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aharashtra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j" localSheetId="0">#REF!</definedName>
    <definedName name="\j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x" localSheetId="0">#REF!</definedName>
    <definedName name="\x">#REF!</definedName>
    <definedName name="____________xlnm.Print_Area_1" localSheetId="0">#REF!</definedName>
    <definedName name="____________xlnm.Print_Area_1">#REF!</definedName>
    <definedName name="_________xlnm.Print_Area_1" localSheetId="0">#REF!</definedName>
    <definedName name="_________xlnm.Print_Area_1">#REF!</definedName>
    <definedName name="________xlnm.Print_Area_1" localSheetId="0">#REF!</definedName>
    <definedName name="________xlnm.Print_Area_1">#REF!</definedName>
    <definedName name="_______xlnm.Print_Area_1" localSheetId="0">#REF!</definedName>
    <definedName name="_______xlnm.Print_Area_1">#REF!</definedName>
    <definedName name="______xlnm.Print_Area_1" localSheetId="0">#REF!</definedName>
    <definedName name="______xlnm.Print_Area_1">#REF!</definedName>
    <definedName name="_____xlnm.Print_Area_1" localSheetId="0">#REF!</definedName>
    <definedName name="_____xlnm.Print_Area_1">#REF!</definedName>
    <definedName name="____xlnm.Print_Area_1" localSheetId="0">#REF!</definedName>
    <definedName name="____xlnm.Print_Area_1">#REF!</definedName>
    <definedName name="___1Excel_BuiltIn_Print_Area_1_1">[1]Kgbv!$A$1:$B$35</definedName>
    <definedName name="___xlnm.Print_Area_1" localSheetId="0">#REF!</definedName>
    <definedName name="___xlnm.Print_Area_1">#REF!</definedName>
    <definedName name="__1Excel_BuiltIn_Print_Area_1_1">[2]Kgbv!$A$1:$B$35</definedName>
    <definedName name="__xlnm.Print_Area_1" localSheetId="0">#REF!</definedName>
    <definedName name="__xlnm.Print_Area_1">#REF!</definedName>
    <definedName name="_1Excel_BuiltIn_Print_Area_1_1">[3]Kgbv!$A$1:$B$35</definedName>
    <definedName name="_3Excel_BuiltIn_Print_Area_1_1">[2]Kgbv!$A$1:$B$35</definedName>
    <definedName name="_4Excel_BuiltIn_Print_Area_1_1">[4]Kgbv!$A$1:$B$35</definedName>
    <definedName name="_8Excel_BuiltIn_Print_Area_1_1">[4]Kgbv!$A$1:$B$35</definedName>
    <definedName name="_Fill" localSheetId="0" hidden="1">#REF!</definedName>
    <definedName name="_Fill" hidden="1">#REF!</definedName>
    <definedName name="_xlnm._FilterDatabase" localSheetId="0" hidden="1">'Maharashtra (2)'!$A$10:$AZ$516</definedName>
    <definedName name="_Key1" localSheetId="0" hidden="1">[5]A!#REF!</definedName>
    <definedName name="_Key1" hidden="1">[5]A!#REF!</definedName>
    <definedName name="_Key2" localSheetId="0" hidden="1">[5]A!#REF!</definedName>
    <definedName name="_Key2" hidden="1">[5]A!#REF!</definedName>
    <definedName name="_Order1" hidden="1">0</definedName>
    <definedName name="_Sort" localSheetId="0" hidden="1">[5]A!#REF!</definedName>
    <definedName name="_Sort" hidden="1">[5]A!#REF!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bc" localSheetId="0">#REF!</definedName>
    <definedName name="abc">#REF!</definedName>
    <definedName name="ajay" localSheetId="0">#REF!</definedName>
    <definedName name="ajay">#REF!</definedName>
    <definedName name="asdfasdfa" localSheetId="0">#REF!</definedName>
    <definedName name="asdfasdfa">#REF!</definedName>
    <definedName name="B" localSheetId="0">#REF!</definedName>
    <definedName name="B">#REF!</definedName>
    <definedName name="brc" localSheetId="0">#REF!</definedName>
    <definedName name="brc">#REF!</definedName>
    <definedName name="BuiltIn_AutoFilter___1" localSheetId="0">[6]SSA_BANGALORE!#REF!</definedName>
    <definedName name="BuiltIn_AutoFilter___1">[6]SSA_BANGALORE!#REF!</definedName>
    <definedName name="BuiltIn_AutoFilter___2" localSheetId="0">[6]SSA_MYSORE!#REF!</definedName>
    <definedName name="BuiltIn_AutoFilter___2">[6]SSA_MYSORE!#REF!</definedName>
    <definedName name="BuiltIn_AutoFilter___3" localSheetId="0">#REF!</definedName>
    <definedName name="BuiltIn_AutoFilter___3">#REF!</definedName>
    <definedName name="BuiltIn_Consolidate_Area___0">#N/A</definedName>
    <definedName name="BuiltIn_Consolidate_Area___0___0">#N/A</definedName>
    <definedName name="C_" localSheetId="0">#REF!</definedName>
    <definedName name="C_">#REF!</definedName>
    <definedName name="Category__ACR_HM_Room" localSheetId="0">[7]Category__ACR_HM_Room!#REF!</definedName>
    <definedName name="Category__ACR_HM_Room">[7]Category__ACR_HM_Room!#REF!</definedName>
    <definedName name="COMPUER_NO_AVAILABLE_ALL" localSheetId="0">[8]COMPUER_NO_AVAILABLE_ALL!#REF!</definedName>
    <definedName name="COMPUER_NO_AVAILABLE_ALL">[8]COMPUER_NO_AVAILABLE_ALL!#REF!</definedName>
    <definedName name="_xlnm.Consolidate_Area">#N/A</definedName>
    <definedName name="Copy" localSheetId="0">#REF!</definedName>
    <definedName name="Copy">#REF!</definedName>
    <definedName name="D" localSheetId="0">'[5]10-20'!#REF!</definedName>
    <definedName name="D">'[5]10-20'!#REF!</definedName>
    <definedName name="_xlnm.Database" localSheetId="0">#REF!</definedName>
    <definedName name="_xlnm.Database">#REF!</definedName>
    <definedName name="DFGB" localSheetId="0">#REF!</definedName>
    <definedName name="DFGB">#REF!</definedName>
    <definedName name="dmr2oct">'[9]28'!$A$5:$T$60</definedName>
    <definedName name="E" localSheetId="0">#REF!</definedName>
    <definedName name="E">#REF!</definedName>
    <definedName name="eeee" localSheetId="0">#REF!</definedName>
    <definedName name="eeee">#REF!</definedName>
    <definedName name="enrollment" localSheetId="0">#REF!</definedName>
    <definedName name="enrollment">#REF!</definedName>
    <definedName name="Excel_BuiltIn__FilterDatabase_1" localSheetId="0">#REF!</definedName>
    <definedName name="Excel_BuiltIn__FilterDatabase_1">#REF!</definedName>
    <definedName name="Excel_BuiltIn_Print_Area_10_1" localSheetId="0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2_1_1">"#REF!"</definedName>
    <definedName name="Excel_BuiltIn_Print_Area_2_1_2">"#REF!"</definedName>
    <definedName name="Excel_BuiltIn_Print_Area_2_1_2_1">'[10]districtwise awppb'!$A$1:$AH$185</definedName>
    <definedName name="Excel_BuiltIn_Print_Area_2_1_2_1_5">"#REF!"</definedName>
    <definedName name="Excel_BuiltIn_Print_Area_4_1">"#REF!"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0">#REF!</definedName>
    <definedName name="Excel_BuiltIn_Print_Titles_1">#REF!</definedName>
    <definedName name="Excel_BuiltIn_Print_Titles_4" localSheetId="0">#REF!</definedName>
    <definedName name="Excel_BuiltIn_Print_Titles_4">#REF!</definedName>
    <definedName name="Excel_BuiltIn_Print_Titles_5_1">"#REF!,#REF!"</definedName>
    <definedName name="Excel_BuiltIn_Print_Titles_6_1">"#REF!,#REF!"</definedName>
    <definedName name="F" localSheetId="0">#REF!</definedName>
    <definedName name="F">#REF!</definedName>
    <definedName name="FDGV" localSheetId="0">#REF!</definedName>
    <definedName name="FDGV">#REF!</definedName>
    <definedName name="ffff" localSheetId="0">'[5]10-20'!#REF!</definedName>
    <definedName name="ffff">'[5]10-20'!#REF!</definedName>
    <definedName name="Formula" localSheetId="0">#REF!</definedName>
    <definedName name="Formula">#REF!</definedName>
    <definedName name="gfdfdf" localSheetId="0">#REF!</definedName>
    <definedName name="gfdfdf">#REF!</definedName>
    <definedName name="graduates" localSheetId="0">#REF!</definedName>
    <definedName name="graduates">#REF!</definedName>
    <definedName name="h" localSheetId="0">#REF!</definedName>
    <definedName name="h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0">#REF!</definedName>
    <definedName name="J">#REF!</definedName>
    <definedName name="jkl" localSheetId="0">#REF!</definedName>
    <definedName name="jkl">#REF!</definedName>
    <definedName name="kkk" hidden="1">{"'Sheet1'!$A$4386:$N$4591"}</definedName>
    <definedName name="ll" localSheetId="0">#REF!</definedName>
    <definedName name="ll">#REF!</definedName>
    <definedName name="NNEW" localSheetId="0">#REF!</definedName>
    <definedName name="NNEW">#REF!</definedName>
    <definedName name="Nov" hidden="1">{"'Sheet1'!$A$4386:$N$4591"}</definedName>
    <definedName name="October" hidden="1">{"'Sheet1'!$A$4386:$N$4591"}</definedName>
    <definedName name="P" localSheetId="0">#REF!</definedName>
    <definedName name="P">#REF!</definedName>
    <definedName name="_xlnm.Print_Area" localSheetId="0">'Maharashtra (2)'!$A$1:$AC$516</definedName>
    <definedName name="_xlnm.Print_Area">#REF!</definedName>
    <definedName name="PRINT_AREA_MI" localSheetId="0">#REF!</definedName>
    <definedName name="PRINT_AREA_MI">#REF!</definedName>
    <definedName name="_xlnm.Print_Titles" localSheetId="0">'Maharashtra (2)'!$1:$8</definedName>
    <definedName name="_xlnm.Print_Titles">#REF!</definedName>
    <definedName name="PRINT_TITLES_MI" localSheetId="0">#REF!</definedName>
    <definedName name="PRINT_TITLES_MI">#REF!</definedName>
    <definedName name="q" localSheetId="0">#REF!</definedName>
    <definedName name="q">#REF!</definedName>
    <definedName name="QTTCERAMICTILES" localSheetId="0">#REF!</definedName>
    <definedName name="QTTCERAMICTILES">#REF!</definedName>
    <definedName name="QTY_35FLUSHDOORS" localSheetId="0">#REF!</definedName>
    <definedName name="QTY_35FLUSHDOORS">#REF!</definedName>
    <definedName name="QTY_CINDER_FILL" localSheetId="0">#REF!</definedName>
    <definedName name="QTY_CINDER_FILL">#REF!</definedName>
    <definedName name="QTY_DTP_AL_DOORS" localSheetId="0">#REF!</definedName>
    <definedName name="QTY_DTP_AL_DOORS">#REF!</definedName>
    <definedName name="QTY_DTP_BRICKBATS" localSheetId="0">#REF!</definedName>
    <definedName name="QTY_DTP_BRICKBATS">#REF!</definedName>
    <definedName name="QTY_DTP_BRICKS" localSheetId="0">#REF!</definedName>
    <definedName name="QTY_DTP_BRICKS">#REF!</definedName>
    <definedName name="QTY_DTP_BWPANELS" localSheetId="0">#REF!</definedName>
    <definedName name="QTY_DTP_BWPANELS">#REF!</definedName>
    <definedName name="QTY_DTP_COLLAP.SHUTTERS" localSheetId="0">#REF!</definedName>
    <definedName name="QTY_DTP_COLLAP.SHUTTERS">#REF!</definedName>
    <definedName name="QTY_DTP_KAPCHI_GRIT" localSheetId="0">#REF!</definedName>
    <definedName name="QTY_DTP_KAPCHI_GRIT">#REF!</definedName>
    <definedName name="QTY_DTP_PARTICLEBOARDPANELS" localSheetId="0">#REF!</definedName>
    <definedName name="QTY_DTP_PARTICLEBOARDPANELS">#REF!</definedName>
    <definedName name="QTY_DTP_ROLL.SHUTTERS" localSheetId="0">#REF!</definedName>
    <definedName name="QTY_DTP_ROLL.SHUTTERS">#REF!</definedName>
    <definedName name="QTY_DTP_SAND" localSheetId="0">#REF!</definedName>
    <definedName name="QTY_DTP_SAND">#REF!</definedName>
    <definedName name="QTY_DTP_STEEL_W_V" localSheetId="0">#REF!</definedName>
    <definedName name="QTY_DTP_STEEL_W_V">#REF!</definedName>
    <definedName name="QTY_DWV_FOR_L.Polish" localSheetId="0">#REF!</definedName>
    <definedName name="QTY_DWV_FOR_L.Polish">#REF!</definedName>
    <definedName name="QTY_DWV_FOR_PAINTING" localSheetId="0">#REF!</definedName>
    <definedName name="QTY_DWV_FOR_PAINTING">#REF!</definedName>
    <definedName name="QTY_ENAMEL_PAINT" localSheetId="0">#REF!</definedName>
    <definedName name="QTY_ENAMEL_PAINT">#REF!</definedName>
    <definedName name="QTY_HYSD_TONNE" localSheetId="0">#REF!</definedName>
    <definedName name="QTY_HYSD_TONNE">#REF!</definedName>
    <definedName name="QTY_LAQUER_POLISH" localSheetId="0">#REF!</definedName>
    <definedName name="QTY_LAQUER_POLISH">#REF!</definedName>
    <definedName name="QTY_MS_TONNE" localSheetId="0">#REF!</definedName>
    <definedName name="QTY_MS_TONNE">#REF!</definedName>
    <definedName name="QTY_PLASTIC_PAINT" localSheetId="0">#REF!</definedName>
    <definedName name="QTY_PLASTIC_PAINT">#REF!</definedName>
    <definedName name="QTY_TOTALSTEEL_TONNE" localSheetId="0">#REF!</definedName>
    <definedName name="QTY_TOTALSTEEL_TONNE">#REF!</definedName>
    <definedName name="QTY_WHITELIME" localSheetId="0">#REF!</definedName>
    <definedName name="QTY_WHITELIME">#REF!</definedName>
    <definedName name="QTY_WP_CEMENT_PAINT" localSheetId="0">#REF!</definedName>
    <definedName name="QTY_WP_CEMENT_PAINT">#REF!</definedName>
    <definedName name="QTY100MCCJALI" localSheetId="0">#REF!</definedName>
    <definedName name="QTY100MCCJALI">#REF!</definedName>
    <definedName name="QTY100MMCCJALI" localSheetId="0">#REF!</definedName>
    <definedName name="QTY100MMCCJALI">#REF!</definedName>
    <definedName name="QTY100SWP" localSheetId="0">#REF!</definedName>
    <definedName name="QTY100SWP">#REF!</definedName>
    <definedName name="QTY110PVCRW" localSheetId="0">#REF!</definedName>
    <definedName name="QTY110PVCRW">#REF!</definedName>
    <definedName name="QTY110PVCS" localSheetId="0">#REF!</definedName>
    <definedName name="QTY110PVCS">#REF!</definedName>
    <definedName name="QTY150SWP" localSheetId="0">#REF!</definedName>
    <definedName name="QTY150SWP">#REF!</definedName>
    <definedName name="QTY15GIP" localSheetId="0">#REF!</definedName>
    <definedName name="QTY15GIP">#REF!</definedName>
    <definedName name="QTY160PVCS" localSheetId="0">#REF!</definedName>
    <definedName name="QTY160PVCS">#REF!</definedName>
    <definedName name="QTY25GIP" localSheetId="0">#REF!</definedName>
    <definedName name="QTY25GIP">#REF!</definedName>
    <definedName name="QTY32GIP" localSheetId="0">#REF!</definedName>
    <definedName name="QTY32GIP">#REF!</definedName>
    <definedName name="QTY40GIP" localSheetId="0">#REF!</definedName>
    <definedName name="QTY40GIP">#REF!</definedName>
    <definedName name="QTY40GMVAVLE" localSheetId="0">#REF!</definedName>
    <definedName name="QTY40GMVAVLE">#REF!</definedName>
    <definedName name="QTY430260CURINAL" localSheetId="0">#REF!</definedName>
    <definedName name="QTY430260CURINAL">#REF!</definedName>
    <definedName name="QTY50GIP" localSheetId="0">#REF!</definedName>
    <definedName name="QTY50GIP">#REF!</definedName>
    <definedName name="QTY50GMVALVE" localSheetId="0">#REF!</definedName>
    <definedName name="QTY50GMVALVE">#REF!</definedName>
    <definedName name="QTY550400COWB" localSheetId="0">#REF!</definedName>
    <definedName name="QTY550400COWB">#REF!</definedName>
    <definedName name="QTY550400CWB" localSheetId="0">#REF!</definedName>
    <definedName name="QTY550400CWB">#REF!</definedName>
    <definedName name="QTY550400WWB" localSheetId="0">#REF!</definedName>
    <definedName name="QTY550400WWB">#REF!</definedName>
    <definedName name="QTY550450_FF_MIRROR" localSheetId="0">#REF!</definedName>
    <definedName name="QTY550450_FF_MIRROR">#REF!</definedName>
    <definedName name="QTY60020_CPB_TOWELRAIL" localSheetId="0">#REF!</definedName>
    <definedName name="QTY60020_CPB_TOWELRAIL">#REF!</definedName>
    <definedName name="QTY600450_FF_MIRROR" localSheetId="0">#REF!</definedName>
    <definedName name="QTY600450_FF_MIRROR">#REF!</definedName>
    <definedName name="QTY600450150_EWSINK" localSheetId="0">#REF!</definedName>
    <definedName name="QTY600450150_EWSINK">#REF!</definedName>
    <definedName name="QTY600450CIMHCOVER" localSheetId="0">#REF!</definedName>
    <definedName name="QTY600450CIMHCOVER">#REF!</definedName>
    <definedName name="QTY65GIP" localSheetId="0">#REF!</definedName>
    <definedName name="QTY65GIP">#REF!</definedName>
    <definedName name="QTY65GMVALVE" localSheetId="0">#REF!</definedName>
    <definedName name="QTY65GMVALVE">#REF!</definedName>
    <definedName name="QTYARCHES" localSheetId="0">#REF!</definedName>
    <definedName name="QTYARCHES">#REF!</definedName>
    <definedName name="QTYBBCC1510" localSheetId="0">[11]SCHB.LDLB!#REF!</definedName>
    <definedName name="QTYBBCC1510">[11]SCHB.LDLB!#REF!</definedName>
    <definedName name="QTYBBCC1511" localSheetId="0">[11]SCHB.LDLB!#REF!</definedName>
    <definedName name="QTYBBCC1511">[11]SCHB.LDLB!#REF!</definedName>
    <definedName name="QTYBC" localSheetId="0">#REF!</definedName>
    <definedName name="QTYBC">#REF!</definedName>
    <definedName name="QTYBEAMS" localSheetId="0">#REF!</definedName>
    <definedName name="QTYBEAMS">#REF!</definedName>
    <definedName name="QTYCEMENT" localSheetId="0">#REF!</definedName>
    <definedName name="QTYCEMENT">#REF!</definedName>
    <definedName name="QTYCEWC" localSheetId="0">#REF!</definedName>
    <definedName name="QTYCEWC">#REF!</definedName>
    <definedName name="QTYCGTFD" localSheetId="0">#REF!</definedName>
    <definedName name="QTYCGTFD">#REF!</definedName>
    <definedName name="QTYCHHAJJAS" localSheetId="0">#REF!</definedName>
    <definedName name="QTYCHHAJJAS">#REF!</definedName>
    <definedName name="QTYCMOSAIC" localSheetId="0">#REF!</definedName>
    <definedName name="QTYCMOSAIC">#REF!</definedName>
    <definedName name="QTYCOLUMNS" localSheetId="0">#REF!</definedName>
    <definedName name="QTYCOLUMNS">#REF!</definedName>
    <definedName name="QTYCONCEALEDCOCK" localSheetId="0">#REF!</definedName>
    <definedName name="QTYCONCEALEDCOCK">#REF!</definedName>
    <definedName name="QTYCONCRETE" localSheetId="0">#REF!</definedName>
    <definedName name="QTYCONCRETE">#REF!</definedName>
    <definedName name="QTYCORNICES" localSheetId="0">#REF!</definedName>
    <definedName name="QTYCORNICES">#REF!</definedName>
    <definedName name="QTYCOWC" localSheetId="0">#REF!</definedName>
    <definedName name="QTYCOWC">#REF!</definedName>
    <definedName name="QTYDOMES" localSheetId="0">#REF!</definedName>
    <definedName name="QTYDOMES">#REF!</definedName>
    <definedName name="QTYFC" localSheetId="0">#REF!</definedName>
    <definedName name="QTYFC">#REF!</definedName>
    <definedName name="QTYFINS" localSheetId="0">#REF!</definedName>
    <definedName name="QTYFINS">#REF!</definedName>
    <definedName name="QTYFOOTINGS" localSheetId="0">#REF!</definedName>
    <definedName name="QTYFOOTINGS">#REF!</definedName>
    <definedName name="QTYGRANITE" localSheetId="0">#REF!</definedName>
    <definedName name="QTYGRANITE">#REF!</definedName>
    <definedName name="QTYGREYMOSAIC" localSheetId="0">#REF!</definedName>
    <definedName name="QTYGREYMOSAIC">#REF!</definedName>
    <definedName name="QTYGT" localSheetId="0">#REF!</definedName>
    <definedName name="QTYGT">#REF!</definedName>
    <definedName name="QTYITWOODFRAME" localSheetId="0">#REF!</definedName>
    <definedName name="QTYITWOODFRAME">#REF!</definedName>
    <definedName name="QTYLINTELS" localSheetId="0">#REF!</definedName>
    <definedName name="QTYLINTELS">#REF!</definedName>
    <definedName name="QTYMARBLE" localSheetId="0">#REF!</definedName>
    <definedName name="QTYMARBLE">#REF!</definedName>
    <definedName name="QTYNT" localSheetId="0">#REF!</definedName>
    <definedName name="QTYNT">#REF!</definedName>
    <definedName name="QTYPBEAMS" localSheetId="0">#REF!</definedName>
    <definedName name="QTYPBEAMS">#REF!</definedName>
    <definedName name="QTYPCC148" localSheetId="0">[11]SCHB.LDLB!#REF!</definedName>
    <definedName name="QTYPCC148">[11]SCHB.LDLB!#REF!</definedName>
    <definedName name="QTYPKS" localSheetId="0">#REF!</definedName>
    <definedName name="QTYPKS">#REF!</definedName>
    <definedName name="QTYPVCTANK" localSheetId="0">#REF!</definedName>
    <definedName name="QTYPVCTANK">#REF!</definedName>
    <definedName name="QTYRKS" localSheetId="0">#REF!</definedName>
    <definedName name="QTYRKS">#REF!</definedName>
    <definedName name="QTYSHOWER" localSheetId="0">#REF!</definedName>
    <definedName name="QTYSHOWER">#REF!</definedName>
    <definedName name="QTYSLABS" localSheetId="0">#REF!</definedName>
    <definedName name="QTYSLABS">#REF!</definedName>
    <definedName name="QTYSSTEEL" localSheetId="0">#REF!</definedName>
    <definedName name="QTYSSTEEL">#REF!</definedName>
    <definedName name="QTYSTAIRS" localSheetId="0">#REF!</definedName>
    <definedName name="QTYSTAIRS">#REF!</definedName>
    <definedName name="qtyTWSHUTTERS" localSheetId="0">#REF!</definedName>
    <definedName name="qtyTWSHUTTERS">#REF!</definedName>
    <definedName name="QTYWALLCAPS" localSheetId="0">#REF!</definedName>
    <definedName name="QTYWALLCAPS">#REF!</definedName>
    <definedName name="QTYWALLS" localSheetId="0">#REF!</definedName>
    <definedName name="QTYWALLS">#REF!</definedName>
    <definedName name="QTYWGTFD" localSheetId="0">#REF!</definedName>
    <definedName name="QTYWGTFD">#REF!</definedName>
    <definedName name="QTYWIWC" localSheetId="0">#REF!</definedName>
    <definedName name="QTYWIWC">#REF!</definedName>
    <definedName name="retention" localSheetId="0">#REF!</definedName>
    <definedName name="retention">#REF!</definedName>
    <definedName name="S" localSheetId="0">#REF!</definedName>
    <definedName name="S">#REF!</definedName>
    <definedName name="sdf" localSheetId="0">#REF!</definedName>
    <definedName name="sdf">#REF!</definedName>
    <definedName name="se" hidden="1">{"'Sheet1'!$A$4386:$N$4591"}</definedName>
    <definedName name="sfd" localSheetId="0">#REF!</definedName>
    <definedName name="sfd">#REF!</definedName>
    <definedName name="SNAME">#N/A</definedName>
    <definedName name="ss" hidden="1">{"'Sheet1'!$A$4386:$N$4591"}</definedName>
    <definedName name="stdwise" localSheetId="0" hidden="1">[5]A!#REF!</definedName>
    <definedName name="stdwise" hidden="1">[5]A!#REF!</definedName>
    <definedName name="Sub" localSheetId="0">#REF!</definedName>
    <definedName name="Sub">#REF!</definedName>
    <definedName name="SUM">#N/A</definedName>
    <definedName name="supose" localSheetId="0">#REF!</definedName>
    <definedName name="supose">#REF!</definedName>
    <definedName name="survival_G5" localSheetId="0">#REF!</definedName>
    <definedName name="survival_G5">#REF!</definedName>
    <definedName name="survivers" localSheetId="0">#REF!</definedName>
    <definedName name="survivers">#REF!</definedName>
    <definedName name="SWA" localSheetId="0">#REF!</definedName>
    <definedName name="SWA">#REF!</definedName>
    <definedName name="T" localSheetId="0">#REF!</definedName>
    <definedName name="T">#REF!</definedName>
    <definedName name="Table" localSheetId="0">#REF!</definedName>
    <definedName name="Table">#REF!</definedName>
    <definedName name="TaxTV">10%</definedName>
    <definedName name="TaxXL">5%</definedName>
    <definedName name="TOTAL">#N/A</definedName>
    <definedName name="tt" localSheetId="0">[11]SCHB.LDLB!#REF!</definedName>
    <definedName name="tt">[11]SCHB.LDLB!#REF!</definedName>
    <definedName name="u" localSheetId="0">#REF!</definedName>
    <definedName name="u">#REF!</definedName>
    <definedName name="UPY150WSP" localSheetId="0">#REF!</definedName>
    <definedName name="UPY150WSP">#REF!</definedName>
    <definedName name="w" localSheetId="0">#REF!</definedName>
    <definedName name="w">#REF!</definedName>
    <definedName name="X" localSheetId="0">#REF!</definedName>
    <definedName name="X">#REF!</definedName>
    <definedName name="xyz" localSheetId="0">'[5]10-20'!#REF!</definedName>
    <definedName name="xyz">'[5]10-20'!#REF!</definedName>
    <definedName name="Y" localSheetId="0">#REF!</definedName>
    <definedName name="Y">#REF!</definedName>
    <definedName name="ygg" hidden="1">{"'Sheet1'!$A$4386:$N$4591"}</definedName>
    <definedName name="Z" localSheetId="0">#REF!</definedName>
    <definedName name="Z">#REF!</definedName>
  </definedNames>
  <calcPr calcId="124519"/>
</workbook>
</file>

<file path=xl/calcChain.xml><?xml version="1.0" encoding="utf-8"?>
<calcChain xmlns="http://schemas.openxmlformats.org/spreadsheetml/2006/main">
  <c r="AB528" i="1"/>
  <c r="AB518"/>
  <c r="AD516"/>
  <c r="W516"/>
  <c r="V516"/>
  <c r="N516"/>
  <c r="M516"/>
  <c r="AD515"/>
  <c r="W515"/>
  <c r="V515"/>
  <c r="N515"/>
  <c r="M515"/>
  <c r="AD514"/>
  <c r="W514"/>
  <c r="V514"/>
  <c r="N514"/>
  <c r="M514"/>
  <c r="AD513"/>
  <c r="W513"/>
  <c r="V513"/>
  <c r="N513"/>
  <c r="M513"/>
  <c r="AD512"/>
  <c r="W512"/>
  <c r="V512"/>
  <c r="N512"/>
  <c r="M512"/>
  <c r="AD511"/>
  <c r="W511"/>
  <c r="V511"/>
  <c r="N511"/>
  <c r="M511"/>
  <c r="AD510"/>
  <c r="AE510" s="1"/>
  <c r="AB510"/>
  <c r="AA510"/>
  <c r="AA511" s="1"/>
  <c r="AA512" s="1"/>
  <c r="Z510"/>
  <c r="Y510"/>
  <c r="Y511" s="1"/>
  <c r="Y512" s="1"/>
  <c r="W510"/>
  <c r="V510"/>
  <c r="U510"/>
  <c r="T510"/>
  <c r="S510"/>
  <c r="R510"/>
  <c r="R511" s="1"/>
  <c r="R512" s="1"/>
  <c r="Q510"/>
  <c r="P510"/>
  <c r="P511" s="1"/>
  <c r="P512" s="1"/>
  <c r="N510"/>
  <c r="M510"/>
  <c r="L510"/>
  <c r="K510"/>
  <c r="J510"/>
  <c r="I510"/>
  <c r="F510"/>
  <c r="E510"/>
  <c r="G510" s="1"/>
  <c r="D510"/>
  <c r="C510"/>
  <c r="AD509"/>
  <c r="AB509"/>
  <c r="AA509"/>
  <c r="Z509"/>
  <c r="Y509"/>
  <c r="W509"/>
  <c r="V509"/>
  <c r="U509"/>
  <c r="T509"/>
  <c r="S509"/>
  <c r="R509"/>
  <c r="Q509"/>
  <c r="P509"/>
  <c r="N509"/>
  <c r="M509"/>
  <c r="L509"/>
  <c r="K509"/>
  <c r="J509"/>
  <c r="I509"/>
  <c r="F509"/>
  <c r="E509"/>
  <c r="D509"/>
  <c r="C509"/>
  <c r="AD508"/>
  <c r="AB508"/>
  <c r="AE508" s="1"/>
  <c r="AA508"/>
  <c r="Z508"/>
  <c r="Y508"/>
  <c r="W508"/>
  <c r="V508"/>
  <c r="U508"/>
  <c r="T508"/>
  <c r="S508"/>
  <c r="R508"/>
  <c r="Q508"/>
  <c r="P508"/>
  <c r="N508"/>
  <c r="M508"/>
  <c r="L508"/>
  <c r="K508"/>
  <c r="J508"/>
  <c r="I508"/>
  <c r="F508"/>
  <c r="E508"/>
  <c r="D508"/>
  <c r="C508"/>
  <c r="AD507"/>
  <c r="AE507" s="1"/>
  <c r="AB507"/>
  <c r="AA507"/>
  <c r="Z507"/>
  <c r="Y507"/>
  <c r="W507"/>
  <c r="V507"/>
  <c r="U507"/>
  <c r="T507"/>
  <c r="S507"/>
  <c r="R507"/>
  <c r="Q507"/>
  <c r="P507"/>
  <c r="N507"/>
  <c r="M507"/>
  <c r="L507"/>
  <c r="K507"/>
  <c r="J507"/>
  <c r="I507"/>
  <c r="F507"/>
  <c r="H507" s="1"/>
  <c r="E507"/>
  <c r="D507"/>
  <c r="C507"/>
  <c r="AE506"/>
  <c r="AD506"/>
  <c r="AB506"/>
  <c r="AA506"/>
  <c r="Z506"/>
  <c r="Y506"/>
  <c r="W506"/>
  <c r="V506"/>
  <c r="U506"/>
  <c r="T506"/>
  <c r="S506"/>
  <c r="R506"/>
  <c r="Q506"/>
  <c r="P506"/>
  <c r="N506"/>
  <c r="M506"/>
  <c r="L506"/>
  <c r="K506"/>
  <c r="J506"/>
  <c r="I506"/>
  <c r="F506"/>
  <c r="H506" s="1"/>
  <c r="E506"/>
  <c r="D506"/>
  <c r="C506"/>
  <c r="AD505"/>
  <c r="AE505" s="1"/>
  <c r="AB505"/>
  <c r="AA505"/>
  <c r="Z505"/>
  <c r="Y505"/>
  <c r="W505"/>
  <c r="V505"/>
  <c r="U505"/>
  <c r="T505"/>
  <c r="S505"/>
  <c r="R505"/>
  <c r="Q505"/>
  <c r="P505"/>
  <c r="N505"/>
  <c r="M505"/>
  <c r="L505"/>
  <c r="K505"/>
  <c r="J505"/>
  <c r="I505"/>
  <c r="F505"/>
  <c r="E505"/>
  <c r="D505"/>
  <c r="C505"/>
  <c r="AD504"/>
  <c r="AB504"/>
  <c r="AA504"/>
  <c r="Z504"/>
  <c r="Y504"/>
  <c r="W504"/>
  <c r="V504"/>
  <c r="U504"/>
  <c r="T504"/>
  <c r="S504"/>
  <c r="R504"/>
  <c r="Q504"/>
  <c r="P504"/>
  <c r="N504"/>
  <c r="M504"/>
  <c r="L504"/>
  <c r="K504"/>
  <c r="J504"/>
  <c r="I504"/>
  <c r="F504"/>
  <c r="E504"/>
  <c r="D504"/>
  <c r="H504" s="1"/>
  <c r="C504"/>
  <c r="AD503"/>
  <c r="AB503"/>
  <c r="AA503"/>
  <c r="Z503"/>
  <c r="Y503"/>
  <c r="W503"/>
  <c r="V503"/>
  <c r="U503"/>
  <c r="T503"/>
  <c r="S503"/>
  <c r="R503"/>
  <c r="Q503"/>
  <c r="P503"/>
  <c r="N503"/>
  <c r="M503"/>
  <c r="L503"/>
  <c r="K503"/>
  <c r="J503"/>
  <c r="I503"/>
  <c r="F503"/>
  <c r="E503"/>
  <c r="D503"/>
  <c r="C503"/>
  <c r="AD502"/>
  <c r="AE502" s="1"/>
  <c r="AB502"/>
  <c r="AA502"/>
  <c r="Z502"/>
  <c r="Y502"/>
  <c r="W502"/>
  <c r="V502"/>
  <c r="U502"/>
  <c r="T502"/>
  <c r="S502"/>
  <c r="R502"/>
  <c r="Q502"/>
  <c r="P502"/>
  <c r="N502"/>
  <c r="M502"/>
  <c r="L502"/>
  <c r="K502"/>
  <c r="J502"/>
  <c r="I502"/>
  <c r="F502"/>
  <c r="E502"/>
  <c r="D502"/>
  <c r="C502"/>
  <c r="AD501"/>
  <c r="AB501"/>
  <c r="AA501"/>
  <c r="Z501"/>
  <c r="Y501"/>
  <c r="W501"/>
  <c r="V501"/>
  <c r="U501"/>
  <c r="T501"/>
  <c r="S501"/>
  <c r="R501"/>
  <c r="Q501"/>
  <c r="P501"/>
  <c r="N501"/>
  <c r="M501"/>
  <c r="L501"/>
  <c r="K501"/>
  <c r="J501"/>
  <c r="I501"/>
  <c r="F501"/>
  <c r="E501"/>
  <c r="D501"/>
  <c r="C501"/>
  <c r="A501"/>
  <c r="A502" s="1"/>
  <c r="A503" s="1"/>
  <c r="A504" s="1"/>
  <c r="A505" s="1"/>
  <c r="A506" s="1"/>
  <c r="A507" s="1"/>
  <c r="A508" s="1"/>
  <c r="A509" s="1"/>
  <c r="A510" s="1"/>
  <c r="AD500"/>
  <c r="AB500"/>
  <c r="AA500"/>
  <c r="Z500"/>
  <c r="Y500"/>
  <c r="W500"/>
  <c r="V500"/>
  <c r="U500"/>
  <c r="T500"/>
  <c r="S500"/>
  <c r="R500"/>
  <c r="Q500"/>
  <c r="P500"/>
  <c r="N500"/>
  <c r="M500"/>
  <c r="L500"/>
  <c r="K500"/>
  <c r="J500"/>
  <c r="I500"/>
  <c r="F500"/>
  <c r="E500"/>
  <c r="D500"/>
  <c r="C500"/>
  <c r="AD499"/>
  <c r="AB499"/>
  <c r="AA499"/>
  <c r="Z499"/>
  <c r="Y499"/>
  <c r="W499"/>
  <c r="V499"/>
  <c r="U499"/>
  <c r="T499"/>
  <c r="S499"/>
  <c r="R499"/>
  <c r="Q499"/>
  <c r="P499"/>
  <c r="N499"/>
  <c r="M499"/>
  <c r="L499"/>
  <c r="K499"/>
  <c r="J499"/>
  <c r="I499"/>
  <c r="F499"/>
  <c r="E499"/>
  <c r="D499"/>
  <c r="C499"/>
  <c r="AD498"/>
  <c r="AB498"/>
  <c r="AA498"/>
  <c r="Z498"/>
  <c r="Y498"/>
  <c r="W498"/>
  <c r="V498"/>
  <c r="U498"/>
  <c r="T498"/>
  <c r="S498"/>
  <c r="R498"/>
  <c r="Q498"/>
  <c r="P498"/>
  <c r="N498"/>
  <c r="M498"/>
  <c r="L498"/>
  <c r="K498"/>
  <c r="J498"/>
  <c r="I498"/>
  <c r="F498"/>
  <c r="E498"/>
  <c r="D498"/>
  <c r="C498"/>
  <c r="AD497"/>
  <c r="AB497"/>
  <c r="AA497"/>
  <c r="Z497"/>
  <c r="Y497"/>
  <c r="W497"/>
  <c r="V497"/>
  <c r="U497"/>
  <c r="T497"/>
  <c r="S497"/>
  <c r="R497"/>
  <c r="Q497"/>
  <c r="P497"/>
  <c r="N497"/>
  <c r="M497"/>
  <c r="L497"/>
  <c r="K497"/>
  <c r="J497"/>
  <c r="I497"/>
  <c r="F497"/>
  <c r="E497"/>
  <c r="D497"/>
  <c r="C497"/>
  <c r="AD496"/>
  <c r="AB496"/>
  <c r="AA496"/>
  <c r="Z496"/>
  <c r="Y496"/>
  <c r="W496"/>
  <c r="V496"/>
  <c r="U496"/>
  <c r="T496"/>
  <c r="S496"/>
  <c r="R496"/>
  <c r="Q496"/>
  <c r="P496"/>
  <c r="N496"/>
  <c r="M496"/>
  <c r="L496"/>
  <c r="K496"/>
  <c r="J496"/>
  <c r="I496"/>
  <c r="F496"/>
  <c r="E496"/>
  <c r="D496"/>
  <c r="C496"/>
  <c r="AD495"/>
  <c r="AB495"/>
  <c r="AA495"/>
  <c r="Z495"/>
  <c r="Y495"/>
  <c r="W495"/>
  <c r="V495"/>
  <c r="U495"/>
  <c r="T495"/>
  <c r="S495"/>
  <c r="R495"/>
  <c r="Q495"/>
  <c r="P495"/>
  <c r="N495"/>
  <c r="M495"/>
  <c r="L495"/>
  <c r="K495"/>
  <c r="J495"/>
  <c r="I495"/>
  <c r="F495"/>
  <c r="E495"/>
  <c r="D495"/>
  <c r="C495"/>
  <c r="AD494"/>
  <c r="AB494"/>
  <c r="AA494"/>
  <c r="Z494"/>
  <c r="Y494"/>
  <c r="W494"/>
  <c r="V494"/>
  <c r="U494"/>
  <c r="T494"/>
  <c r="S494"/>
  <c r="R494"/>
  <c r="Q494"/>
  <c r="P494"/>
  <c r="N494"/>
  <c r="M494"/>
  <c r="L494"/>
  <c r="K494"/>
  <c r="J494"/>
  <c r="I494"/>
  <c r="F494"/>
  <c r="E494"/>
  <c r="D494"/>
  <c r="C494"/>
  <c r="AD493"/>
  <c r="AB493"/>
  <c r="AA493"/>
  <c r="Z493"/>
  <c r="Y493"/>
  <c r="W493"/>
  <c r="V493"/>
  <c r="U493"/>
  <c r="T493"/>
  <c r="S493"/>
  <c r="R493"/>
  <c r="Q493"/>
  <c r="P493"/>
  <c r="N493"/>
  <c r="M493"/>
  <c r="L493"/>
  <c r="K493"/>
  <c r="J493"/>
  <c r="I493"/>
  <c r="F493"/>
  <c r="E493"/>
  <c r="D493"/>
  <c r="C493"/>
  <c r="AD492"/>
  <c r="AB492"/>
  <c r="AA492"/>
  <c r="Z492"/>
  <c r="Y492"/>
  <c r="W492"/>
  <c r="V492"/>
  <c r="U492"/>
  <c r="T492"/>
  <c r="S492"/>
  <c r="R492"/>
  <c r="Q492"/>
  <c r="P492"/>
  <c r="N492"/>
  <c r="M492"/>
  <c r="L492"/>
  <c r="K492"/>
  <c r="J492"/>
  <c r="I492"/>
  <c r="F492"/>
  <c r="E492"/>
  <c r="D492"/>
  <c r="C492"/>
  <c r="AD491"/>
  <c r="AB491"/>
  <c r="AA491"/>
  <c r="Z491"/>
  <c r="Y491"/>
  <c r="W491"/>
  <c r="V491"/>
  <c r="U491"/>
  <c r="T491"/>
  <c r="S491"/>
  <c r="R491"/>
  <c r="Q491"/>
  <c r="P491"/>
  <c r="N491"/>
  <c r="M491"/>
  <c r="L491"/>
  <c r="K491"/>
  <c r="J491"/>
  <c r="I491"/>
  <c r="F491"/>
  <c r="E491"/>
  <c r="D491"/>
  <c r="C491"/>
  <c r="AD490"/>
  <c r="AB490"/>
  <c r="AA490"/>
  <c r="Z490"/>
  <c r="Y490"/>
  <c r="W490"/>
  <c r="V490"/>
  <c r="U490"/>
  <c r="T490"/>
  <c r="S490"/>
  <c r="R490"/>
  <c r="Q490"/>
  <c r="P490"/>
  <c r="N490"/>
  <c r="M490"/>
  <c r="L490"/>
  <c r="K490"/>
  <c r="J490"/>
  <c r="I490"/>
  <c r="F490"/>
  <c r="E490"/>
  <c r="D490"/>
  <c r="C490"/>
  <c r="AD489"/>
  <c r="AB489"/>
  <c r="Z489"/>
  <c r="Y489"/>
  <c r="W489"/>
  <c r="V489"/>
  <c r="U489"/>
  <c r="T489"/>
  <c r="N489"/>
  <c r="M489"/>
  <c r="AD488"/>
  <c r="AE488" s="1"/>
  <c r="AB488"/>
  <c r="AA488"/>
  <c r="Z488"/>
  <c r="Y488"/>
  <c r="W488"/>
  <c r="V488"/>
  <c r="U488"/>
  <c r="T488"/>
  <c r="S488"/>
  <c r="R488"/>
  <c r="Q488"/>
  <c r="P488"/>
  <c r="N488"/>
  <c r="M488"/>
  <c r="L488"/>
  <c r="K488"/>
  <c r="J488"/>
  <c r="I488"/>
  <c r="F488"/>
  <c r="E488"/>
  <c r="D488"/>
  <c r="C488"/>
  <c r="AD487"/>
  <c r="AB487"/>
  <c r="AA487"/>
  <c r="AA489" s="1"/>
  <c r="Z487"/>
  <c r="Y487"/>
  <c r="W487"/>
  <c r="V487"/>
  <c r="U487"/>
  <c r="T487"/>
  <c r="S487"/>
  <c r="R487"/>
  <c r="R489" s="1"/>
  <c r="Q487"/>
  <c r="P487"/>
  <c r="P489" s="1"/>
  <c r="N487"/>
  <c r="M487"/>
  <c r="L487"/>
  <c r="K487"/>
  <c r="J487"/>
  <c r="I487"/>
  <c r="F487"/>
  <c r="E487"/>
  <c r="D487"/>
  <c r="C487"/>
  <c r="AD486"/>
  <c r="AB486"/>
  <c r="AA486"/>
  <c r="Z486"/>
  <c r="Y486"/>
  <c r="W486"/>
  <c r="V486"/>
  <c r="U486"/>
  <c r="T486"/>
  <c r="S486"/>
  <c r="R486"/>
  <c r="Q486"/>
  <c r="P486"/>
  <c r="N486"/>
  <c r="M486"/>
  <c r="L486"/>
  <c r="K486"/>
  <c r="J486"/>
  <c r="I486"/>
  <c r="F486"/>
  <c r="E486"/>
  <c r="D486"/>
  <c r="C486"/>
  <c r="AD485"/>
  <c r="AB485"/>
  <c r="AA485"/>
  <c r="Z485"/>
  <c r="Y485"/>
  <c r="W485"/>
  <c r="V485"/>
  <c r="U485"/>
  <c r="T485"/>
  <c r="S485"/>
  <c r="R485"/>
  <c r="Q485"/>
  <c r="P485"/>
  <c r="N485"/>
  <c r="M485"/>
  <c r="L485"/>
  <c r="K485"/>
  <c r="J485"/>
  <c r="I485"/>
  <c r="F485"/>
  <c r="E485"/>
  <c r="D485"/>
  <c r="C485"/>
  <c r="AD484"/>
  <c r="AE484" s="1"/>
  <c r="AB484"/>
  <c r="AA484"/>
  <c r="Z484"/>
  <c r="Y484"/>
  <c r="W484"/>
  <c r="V484"/>
  <c r="U484"/>
  <c r="T484"/>
  <c r="S484"/>
  <c r="R484"/>
  <c r="Q484"/>
  <c r="P484"/>
  <c r="N484"/>
  <c r="M484"/>
  <c r="L484"/>
  <c r="K484"/>
  <c r="J484"/>
  <c r="I484"/>
  <c r="F484"/>
  <c r="E484"/>
  <c r="D484"/>
  <c r="C484"/>
  <c r="AD483"/>
  <c r="AB483"/>
  <c r="AA483"/>
  <c r="Z483"/>
  <c r="Y483"/>
  <c r="W483"/>
  <c r="V483"/>
  <c r="U483"/>
  <c r="T483"/>
  <c r="S483"/>
  <c r="R483"/>
  <c r="Q483"/>
  <c r="P483"/>
  <c r="N483"/>
  <c r="M483"/>
  <c r="L483"/>
  <c r="K483"/>
  <c r="J483"/>
  <c r="I483"/>
  <c r="F483"/>
  <c r="E483"/>
  <c r="D483"/>
  <c r="C483"/>
  <c r="AD482"/>
  <c r="AB482"/>
  <c r="AA482"/>
  <c r="Z482"/>
  <c r="Y482"/>
  <c r="W482"/>
  <c r="V482"/>
  <c r="U482"/>
  <c r="T482"/>
  <c r="S482"/>
  <c r="R482"/>
  <c r="Q482"/>
  <c r="P482"/>
  <c r="N482"/>
  <c r="M482"/>
  <c r="L482"/>
  <c r="K482"/>
  <c r="J482"/>
  <c r="I482"/>
  <c r="F482"/>
  <c r="E482"/>
  <c r="D482"/>
  <c r="C482"/>
  <c r="AD481"/>
  <c r="AE481" s="1"/>
  <c r="AB481"/>
  <c r="AA481"/>
  <c r="Z481"/>
  <c r="Y481"/>
  <c r="W481"/>
  <c r="V481"/>
  <c r="U481"/>
  <c r="T481"/>
  <c r="S481"/>
  <c r="R481"/>
  <c r="Q481"/>
  <c r="P481"/>
  <c r="N481"/>
  <c r="M481"/>
  <c r="L481"/>
  <c r="K481"/>
  <c r="J481"/>
  <c r="I481"/>
  <c r="F481"/>
  <c r="H481" s="1"/>
  <c r="E481"/>
  <c r="D481"/>
  <c r="C481"/>
  <c r="A481"/>
  <c r="A482" s="1"/>
  <c r="A483" s="1"/>
  <c r="A484" s="1"/>
  <c r="AD480"/>
  <c r="AB480"/>
  <c r="AA480"/>
  <c r="Z480"/>
  <c r="Y480"/>
  <c r="W480"/>
  <c r="V480"/>
  <c r="U480"/>
  <c r="T480"/>
  <c r="S480"/>
  <c r="R480"/>
  <c r="Q480"/>
  <c r="P480"/>
  <c r="N480"/>
  <c r="M480"/>
  <c r="L480"/>
  <c r="K480"/>
  <c r="J480"/>
  <c r="I480"/>
  <c r="F480"/>
  <c r="E480"/>
  <c r="D480"/>
  <c r="C480"/>
  <c r="AD479"/>
  <c r="AB479"/>
  <c r="AA479"/>
  <c r="Z479"/>
  <c r="Y479"/>
  <c r="W479"/>
  <c r="V479"/>
  <c r="U479"/>
  <c r="T479"/>
  <c r="S479"/>
  <c r="R479"/>
  <c r="Q479"/>
  <c r="P479"/>
  <c r="N479"/>
  <c r="M479"/>
  <c r="L479"/>
  <c r="K479"/>
  <c r="J479"/>
  <c r="I479"/>
  <c r="F479"/>
  <c r="E479"/>
  <c r="D479"/>
  <c r="C479"/>
  <c r="AD478"/>
  <c r="AB478"/>
  <c r="AA478"/>
  <c r="Z478"/>
  <c r="Y478"/>
  <c r="W478"/>
  <c r="V478"/>
  <c r="U478"/>
  <c r="T478"/>
  <c r="S478"/>
  <c r="R478"/>
  <c r="Q478"/>
  <c r="P478"/>
  <c r="N478"/>
  <c r="M478"/>
  <c r="L478"/>
  <c r="K478"/>
  <c r="J478"/>
  <c r="I478"/>
  <c r="F478"/>
  <c r="E478"/>
  <c r="D478"/>
  <c r="C478"/>
  <c r="AD477"/>
  <c r="AB477"/>
  <c r="AA477"/>
  <c r="Z477"/>
  <c r="Y477"/>
  <c r="W477"/>
  <c r="V477"/>
  <c r="U477"/>
  <c r="T477"/>
  <c r="N477"/>
  <c r="M477"/>
  <c r="AD476"/>
  <c r="AB476"/>
  <c r="AA476"/>
  <c r="Z476"/>
  <c r="Y476"/>
  <c r="W476"/>
  <c r="V476"/>
  <c r="U476"/>
  <c r="T476"/>
  <c r="N476"/>
  <c r="M476"/>
  <c r="AD475"/>
  <c r="AB475"/>
  <c r="AA475"/>
  <c r="Z475"/>
  <c r="Y475"/>
  <c r="W475"/>
  <c r="V475"/>
  <c r="U475"/>
  <c r="T475"/>
  <c r="S475"/>
  <c r="R475"/>
  <c r="Q475"/>
  <c r="P475"/>
  <c r="N475"/>
  <c r="M475"/>
  <c r="L475"/>
  <c r="K475"/>
  <c r="J475"/>
  <c r="I475"/>
  <c r="F475"/>
  <c r="E475"/>
  <c r="G475" s="1"/>
  <c r="D475"/>
  <c r="C475"/>
  <c r="AD474"/>
  <c r="AB474"/>
  <c r="AA474"/>
  <c r="Z474"/>
  <c r="Y474"/>
  <c r="W474"/>
  <c r="V474"/>
  <c r="U474"/>
  <c r="T474"/>
  <c r="S474"/>
  <c r="R474"/>
  <c r="Q474"/>
  <c r="P474"/>
  <c r="N474"/>
  <c r="M474"/>
  <c r="L474"/>
  <c r="K474"/>
  <c r="J474"/>
  <c r="I474"/>
  <c r="F474"/>
  <c r="E474"/>
  <c r="D474"/>
  <c r="C474"/>
  <c r="AD473"/>
  <c r="AB473"/>
  <c r="AA473"/>
  <c r="Z473"/>
  <c r="Y473"/>
  <c r="W473"/>
  <c r="V473"/>
  <c r="U473"/>
  <c r="T473"/>
  <c r="S473"/>
  <c r="R473"/>
  <c r="Q473"/>
  <c r="P473"/>
  <c r="N473"/>
  <c r="M473"/>
  <c r="L473"/>
  <c r="K473"/>
  <c r="J473"/>
  <c r="I473"/>
  <c r="F473"/>
  <c r="E473"/>
  <c r="D473"/>
  <c r="C473"/>
  <c r="AD472"/>
  <c r="AB472"/>
  <c r="AA472"/>
  <c r="Z472"/>
  <c r="Y472"/>
  <c r="W472"/>
  <c r="V472"/>
  <c r="U472"/>
  <c r="T472"/>
  <c r="S472"/>
  <c r="R472"/>
  <c r="Q472"/>
  <c r="P472"/>
  <c r="N472"/>
  <c r="M472"/>
  <c r="L472"/>
  <c r="K472"/>
  <c r="J472"/>
  <c r="I472"/>
  <c r="F472"/>
  <c r="E472"/>
  <c r="D472"/>
  <c r="C472"/>
  <c r="AD471"/>
  <c r="AB471"/>
  <c r="AA471"/>
  <c r="Z471"/>
  <c r="Y471"/>
  <c r="W471"/>
  <c r="V471"/>
  <c r="U471"/>
  <c r="T471"/>
  <c r="S471"/>
  <c r="R471"/>
  <c r="Q471"/>
  <c r="P471"/>
  <c r="N471"/>
  <c r="M471"/>
  <c r="L471"/>
  <c r="K471"/>
  <c r="J471"/>
  <c r="I471"/>
  <c r="F471"/>
  <c r="E471"/>
  <c r="D471"/>
  <c r="C471"/>
  <c r="AD470"/>
  <c r="AB470"/>
  <c r="AA470"/>
  <c r="Z470"/>
  <c r="Y470"/>
  <c r="W470"/>
  <c r="V470"/>
  <c r="U470"/>
  <c r="T470"/>
  <c r="S470"/>
  <c r="R470"/>
  <c r="Q470"/>
  <c r="P470"/>
  <c r="N470"/>
  <c r="M470"/>
  <c r="L470"/>
  <c r="K470"/>
  <c r="J470"/>
  <c r="I470"/>
  <c r="F470"/>
  <c r="E470"/>
  <c r="D470"/>
  <c r="C470"/>
  <c r="AD469"/>
  <c r="AB469"/>
  <c r="AA469"/>
  <c r="Z469"/>
  <c r="Y469"/>
  <c r="W469"/>
  <c r="V469"/>
  <c r="T469"/>
  <c r="S469"/>
  <c r="R469"/>
  <c r="Q469"/>
  <c r="P469"/>
  <c r="N469"/>
  <c r="M469"/>
  <c r="L469"/>
  <c r="K469"/>
  <c r="J469"/>
  <c r="I469"/>
  <c r="F469"/>
  <c r="E469"/>
  <c r="D469"/>
  <c r="C469"/>
  <c r="AD468"/>
  <c r="AE468" s="1"/>
  <c r="AB468"/>
  <c r="AA468"/>
  <c r="Z468"/>
  <c r="Y468"/>
  <c r="W468"/>
  <c r="V468"/>
  <c r="U468"/>
  <c r="T468"/>
  <c r="S468"/>
  <c r="R468"/>
  <c r="Q468"/>
  <c r="P468"/>
  <c r="N468"/>
  <c r="M468"/>
  <c r="L468"/>
  <c r="K468"/>
  <c r="J468"/>
  <c r="I468"/>
  <c r="F468"/>
  <c r="E468"/>
  <c r="D468"/>
  <c r="C468"/>
  <c r="AD467"/>
  <c r="AB467"/>
  <c r="AA467"/>
  <c r="Z467"/>
  <c r="Y467"/>
  <c r="W467"/>
  <c r="V467"/>
  <c r="U467"/>
  <c r="T467"/>
  <c r="S467"/>
  <c r="R467"/>
  <c r="Q467"/>
  <c r="P467"/>
  <c r="N467"/>
  <c r="M467"/>
  <c r="L467"/>
  <c r="K467"/>
  <c r="J467"/>
  <c r="I467"/>
  <c r="F467"/>
  <c r="E467"/>
  <c r="D467"/>
  <c r="C467"/>
  <c r="A467"/>
  <c r="A468" s="1"/>
  <c r="A469" s="1"/>
  <c r="A470" s="1"/>
  <c r="A471" s="1"/>
  <c r="A472" s="1"/>
  <c r="A473" s="1"/>
  <c r="A474" s="1"/>
  <c r="A475" s="1"/>
  <c r="AD466"/>
  <c r="AB466"/>
  <c r="AA466"/>
  <c r="Z466"/>
  <c r="Y466"/>
  <c r="W466"/>
  <c r="V466"/>
  <c r="U466"/>
  <c r="T466"/>
  <c r="S466"/>
  <c r="R466"/>
  <c r="Q466"/>
  <c r="P466"/>
  <c r="N466"/>
  <c r="M466"/>
  <c r="L466"/>
  <c r="K466"/>
  <c r="J466"/>
  <c r="I466"/>
  <c r="F466"/>
  <c r="E466"/>
  <c r="D466"/>
  <c r="C466"/>
  <c r="AD465"/>
  <c r="AB465"/>
  <c r="AA465"/>
  <c r="Z465"/>
  <c r="Y465"/>
  <c r="W465"/>
  <c r="V465"/>
  <c r="U465"/>
  <c r="T465"/>
  <c r="S465"/>
  <c r="R465"/>
  <c r="Q465"/>
  <c r="P465"/>
  <c r="N465"/>
  <c r="M465"/>
  <c r="L465"/>
  <c r="K465"/>
  <c r="J465"/>
  <c r="I465"/>
  <c r="F465"/>
  <c r="E465"/>
  <c r="D465"/>
  <c r="C465"/>
  <c r="AD464"/>
  <c r="AE464" s="1"/>
  <c r="AB464"/>
  <c r="AA464"/>
  <c r="Z464"/>
  <c r="Y464"/>
  <c r="W464"/>
  <c r="V464"/>
  <c r="U464"/>
  <c r="T464"/>
  <c r="S464"/>
  <c r="R464"/>
  <c r="Q464"/>
  <c r="P464"/>
  <c r="N464"/>
  <c r="M464"/>
  <c r="L464"/>
  <c r="K464"/>
  <c r="J464"/>
  <c r="I464"/>
  <c r="F464"/>
  <c r="E464"/>
  <c r="D464"/>
  <c r="C464"/>
  <c r="AD463"/>
  <c r="AB463"/>
  <c r="AA463"/>
  <c r="Z463"/>
  <c r="Y463"/>
  <c r="W463"/>
  <c r="V463"/>
  <c r="U463"/>
  <c r="T463"/>
  <c r="S463"/>
  <c r="R463"/>
  <c r="Q463"/>
  <c r="P463"/>
  <c r="N463"/>
  <c r="M463"/>
  <c r="L463"/>
  <c r="K463"/>
  <c r="J463"/>
  <c r="I463"/>
  <c r="F463"/>
  <c r="E463"/>
  <c r="D463"/>
  <c r="C463"/>
  <c r="AD462"/>
  <c r="AB462"/>
  <c r="AA462"/>
  <c r="Z462"/>
  <c r="Y462"/>
  <c r="W462"/>
  <c r="V462"/>
  <c r="U462"/>
  <c r="T462"/>
  <c r="S462"/>
  <c r="R462"/>
  <c r="Q462"/>
  <c r="P462"/>
  <c r="N462"/>
  <c r="M462"/>
  <c r="L462"/>
  <c r="K462"/>
  <c r="J462"/>
  <c r="I462"/>
  <c r="F462"/>
  <c r="E462"/>
  <c r="D462"/>
  <c r="C462"/>
  <c r="AD461"/>
  <c r="AB461"/>
  <c r="AA461"/>
  <c r="Z461"/>
  <c r="Y461"/>
  <c r="W461"/>
  <c r="V461"/>
  <c r="U461"/>
  <c r="T461"/>
  <c r="S461"/>
  <c r="R461"/>
  <c r="Q461"/>
  <c r="P461"/>
  <c r="N461"/>
  <c r="M461"/>
  <c r="L461"/>
  <c r="K461"/>
  <c r="J461"/>
  <c r="I461"/>
  <c r="F461"/>
  <c r="E461"/>
  <c r="D461"/>
  <c r="C461"/>
  <c r="AD460"/>
  <c r="AE460" s="1"/>
  <c r="AB460"/>
  <c r="AA460"/>
  <c r="Z460"/>
  <c r="Y460"/>
  <c r="W460"/>
  <c r="V460"/>
  <c r="U460"/>
  <c r="T460"/>
  <c r="S460"/>
  <c r="R460"/>
  <c r="Q460"/>
  <c r="P460"/>
  <c r="N460"/>
  <c r="M460"/>
  <c r="L460"/>
  <c r="K460"/>
  <c r="J460"/>
  <c r="I460"/>
  <c r="F460"/>
  <c r="E460"/>
  <c r="D460"/>
  <c r="C460"/>
  <c r="AD459"/>
  <c r="AB459"/>
  <c r="AA459"/>
  <c r="Z459"/>
  <c r="Y459"/>
  <c r="W459"/>
  <c r="V459"/>
  <c r="U459"/>
  <c r="T459"/>
  <c r="S459"/>
  <c r="R459"/>
  <c r="Q459"/>
  <c r="P459"/>
  <c r="N459"/>
  <c r="M459"/>
  <c r="L459"/>
  <c r="K459"/>
  <c r="J459"/>
  <c r="I459"/>
  <c r="F459"/>
  <c r="E459"/>
  <c r="D459"/>
  <c r="C459"/>
  <c r="AD458"/>
  <c r="AB458"/>
  <c r="AA458"/>
  <c r="Z458"/>
  <c r="Y458"/>
  <c r="W458"/>
  <c r="V458"/>
  <c r="U458"/>
  <c r="T458"/>
  <c r="S458"/>
  <c r="R458"/>
  <c r="Q458"/>
  <c r="P458"/>
  <c r="N458"/>
  <c r="M458"/>
  <c r="L458"/>
  <c r="K458"/>
  <c r="J458"/>
  <c r="I458"/>
  <c r="F458"/>
  <c r="E458"/>
  <c r="D458"/>
  <c r="C458"/>
  <c r="AD457"/>
  <c r="AB457"/>
  <c r="AA457"/>
  <c r="Z457"/>
  <c r="Y457"/>
  <c r="W457"/>
  <c r="V457"/>
  <c r="U457"/>
  <c r="T457"/>
  <c r="S457"/>
  <c r="R457"/>
  <c r="Q457"/>
  <c r="P457"/>
  <c r="N457"/>
  <c r="M457"/>
  <c r="L457"/>
  <c r="K457"/>
  <c r="J457"/>
  <c r="I457"/>
  <c r="F457"/>
  <c r="E457"/>
  <c r="D457"/>
  <c r="C457"/>
  <c r="G457" s="1"/>
  <c r="AD456"/>
  <c r="AE456" s="1"/>
  <c r="AB456"/>
  <c r="AA456"/>
  <c r="Z456"/>
  <c r="Y456"/>
  <c r="W456"/>
  <c r="V456"/>
  <c r="U456"/>
  <c r="T456"/>
  <c r="S456"/>
  <c r="R456"/>
  <c r="Q456"/>
  <c r="P456"/>
  <c r="N456"/>
  <c r="M456"/>
  <c r="L456"/>
  <c r="K456"/>
  <c r="J456"/>
  <c r="I456"/>
  <c r="F456"/>
  <c r="E456"/>
  <c r="D456"/>
  <c r="C456"/>
  <c r="A456"/>
  <c r="A457" s="1"/>
  <c r="A458" s="1"/>
  <c r="AD455"/>
  <c r="AB455"/>
  <c r="AA455"/>
  <c r="Z455"/>
  <c r="Y455"/>
  <c r="W455"/>
  <c r="V455"/>
  <c r="U455"/>
  <c r="T455"/>
  <c r="S455"/>
  <c r="R455"/>
  <c r="Q455"/>
  <c r="P455"/>
  <c r="N455"/>
  <c r="M455"/>
  <c r="L455"/>
  <c r="K455"/>
  <c r="J455"/>
  <c r="I455"/>
  <c r="F455"/>
  <c r="E455"/>
  <c r="D455"/>
  <c r="C455"/>
  <c r="AD454"/>
  <c r="AE454" s="1"/>
  <c r="AB454"/>
  <c r="AA454"/>
  <c r="Z454"/>
  <c r="Y454"/>
  <c r="W454"/>
  <c r="V454"/>
  <c r="U454"/>
  <c r="T454"/>
  <c r="S454"/>
  <c r="R454"/>
  <c r="Q454"/>
  <c r="P454"/>
  <c r="N454"/>
  <c r="M454"/>
  <c r="L454"/>
  <c r="K454"/>
  <c r="J454"/>
  <c r="I454"/>
  <c r="F454"/>
  <c r="E454"/>
  <c r="D454"/>
  <c r="C454"/>
  <c r="AD453"/>
  <c r="AB453"/>
  <c r="AA453"/>
  <c r="Z453"/>
  <c r="Y453"/>
  <c r="W453"/>
  <c r="V453"/>
  <c r="U453"/>
  <c r="T453"/>
  <c r="S453"/>
  <c r="R453"/>
  <c r="Q453"/>
  <c r="P453"/>
  <c r="N453"/>
  <c r="M453"/>
  <c r="L453"/>
  <c r="K453"/>
  <c r="J453"/>
  <c r="I453"/>
  <c r="F453"/>
  <c r="E453"/>
  <c r="AD452"/>
  <c r="AE452" s="1"/>
  <c r="AB452"/>
  <c r="AA452"/>
  <c r="Z452"/>
  <c r="Y452"/>
  <c r="W452"/>
  <c r="V452"/>
  <c r="U452"/>
  <c r="T452"/>
  <c r="S452"/>
  <c r="R452"/>
  <c r="Q452"/>
  <c r="P452"/>
  <c r="N452"/>
  <c r="M452"/>
  <c r="L452"/>
  <c r="K452"/>
  <c r="J452"/>
  <c r="I452"/>
  <c r="F452"/>
  <c r="E452"/>
  <c r="D452"/>
  <c r="C452"/>
  <c r="AD451"/>
  <c r="AB451"/>
  <c r="AA451"/>
  <c r="Z451"/>
  <c r="Y451"/>
  <c r="W451"/>
  <c r="V451"/>
  <c r="U451"/>
  <c r="T451"/>
  <c r="S451"/>
  <c r="R451"/>
  <c r="Q451"/>
  <c r="P451"/>
  <c r="N451"/>
  <c r="M451"/>
  <c r="L451"/>
  <c r="K451"/>
  <c r="J451"/>
  <c r="I451"/>
  <c r="F451"/>
  <c r="E451"/>
  <c r="D451"/>
  <c r="C451"/>
  <c r="AD450"/>
  <c r="AB450"/>
  <c r="AA450"/>
  <c r="Z450"/>
  <c r="Y450"/>
  <c r="W450"/>
  <c r="V450"/>
  <c r="U450"/>
  <c r="T450"/>
  <c r="S450"/>
  <c r="R450"/>
  <c r="Q450"/>
  <c r="P450"/>
  <c r="N450"/>
  <c r="M450"/>
  <c r="L450"/>
  <c r="K450"/>
  <c r="J450"/>
  <c r="I450"/>
  <c r="F450"/>
  <c r="E450"/>
  <c r="D450"/>
  <c r="C450"/>
  <c r="AD449"/>
  <c r="AB449"/>
  <c r="AA449"/>
  <c r="Z449"/>
  <c r="Y449"/>
  <c r="W449"/>
  <c r="V449"/>
  <c r="U449"/>
  <c r="T449"/>
  <c r="S449"/>
  <c r="R449"/>
  <c r="Q449"/>
  <c r="P449"/>
  <c r="N449"/>
  <c r="M449"/>
  <c r="L449"/>
  <c r="K449"/>
  <c r="J449"/>
  <c r="I449"/>
  <c r="F449"/>
  <c r="E449"/>
  <c r="D449"/>
  <c r="C449"/>
  <c r="AD448"/>
  <c r="AE448" s="1"/>
  <c r="AB448"/>
  <c r="AA448"/>
  <c r="Z448"/>
  <c r="Y448"/>
  <c r="W448"/>
  <c r="V448"/>
  <c r="U448"/>
  <c r="T448"/>
  <c r="S448"/>
  <c r="R448"/>
  <c r="Q448"/>
  <c r="P448"/>
  <c r="N448"/>
  <c r="M448"/>
  <c r="L448"/>
  <c r="K448"/>
  <c r="J448"/>
  <c r="I448"/>
  <c r="F448"/>
  <c r="E448"/>
  <c r="D448"/>
  <c r="C448"/>
  <c r="AD447"/>
  <c r="AB447"/>
  <c r="AA447"/>
  <c r="Z447"/>
  <c r="Y447"/>
  <c r="W447"/>
  <c r="V447"/>
  <c r="U447"/>
  <c r="T447"/>
  <c r="S447"/>
  <c r="R447"/>
  <c r="Q447"/>
  <c r="P447"/>
  <c r="N447"/>
  <c r="M447"/>
  <c r="L447"/>
  <c r="K447"/>
  <c r="J447"/>
  <c r="I447"/>
  <c r="F447"/>
  <c r="E447"/>
  <c r="D447"/>
  <c r="C447"/>
  <c r="AD446"/>
  <c r="AB446"/>
  <c r="AA446"/>
  <c r="Z446"/>
  <c r="Y446"/>
  <c r="W446"/>
  <c r="V446"/>
  <c r="U446"/>
  <c r="T446"/>
  <c r="S446"/>
  <c r="R446"/>
  <c r="Q446"/>
  <c r="P446"/>
  <c r="N446"/>
  <c r="M446"/>
  <c r="L446"/>
  <c r="K446"/>
  <c r="J446"/>
  <c r="I446"/>
  <c r="F446"/>
  <c r="E446"/>
  <c r="D446"/>
  <c r="C446"/>
  <c r="AD445"/>
  <c r="AB445"/>
  <c r="AA445"/>
  <c r="Z445"/>
  <c r="Y445"/>
  <c r="W445"/>
  <c r="V445"/>
  <c r="U445"/>
  <c r="T445"/>
  <c r="S445"/>
  <c r="R445"/>
  <c r="Q445"/>
  <c r="P445"/>
  <c r="N445"/>
  <c r="M445"/>
  <c r="L445"/>
  <c r="K445"/>
  <c r="J445"/>
  <c r="I445"/>
  <c r="F445"/>
  <c r="E445"/>
  <c r="D445"/>
  <c r="C445"/>
  <c r="A445"/>
  <c r="A446" s="1"/>
  <c r="A447" s="1"/>
  <c r="A448" s="1"/>
  <c r="A449" s="1"/>
  <c r="A450" s="1"/>
  <c r="A451" s="1"/>
  <c r="A452" s="1"/>
  <c r="AD444"/>
  <c r="AB444"/>
  <c r="AA444"/>
  <c r="Z444"/>
  <c r="Y444"/>
  <c r="W444"/>
  <c r="V444"/>
  <c r="U444"/>
  <c r="T444"/>
  <c r="S444"/>
  <c r="R444"/>
  <c r="Q444"/>
  <c r="P444"/>
  <c r="N444"/>
  <c r="M444"/>
  <c r="L444"/>
  <c r="K444"/>
  <c r="J444"/>
  <c r="I444"/>
  <c r="F444"/>
  <c r="E444"/>
  <c r="D444"/>
  <c r="C444"/>
  <c r="AD443"/>
  <c r="AB443"/>
  <c r="AA443"/>
  <c r="Z443"/>
  <c r="Y443"/>
  <c r="W443"/>
  <c r="V443"/>
  <c r="U443"/>
  <c r="T443"/>
  <c r="S443"/>
  <c r="R443"/>
  <c r="Q443"/>
  <c r="P443"/>
  <c r="N443"/>
  <c r="M443"/>
  <c r="L443"/>
  <c r="K443"/>
  <c r="J443"/>
  <c r="I443"/>
  <c r="F443"/>
  <c r="E443"/>
  <c r="D443"/>
  <c r="C443"/>
  <c r="AD442"/>
  <c r="AB442"/>
  <c r="AA442"/>
  <c r="Z442"/>
  <c r="Y442"/>
  <c r="W442"/>
  <c r="V442"/>
  <c r="U442"/>
  <c r="T442"/>
  <c r="S442"/>
  <c r="R442"/>
  <c r="Q442"/>
  <c r="P442"/>
  <c r="N442"/>
  <c r="M442"/>
  <c r="L442"/>
  <c r="K442"/>
  <c r="J442"/>
  <c r="I442"/>
  <c r="F442"/>
  <c r="E442"/>
  <c r="D442"/>
  <c r="C442"/>
  <c r="AD441"/>
  <c r="AB441"/>
  <c r="AA441"/>
  <c r="Z441"/>
  <c r="Y441"/>
  <c r="W441"/>
  <c r="V441"/>
  <c r="U441"/>
  <c r="T441"/>
  <c r="N441"/>
  <c r="M441"/>
  <c r="AD440"/>
  <c r="AB440"/>
  <c r="AA440"/>
  <c r="Z440"/>
  <c r="Y440"/>
  <c r="W440"/>
  <c r="V440"/>
  <c r="U440"/>
  <c r="T440"/>
  <c r="N440"/>
  <c r="M440"/>
  <c r="AD439"/>
  <c r="AB439"/>
  <c r="AA439"/>
  <c r="Z439"/>
  <c r="W439"/>
  <c r="V439"/>
  <c r="U439"/>
  <c r="T439"/>
  <c r="S439"/>
  <c r="R439"/>
  <c r="Q439"/>
  <c r="P439"/>
  <c r="N439"/>
  <c r="M439"/>
  <c r="L439"/>
  <c r="K439"/>
  <c r="J439"/>
  <c r="I439"/>
  <c r="F439"/>
  <c r="E439"/>
  <c r="D439"/>
  <c r="C439"/>
  <c r="AD438"/>
  <c r="AE438" s="1"/>
  <c r="AB438"/>
  <c r="AA438"/>
  <c r="Z438"/>
  <c r="W438"/>
  <c r="V438"/>
  <c r="U438"/>
  <c r="T438"/>
  <c r="S438"/>
  <c r="R438"/>
  <c r="Q438"/>
  <c r="P438"/>
  <c r="N438"/>
  <c r="M438"/>
  <c r="L438"/>
  <c r="K438"/>
  <c r="J438"/>
  <c r="I438"/>
  <c r="F438"/>
  <c r="E438"/>
  <c r="D438"/>
  <c r="C438"/>
  <c r="AD437"/>
  <c r="AE437" s="1"/>
  <c r="AB437"/>
  <c r="AA437"/>
  <c r="Z437"/>
  <c r="W437"/>
  <c r="V437"/>
  <c r="U437"/>
  <c r="T437"/>
  <c r="S437"/>
  <c r="R437"/>
  <c r="Q437"/>
  <c r="P437"/>
  <c r="N437"/>
  <c r="M437"/>
  <c r="L437"/>
  <c r="K437"/>
  <c r="J437"/>
  <c r="I437"/>
  <c r="F437"/>
  <c r="E437"/>
  <c r="D437"/>
  <c r="C437"/>
  <c r="AD436"/>
  <c r="AE436" s="1"/>
  <c r="AB436"/>
  <c r="AA436"/>
  <c r="Z436"/>
  <c r="W436"/>
  <c r="V436"/>
  <c r="U436"/>
  <c r="T436"/>
  <c r="S436"/>
  <c r="R436"/>
  <c r="Q436"/>
  <c r="P436"/>
  <c r="N436"/>
  <c r="M436"/>
  <c r="L436"/>
  <c r="K436"/>
  <c r="J436"/>
  <c r="I436"/>
  <c r="F436"/>
  <c r="E436"/>
  <c r="D436"/>
  <c r="C436"/>
  <c r="AD435"/>
  <c r="AB435"/>
  <c r="AA435"/>
  <c r="Z435"/>
  <c r="W435"/>
  <c r="V435"/>
  <c r="U435"/>
  <c r="T435"/>
  <c r="S435"/>
  <c r="R435"/>
  <c r="Q435"/>
  <c r="P435"/>
  <c r="N435"/>
  <c r="M435"/>
  <c r="L435"/>
  <c r="K435"/>
  <c r="J435"/>
  <c r="I435"/>
  <c r="F435"/>
  <c r="E435"/>
  <c r="D435"/>
  <c r="C435"/>
  <c r="AD434"/>
  <c r="AE434" s="1"/>
  <c r="AB434"/>
  <c r="AA434"/>
  <c r="Z434"/>
  <c r="W434"/>
  <c r="V434"/>
  <c r="U434"/>
  <c r="T434"/>
  <c r="S434"/>
  <c r="R434"/>
  <c r="Q434"/>
  <c r="P434"/>
  <c r="N434"/>
  <c r="M434"/>
  <c r="L434"/>
  <c r="K434"/>
  <c r="J434"/>
  <c r="I434"/>
  <c r="F434"/>
  <c r="H434" s="1"/>
  <c r="E434"/>
  <c r="D434"/>
  <c r="C434"/>
  <c r="AD433"/>
  <c r="AB433"/>
  <c r="AA433"/>
  <c r="Z433"/>
  <c r="W433"/>
  <c r="V433"/>
  <c r="U433"/>
  <c r="T433"/>
  <c r="S433"/>
  <c r="R433"/>
  <c r="Q433"/>
  <c r="P433"/>
  <c r="N433"/>
  <c r="M433"/>
  <c r="L433"/>
  <c r="K433"/>
  <c r="J433"/>
  <c r="I433"/>
  <c r="F433"/>
  <c r="E433"/>
  <c r="D433"/>
  <c r="C433"/>
  <c r="AD432"/>
  <c r="AB432"/>
  <c r="AA432"/>
  <c r="Z432"/>
  <c r="W432"/>
  <c r="V432"/>
  <c r="U432"/>
  <c r="T432"/>
  <c r="S432"/>
  <c r="R432"/>
  <c r="Q432"/>
  <c r="P432"/>
  <c r="N432"/>
  <c r="M432"/>
  <c r="L432"/>
  <c r="K432"/>
  <c r="J432"/>
  <c r="I432"/>
  <c r="F432"/>
  <c r="E432"/>
  <c r="D432"/>
  <c r="C432"/>
  <c r="AD431"/>
  <c r="AB431"/>
  <c r="AA431"/>
  <c r="Z431"/>
  <c r="W431"/>
  <c r="V431"/>
  <c r="U431"/>
  <c r="T431"/>
  <c r="S431"/>
  <c r="R431"/>
  <c r="Q431"/>
  <c r="P431"/>
  <c r="N431"/>
  <c r="M431"/>
  <c r="L431"/>
  <c r="K431"/>
  <c r="J431"/>
  <c r="I431"/>
  <c r="F431"/>
  <c r="E431"/>
  <c r="D431"/>
  <c r="C431"/>
  <c r="A431"/>
  <c r="A432" s="1"/>
  <c r="A433" s="1"/>
  <c r="A434" s="1"/>
  <c r="A435" s="1"/>
  <c r="A436" s="1"/>
  <c r="A437" s="1"/>
  <c r="A438" s="1"/>
  <c r="A439" s="1"/>
  <c r="AD430"/>
  <c r="AB430"/>
  <c r="AA430"/>
  <c r="Z430"/>
  <c r="W430"/>
  <c r="V430"/>
  <c r="U430"/>
  <c r="T430"/>
  <c r="S430"/>
  <c r="R430"/>
  <c r="Q430"/>
  <c r="P430"/>
  <c r="N430"/>
  <c r="M430"/>
  <c r="L430"/>
  <c r="K430"/>
  <c r="J430"/>
  <c r="I430"/>
  <c r="F430"/>
  <c r="E430"/>
  <c r="D430"/>
  <c r="C430"/>
  <c r="AD429"/>
  <c r="AE429" s="1"/>
  <c r="AB429"/>
  <c r="AA429"/>
  <c r="Z429"/>
  <c r="W429"/>
  <c r="V429"/>
  <c r="U429"/>
  <c r="T429"/>
  <c r="S429"/>
  <c r="R429"/>
  <c r="Q429"/>
  <c r="P429"/>
  <c r="N429"/>
  <c r="M429"/>
  <c r="L429"/>
  <c r="K429"/>
  <c r="J429"/>
  <c r="I429"/>
  <c r="F429"/>
  <c r="E429"/>
  <c r="D429"/>
  <c r="C429"/>
  <c r="AD428"/>
  <c r="AB428"/>
  <c r="AA428"/>
  <c r="Z428"/>
  <c r="W428"/>
  <c r="V428"/>
  <c r="U428"/>
  <c r="T428"/>
  <c r="S428"/>
  <c r="R428"/>
  <c r="Q428"/>
  <c r="P428"/>
  <c r="N428"/>
  <c r="M428"/>
  <c r="L428"/>
  <c r="K428"/>
  <c r="J428"/>
  <c r="I428"/>
  <c r="F428"/>
  <c r="E428"/>
  <c r="D428"/>
  <c r="C428"/>
  <c r="AD427"/>
  <c r="AE427" s="1"/>
  <c r="AB427"/>
  <c r="AA427"/>
  <c r="Z427"/>
  <c r="W427"/>
  <c r="V427"/>
  <c r="U427"/>
  <c r="T427"/>
  <c r="S427"/>
  <c r="R427"/>
  <c r="Q427"/>
  <c r="P427"/>
  <c r="N427"/>
  <c r="M427"/>
  <c r="L427"/>
  <c r="K427"/>
  <c r="J427"/>
  <c r="I427"/>
  <c r="F427"/>
  <c r="E427"/>
  <c r="D427"/>
  <c r="C427"/>
  <c r="AD426"/>
  <c r="AB426"/>
  <c r="AA426"/>
  <c r="Z426"/>
  <c r="W426"/>
  <c r="V426"/>
  <c r="T426"/>
  <c r="S426"/>
  <c r="R426"/>
  <c r="Q426"/>
  <c r="P426"/>
  <c r="N426"/>
  <c r="M426"/>
  <c r="L426"/>
  <c r="K426"/>
  <c r="J426"/>
  <c r="I426"/>
  <c r="F426"/>
  <c r="E426"/>
  <c r="D426"/>
  <c r="C426"/>
  <c r="AD425"/>
  <c r="AB425"/>
  <c r="AA425"/>
  <c r="Z425"/>
  <c r="W425"/>
  <c r="V425"/>
  <c r="U425"/>
  <c r="T425"/>
  <c r="S425"/>
  <c r="R425"/>
  <c r="Q425"/>
  <c r="P425"/>
  <c r="N425"/>
  <c r="M425"/>
  <c r="L425"/>
  <c r="K425"/>
  <c r="J425"/>
  <c r="I425"/>
  <c r="F425"/>
  <c r="E425"/>
  <c r="D425"/>
  <c r="C425"/>
  <c r="AD424"/>
  <c r="AE424" s="1"/>
  <c r="AB424"/>
  <c r="AA424"/>
  <c r="Z424"/>
  <c r="W424"/>
  <c r="V424"/>
  <c r="U424"/>
  <c r="T424"/>
  <c r="S424"/>
  <c r="R424"/>
  <c r="Q424"/>
  <c r="P424"/>
  <c r="N424"/>
  <c r="M424"/>
  <c r="L424"/>
  <c r="K424"/>
  <c r="J424"/>
  <c r="I424"/>
  <c r="F424"/>
  <c r="E424"/>
  <c r="D424"/>
  <c r="C424"/>
  <c r="AD423"/>
  <c r="AB423"/>
  <c r="AA423"/>
  <c r="Z423"/>
  <c r="W423"/>
  <c r="V423"/>
  <c r="U423"/>
  <c r="T423"/>
  <c r="S423"/>
  <c r="R423"/>
  <c r="Q423"/>
  <c r="P423"/>
  <c r="N423"/>
  <c r="M423"/>
  <c r="L423"/>
  <c r="K423"/>
  <c r="J423"/>
  <c r="I423"/>
  <c r="F423"/>
  <c r="E423"/>
  <c r="D423"/>
  <c r="C423"/>
  <c r="AD422"/>
  <c r="AE422" s="1"/>
  <c r="AB422"/>
  <c r="AA422"/>
  <c r="Z422"/>
  <c r="W422"/>
  <c r="V422"/>
  <c r="U422"/>
  <c r="T422"/>
  <c r="S422"/>
  <c r="R422"/>
  <c r="Q422"/>
  <c r="P422"/>
  <c r="N422"/>
  <c r="M422"/>
  <c r="L422"/>
  <c r="K422"/>
  <c r="J422"/>
  <c r="I422"/>
  <c r="F422"/>
  <c r="E422"/>
  <c r="D422"/>
  <c r="C422"/>
  <c r="AD421"/>
  <c r="AB421"/>
  <c r="AA421"/>
  <c r="Z421"/>
  <c r="W421"/>
  <c r="V421"/>
  <c r="U421"/>
  <c r="T421"/>
  <c r="S421"/>
  <c r="R421"/>
  <c r="Q421"/>
  <c r="P421"/>
  <c r="N421"/>
  <c r="M421"/>
  <c r="L421"/>
  <c r="K421"/>
  <c r="J421"/>
  <c r="I421"/>
  <c r="F421"/>
  <c r="E421"/>
  <c r="D421"/>
  <c r="C421"/>
  <c r="AD420"/>
  <c r="AB420"/>
  <c r="AA420"/>
  <c r="Z420"/>
  <c r="W420"/>
  <c r="V420"/>
  <c r="U420"/>
  <c r="T420"/>
  <c r="S420"/>
  <c r="R420"/>
  <c r="Q420"/>
  <c r="P420"/>
  <c r="N420"/>
  <c r="M420"/>
  <c r="L420"/>
  <c r="K420"/>
  <c r="J420"/>
  <c r="I420"/>
  <c r="F420"/>
  <c r="E420"/>
  <c r="D420"/>
  <c r="C420"/>
  <c r="AD419"/>
  <c r="AB419"/>
  <c r="AA419"/>
  <c r="Z419"/>
  <c r="W419"/>
  <c r="V419"/>
  <c r="U419"/>
  <c r="T419"/>
  <c r="S419"/>
  <c r="R419"/>
  <c r="Q419"/>
  <c r="P419"/>
  <c r="N419"/>
  <c r="M419"/>
  <c r="L419"/>
  <c r="K419"/>
  <c r="J419"/>
  <c r="I419"/>
  <c r="F419"/>
  <c r="E419"/>
  <c r="D419"/>
  <c r="C419"/>
  <c r="A419"/>
  <c r="A420" s="1"/>
  <c r="A421" s="1"/>
  <c r="AD418"/>
  <c r="AB418"/>
  <c r="AA418"/>
  <c r="Z418"/>
  <c r="W418"/>
  <c r="V418"/>
  <c r="U418"/>
  <c r="T418"/>
  <c r="S418"/>
  <c r="R418"/>
  <c r="R440" s="1"/>
  <c r="R441" s="1"/>
  <c r="Q418"/>
  <c r="P418"/>
  <c r="P440" s="1"/>
  <c r="P441" s="1"/>
  <c r="N418"/>
  <c r="M418"/>
  <c r="L418"/>
  <c r="K418"/>
  <c r="K440" s="1"/>
  <c r="J418"/>
  <c r="I418"/>
  <c r="I440" s="1"/>
  <c r="I441" s="1"/>
  <c r="F418"/>
  <c r="E418"/>
  <c r="E440" s="1"/>
  <c r="D418"/>
  <c r="C418"/>
  <c r="C440" s="1"/>
  <c r="AD417"/>
  <c r="AB417"/>
  <c r="AA417"/>
  <c r="Z417"/>
  <c r="Y417"/>
  <c r="W417"/>
  <c r="V417"/>
  <c r="U417"/>
  <c r="T417"/>
  <c r="S417"/>
  <c r="R417"/>
  <c r="Q417"/>
  <c r="P417"/>
  <c r="N417"/>
  <c r="M417"/>
  <c r="L417"/>
  <c r="K417"/>
  <c r="J417"/>
  <c r="I417"/>
  <c r="F417"/>
  <c r="E417"/>
  <c r="D417"/>
  <c r="C417"/>
  <c r="AD416"/>
  <c r="AB416"/>
  <c r="AA416"/>
  <c r="Z416"/>
  <c r="Y416"/>
  <c r="W416"/>
  <c r="V416"/>
  <c r="U416"/>
  <c r="T416"/>
  <c r="N416"/>
  <c r="M416"/>
  <c r="AD415"/>
  <c r="AB415"/>
  <c r="AA415"/>
  <c r="Z415"/>
  <c r="Y415"/>
  <c r="W415"/>
  <c r="V415"/>
  <c r="U415"/>
  <c r="T415"/>
  <c r="S415"/>
  <c r="R415"/>
  <c r="Q415"/>
  <c r="P415"/>
  <c r="N415"/>
  <c r="M415"/>
  <c r="L415"/>
  <c r="K415"/>
  <c r="J415"/>
  <c r="I415"/>
  <c r="F415"/>
  <c r="E415"/>
  <c r="D415"/>
  <c r="C415"/>
  <c r="AD414"/>
  <c r="AE414" s="1"/>
  <c r="AB414"/>
  <c r="AA414"/>
  <c r="Z414"/>
  <c r="Y414"/>
  <c r="W414"/>
  <c r="V414"/>
  <c r="U414"/>
  <c r="T414"/>
  <c r="S414"/>
  <c r="R414"/>
  <c r="Q414"/>
  <c r="P414"/>
  <c r="N414"/>
  <c r="M414"/>
  <c r="L414"/>
  <c r="K414"/>
  <c r="J414"/>
  <c r="I414"/>
  <c r="F414"/>
  <c r="H414" s="1"/>
  <c r="E414"/>
  <c r="D414"/>
  <c r="C414"/>
  <c r="AD413"/>
  <c r="AE413" s="1"/>
  <c r="AB413"/>
  <c r="AA413"/>
  <c r="Z413"/>
  <c r="Y413"/>
  <c r="W413"/>
  <c r="V413"/>
  <c r="U413"/>
  <c r="T413"/>
  <c r="S413"/>
  <c r="R413"/>
  <c r="Q413"/>
  <c r="P413"/>
  <c r="N413"/>
  <c r="M413"/>
  <c r="L413"/>
  <c r="K413"/>
  <c r="J413"/>
  <c r="I413"/>
  <c r="F413"/>
  <c r="E413"/>
  <c r="D413"/>
  <c r="C413"/>
  <c r="AD412"/>
  <c r="AB412"/>
  <c r="AA412"/>
  <c r="Z412"/>
  <c r="Y412"/>
  <c r="W412"/>
  <c r="V412"/>
  <c r="U412"/>
  <c r="T412"/>
  <c r="S412"/>
  <c r="R412"/>
  <c r="Q412"/>
  <c r="P412"/>
  <c r="N412"/>
  <c r="M412"/>
  <c r="L412"/>
  <c r="K412"/>
  <c r="J412"/>
  <c r="I412"/>
  <c r="F412"/>
  <c r="E412"/>
  <c r="D412"/>
  <c r="C412"/>
  <c r="AD411"/>
  <c r="AB411"/>
  <c r="AA411"/>
  <c r="Z411"/>
  <c r="Y411"/>
  <c r="W411"/>
  <c r="V411"/>
  <c r="U411"/>
  <c r="T411"/>
  <c r="S411"/>
  <c r="R411"/>
  <c r="Q411"/>
  <c r="P411"/>
  <c r="N411"/>
  <c r="M411"/>
  <c r="L411"/>
  <c r="K411"/>
  <c r="J411"/>
  <c r="I411"/>
  <c r="F411"/>
  <c r="E411"/>
  <c r="D411"/>
  <c r="C411"/>
  <c r="AD410"/>
  <c r="AB410"/>
  <c r="AA410"/>
  <c r="Z410"/>
  <c r="Y410"/>
  <c r="W410"/>
  <c r="V410"/>
  <c r="U410"/>
  <c r="T410"/>
  <c r="S410"/>
  <c r="R410"/>
  <c r="Q410"/>
  <c r="P410"/>
  <c r="N410"/>
  <c r="M410"/>
  <c r="L410"/>
  <c r="K410"/>
  <c r="J410"/>
  <c r="I410"/>
  <c r="F410"/>
  <c r="E410"/>
  <c r="D410"/>
  <c r="C410"/>
  <c r="AD409"/>
  <c r="AB409"/>
  <c r="AA409"/>
  <c r="Z409"/>
  <c r="Y409"/>
  <c r="W409"/>
  <c r="V409"/>
  <c r="U409"/>
  <c r="T409"/>
  <c r="S409"/>
  <c r="R409"/>
  <c r="Q409"/>
  <c r="P409"/>
  <c r="N409"/>
  <c r="M409"/>
  <c r="L409"/>
  <c r="K409"/>
  <c r="J409"/>
  <c r="I409"/>
  <c r="F409"/>
  <c r="E409"/>
  <c r="G409" s="1"/>
  <c r="D409"/>
  <c r="C409"/>
  <c r="AD408"/>
  <c r="AB408"/>
  <c r="AA408"/>
  <c r="Z408"/>
  <c r="Y408"/>
  <c r="W408"/>
  <c r="V408"/>
  <c r="U408"/>
  <c r="T408"/>
  <c r="S408"/>
  <c r="R408"/>
  <c r="Q408"/>
  <c r="P408"/>
  <c r="N408"/>
  <c r="M408"/>
  <c r="L408"/>
  <c r="K408"/>
  <c r="J408"/>
  <c r="I408"/>
  <c r="F408"/>
  <c r="E408"/>
  <c r="D408"/>
  <c r="C408"/>
  <c r="A408"/>
  <c r="A409" s="1"/>
  <c r="A410" s="1"/>
  <c r="A411" s="1"/>
  <c r="A412" s="1"/>
  <c r="A413" s="1"/>
  <c r="A414" s="1"/>
  <c r="A415" s="1"/>
  <c r="AD407"/>
  <c r="AE407" s="1"/>
  <c r="AB407"/>
  <c r="AA407"/>
  <c r="Z407"/>
  <c r="Y407"/>
  <c r="W407"/>
  <c r="V407"/>
  <c r="U407"/>
  <c r="T407"/>
  <c r="S407"/>
  <c r="R407"/>
  <c r="Q407"/>
  <c r="P407"/>
  <c r="N407"/>
  <c r="M407"/>
  <c r="L407"/>
  <c r="K407"/>
  <c r="J407"/>
  <c r="I407"/>
  <c r="F407"/>
  <c r="E407"/>
  <c r="D407"/>
  <c r="C407"/>
  <c r="AD406"/>
  <c r="AB406"/>
  <c r="AA406"/>
  <c r="Z406"/>
  <c r="Y406"/>
  <c r="W406"/>
  <c r="V406"/>
  <c r="U406"/>
  <c r="T406"/>
  <c r="S406"/>
  <c r="R406"/>
  <c r="Q406"/>
  <c r="P406"/>
  <c r="N406"/>
  <c r="M406"/>
  <c r="L406"/>
  <c r="K406"/>
  <c r="J406"/>
  <c r="I406"/>
  <c r="F406"/>
  <c r="E406"/>
  <c r="D406"/>
  <c r="C406"/>
  <c r="AD405"/>
  <c r="AB405"/>
  <c r="AA405"/>
  <c r="Z405"/>
  <c r="Y405"/>
  <c r="W405"/>
  <c r="V405"/>
  <c r="U405"/>
  <c r="T405"/>
  <c r="S405"/>
  <c r="R405"/>
  <c r="Q405"/>
  <c r="P405"/>
  <c r="N405"/>
  <c r="M405"/>
  <c r="L405"/>
  <c r="K405"/>
  <c r="J405"/>
  <c r="I405"/>
  <c r="F405"/>
  <c r="E405"/>
  <c r="D405"/>
  <c r="C405"/>
  <c r="AD404"/>
  <c r="AE404" s="1"/>
  <c r="AA404"/>
  <c r="Z404"/>
  <c r="Y404"/>
  <c r="W404"/>
  <c r="V404"/>
  <c r="U404"/>
  <c r="T404"/>
  <c r="S404"/>
  <c r="R404"/>
  <c r="Q404"/>
  <c r="P404"/>
  <c r="N404"/>
  <c r="M404"/>
  <c r="L404"/>
  <c r="K404"/>
  <c r="J404"/>
  <c r="I404"/>
  <c r="F404"/>
  <c r="E404"/>
  <c r="D404"/>
  <c r="C404"/>
  <c r="AD403"/>
  <c r="W403"/>
  <c r="V403"/>
  <c r="N403"/>
  <c r="M403"/>
  <c r="AD402"/>
  <c r="Y402"/>
  <c r="W402"/>
  <c r="V402"/>
  <c r="U402"/>
  <c r="T402"/>
  <c r="N402"/>
  <c r="M402"/>
  <c r="I402"/>
  <c r="F402"/>
  <c r="H402" s="1"/>
  <c r="E402"/>
  <c r="D402"/>
  <c r="C402"/>
  <c r="AD401"/>
  <c r="Z401"/>
  <c r="Z402" s="1"/>
  <c r="W401"/>
  <c r="V401"/>
  <c r="U401"/>
  <c r="T401"/>
  <c r="R401"/>
  <c r="R402" s="1"/>
  <c r="N401"/>
  <c r="M401"/>
  <c r="L401"/>
  <c r="K401"/>
  <c r="K402" s="1"/>
  <c r="J401"/>
  <c r="I401"/>
  <c r="H401"/>
  <c r="G401"/>
  <c r="AD400"/>
  <c r="AA400"/>
  <c r="Y400"/>
  <c r="W400"/>
  <c r="V400"/>
  <c r="U400"/>
  <c r="T400"/>
  <c r="S400"/>
  <c r="R400"/>
  <c r="P400"/>
  <c r="N400"/>
  <c r="M400"/>
  <c r="L400"/>
  <c r="K400"/>
  <c r="J400"/>
  <c r="I400"/>
  <c r="H400"/>
  <c r="G400"/>
  <c r="AB399"/>
  <c r="AE399" s="1"/>
  <c r="AA399"/>
  <c r="Z399"/>
  <c r="Y399"/>
  <c r="W399"/>
  <c r="V399"/>
  <c r="U399"/>
  <c r="T399"/>
  <c r="S399"/>
  <c r="R399"/>
  <c r="Q399"/>
  <c r="P399"/>
  <c r="N399"/>
  <c r="M399"/>
  <c r="L399"/>
  <c r="K399"/>
  <c r="J399"/>
  <c r="I399"/>
  <c r="F399"/>
  <c r="E399"/>
  <c r="D399"/>
  <c r="C399"/>
  <c r="AF398"/>
  <c r="AD398"/>
  <c r="AB398"/>
  <c r="AA398"/>
  <c r="Z398"/>
  <c r="Y398"/>
  <c r="W398"/>
  <c r="V398"/>
  <c r="U398"/>
  <c r="T398"/>
  <c r="N398"/>
  <c r="M398"/>
  <c r="AD397"/>
  <c r="AB397"/>
  <c r="AA397"/>
  <c r="Z397"/>
  <c r="Y397"/>
  <c r="W397"/>
  <c r="V397"/>
  <c r="U397"/>
  <c r="T397"/>
  <c r="N397"/>
  <c r="M397"/>
  <c r="AD396"/>
  <c r="AE396" s="1"/>
  <c r="AB396"/>
  <c r="AA396"/>
  <c r="Z396"/>
  <c r="Y396"/>
  <c r="W396"/>
  <c r="V396"/>
  <c r="U396"/>
  <c r="T396"/>
  <c r="S396"/>
  <c r="R396"/>
  <c r="Q396"/>
  <c r="P396"/>
  <c r="N396"/>
  <c r="M396"/>
  <c r="L396"/>
  <c r="K396"/>
  <c r="J396"/>
  <c r="I396"/>
  <c r="F396"/>
  <c r="E396"/>
  <c r="D396"/>
  <c r="H396" s="1"/>
  <c r="C396"/>
  <c r="AD395"/>
  <c r="AB395"/>
  <c r="AA395"/>
  <c r="Z395"/>
  <c r="Y395"/>
  <c r="W395"/>
  <c r="V395"/>
  <c r="U395"/>
  <c r="T395"/>
  <c r="S395"/>
  <c r="R395"/>
  <c r="Q395"/>
  <c r="P395"/>
  <c r="N395"/>
  <c r="M395"/>
  <c r="L395"/>
  <c r="K395"/>
  <c r="J395"/>
  <c r="I395"/>
  <c r="F395"/>
  <c r="E395"/>
  <c r="D395"/>
  <c r="C395"/>
  <c r="AD394"/>
  <c r="AB394"/>
  <c r="AA394"/>
  <c r="Z394"/>
  <c r="Y394"/>
  <c r="W394"/>
  <c r="V394"/>
  <c r="U394"/>
  <c r="T394"/>
  <c r="S394"/>
  <c r="R394"/>
  <c r="Q394"/>
  <c r="P394"/>
  <c r="N394"/>
  <c r="M394"/>
  <c r="L394"/>
  <c r="K394"/>
  <c r="J394"/>
  <c r="I394"/>
  <c r="F394"/>
  <c r="E394"/>
  <c r="D394"/>
  <c r="C394"/>
  <c r="AD393"/>
  <c r="AB393"/>
  <c r="AA393"/>
  <c r="Z393"/>
  <c r="Y393"/>
  <c r="W393"/>
  <c r="V393"/>
  <c r="U393"/>
  <c r="T393"/>
  <c r="S393"/>
  <c r="R393"/>
  <c r="Q393"/>
  <c r="P393"/>
  <c r="N393"/>
  <c r="M393"/>
  <c r="L393"/>
  <c r="K393"/>
  <c r="J393"/>
  <c r="I393"/>
  <c r="F393"/>
  <c r="E393"/>
  <c r="D393"/>
  <c r="C393"/>
  <c r="AD392"/>
  <c r="AB392"/>
  <c r="AA392"/>
  <c r="Z392"/>
  <c r="Y392"/>
  <c r="W392"/>
  <c r="V392"/>
  <c r="U392"/>
  <c r="T392"/>
  <c r="S392"/>
  <c r="R392"/>
  <c r="Q392"/>
  <c r="P392"/>
  <c r="N392"/>
  <c r="M392"/>
  <c r="L392"/>
  <c r="K392"/>
  <c r="J392"/>
  <c r="I392"/>
  <c r="F392"/>
  <c r="E392"/>
  <c r="D392"/>
  <c r="C392"/>
  <c r="AD391"/>
  <c r="AB391"/>
  <c r="AA391"/>
  <c r="Z391"/>
  <c r="Y391"/>
  <c r="W391"/>
  <c r="V391"/>
  <c r="U391"/>
  <c r="T391"/>
  <c r="N391"/>
  <c r="M391"/>
  <c r="AD390"/>
  <c r="AB390"/>
  <c r="AE390" s="1"/>
  <c r="AA390"/>
  <c r="Z390"/>
  <c r="Y390"/>
  <c r="W390"/>
  <c r="V390"/>
  <c r="U390"/>
  <c r="T390"/>
  <c r="S390"/>
  <c r="R390"/>
  <c r="Q390"/>
  <c r="P390"/>
  <c r="N390"/>
  <c r="M390"/>
  <c r="L390"/>
  <c r="K390"/>
  <c r="J390"/>
  <c r="I390"/>
  <c r="F390"/>
  <c r="E390"/>
  <c r="D390"/>
  <c r="C390"/>
  <c r="AD389"/>
  <c r="AB389"/>
  <c r="AA389"/>
  <c r="Z389"/>
  <c r="Y389"/>
  <c r="W389"/>
  <c r="V389"/>
  <c r="T389"/>
  <c r="S389"/>
  <c r="R389"/>
  <c r="Q389"/>
  <c r="P389"/>
  <c r="N389"/>
  <c r="M389"/>
  <c r="L389"/>
  <c r="K389"/>
  <c r="J389"/>
  <c r="I389"/>
  <c r="F389"/>
  <c r="E389"/>
  <c r="D389"/>
  <c r="C389"/>
  <c r="AD388"/>
  <c r="AB388"/>
  <c r="AA388"/>
  <c r="Z388"/>
  <c r="Y388"/>
  <c r="W388"/>
  <c r="V388"/>
  <c r="U388"/>
  <c r="T388"/>
  <c r="S388"/>
  <c r="R388"/>
  <c r="Q388"/>
  <c r="P388"/>
  <c r="N388"/>
  <c r="M388"/>
  <c r="L388"/>
  <c r="K388"/>
  <c r="J388"/>
  <c r="I388"/>
  <c r="F388"/>
  <c r="E388"/>
  <c r="D388"/>
  <c r="C388"/>
  <c r="AD387"/>
  <c r="AB387"/>
  <c r="AA387"/>
  <c r="Y387"/>
  <c r="W387"/>
  <c r="V387"/>
  <c r="U387"/>
  <c r="T387"/>
  <c r="S387"/>
  <c r="R387"/>
  <c r="P387"/>
  <c r="N387"/>
  <c r="M387"/>
  <c r="L387"/>
  <c r="K387"/>
  <c r="J387"/>
  <c r="I387"/>
  <c r="F387"/>
  <c r="E387"/>
  <c r="G387" s="1"/>
  <c r="D387"/>
  <c r="C387"/>
  <c r="AD386"/>
  <c r="AA386"/>
  <c r="Z386"/>
  <c r="Y386"/>
  <c r="W386"/>
  <c r="V386"/>
  <c r="U386"/>
  <c r="S386"/>
  <c r="R386"/>
  <c r="Q386"/>
  <c r="P386"/>
  <c r="N386"/>
  <c r="M386"/>
  <c r="L386"/>
  <c r="K386"/>
  <c r="J386"/>
  <c r="I386"/>
  <c r="F386"/>
  <c r="E386"/>
  <c r="D386"/>
  <c r="C386"/>
  <c r="AD385"/>
  <c r="AE385" s="1"/>
  <c r="AA385"/>
  <c r="Z385"/>
  <c r="Y385"/>
  <c r="W385"/>
  <c r="V385"/>
  <c r="S385"/>
  <c r="R385"/>
  <c r="Q385"/>
  <c r="P385"/>
  <c r="N385"/>
  <c r="M385"/>
  <c r="L385"/>
  <c r="K385"/>
  <c r="J385"/>
  <c r="I385"/>
  <c r="E385"/>
  <c r="G385" s="1"/>
  <c r="D385"/>
  <c r="H385" s="1"/>
  <c r="C385"/>
  <c r="AD384"/>
  <c r="AB384"/>
  <c r="AB386" s="1"/>
  <c r="AC387" s="1"/>
  <c r="AA384"/>
  <c r="Y384"/>
  <c r="W384"/>
  <c r="V384"/>
  <c r="U384"/>
  <c r="T384"/>
  <c r="N384"/>
  <c r="M384"/>
  <c r="AD383"/>
  <c r="AE383" s="1"/>
  <c r="AB383"/>
  <c r="AA383"/>
  <c r="Z383"/>
  <c r="W383"/>
  <c r="V383"/>
  <c r="U383"/>
  <c r="S383"/>
  <c r="R383"/>
  <c r="Q383"/>
  <c r="P383"/>
  <c r="Y383" s="1"/>
  <c r="N383"/>
  <c r="M383"/>
  <c r="L383"/>
  <c r="K383"/>
  <c r="T383" s="1"/>
  <c r="J383"/>
  <c r="I383"/>
  <c r="F383"/>
  <c r="E383"/>
  <c r="D383"/>
  <c r="C383"/>
  <c r="A383"/>
  <c r="AD382"/>
  <c r="AB382"/>
  <c r="AA382"/>
  <c r="Z382"/>
  <c r="W382"/>
  <c r="V382"/>
  <c r="U382"/>
  <c r="S382"/>
  <c r="R382"/>
  <c r="Q382"/>
  <c r="P382"/>
  <c r="N382"/>
  <c r="M382"/>
  <c r="L382"/>
  <c r="K382"/>
  <c r="T382" s="1"/>
  <c r="J382"/>
  <c r="I382"/>
  <c r="F382"/>
  <c r="H382" s="1"/>
  <c r="E382"/>
  <c r="D382"/>
  <c r="C382"/>
  <c r="AD381"/>
  <c r="AE381" s="1"/>
  <c r="AB381"/>
  <c r="AA381"/>
  <c r="Z381"/>
  <c r="W381"/>
  <c r="V381"/>
  <c r="U381"/>
  <c r="S381"/>
  <c r="R381"/>
  <c r="Q381"/>
  <c r="P381"/>
  <c r="Y381" s="1"/>
  <c r="N381"/>
  <c r="M381"/>
  <c r="L381"/>
  <c r="K381"/>
  <c r="T381" s="1"/>
  <c r="J381"/>
  <c r="I381"/>
  <c r="F381"/>
  <c r="E381"/>
  <c r="D381"/>
  <c r="C381"/>
  <c r="AD380"/>
  <c r="AB380"/>
  <c r="AA380"/>
  <c r="Z380"/>
  <c r="W380"/>
  <c r="V380"/>
  <c r="U380"/>
  <c r="S380"/>
  <c r="R380"/>
  <c r="Q380"/>
  <c r="P380"/>
  <c r="Y380" s="1"/>
  <c r="N380"/>
  <c r="M380"/>
  <c r="L380"/>
  <c r="K380"/>
  <c r="T380" s="1"/>
  <c r="J380"/>
  <c r="I380"/>
  <c r="F380"/>
  <c r="E380"/>
  <c r="D380"/>
  <c r="C380"/>
  <c r="AD379"/>
  <c r="AB379"/>
  <c r="AA379"/>
  <c r="Z379"/>
  <c r="Y379"/>
  <c r="W379"/>
  <c r="V379"/>
  <c r="U379"/>
  <c r="S379"/>
  <c r="R379"/>
  <c r="Q379"/>
  <c r="P379"/>
  <c r="N379"/>
  <c r="M379"/>
  <c r="L379"/>
  <c r="K379"/>
  <c r="T379" s="1"/>
  <c r="J379"/>
  <c r="I379"/>
  <c r="F379"/>
  <c r="E379"/>
  <c r="D379"/>
  <c r="C379"/>
  <c r="AD378"/>
  <c r="AE378" s="1"/>
  <c r="AB378"/>
  <c r="AA378"/>
  <c r="Z378"/>
  <c r="W378"/>
  <c r="V378"/>
  <c r="U378"/>
  <c r="S378"/>
  <c r="R378"/>
  <c r="Q378"/>
  <c r="P378"/>
  <c r="N378"/>
  <c r="M378"/>
  <c r="L378"/>
  <c r="K378"/>
  <c r="T378" s="1"/>
  <c r="J378"/>
  <c r="I378"/>
  <c r="F378"/>
  <c r="E378"/>
  <c r="D378"/>
  <c r="C378"/>
  <c r="AD377"/>
  <c r="AE377" s="1"/>
  <c r="AB377"/>
  <c r="AA377"/>
  <c r="Z377"/>
  <c r="Y377"/>
  <c r="W377"/>
  <c r="U377"/>
  <c r="S377"/>
  <c r="R377"/>
  <c r="Q377"/>
  <c r="P377"/>
  <c r="N377"/>
  <c r="M377"/>
  <c r="L377"/>
  <c r="K377"/>
  <c r="J377"/>
  <c r="I377"/>
  <c r="F377"/>
  <c r="E377"/>
  <c r="D377"/>
  <c r="C377"/>
  <c r="AD376"/>
  <c r="AB376"/>
  <c r="AA376"/>
  <c r="Z376"/>
  <c r="Y376"/>
  <c r="W376"/>
  <c r="U376"/>
  <c r="S376"/>
  <c r="R376"/>
  <c r="Q376"/>
  <c r="P376"/>
  <c r="N376"/>
  <c r="M376"/>
  <c r="L376"/>
  <c r="K376"/>
  <c r="J376"/>
  <c r="I376"/>
  <c r="F376"/>
  <c r="E376"/>
  <c r="D376"/>
  <c r="C376"/>
  <c r="AD375"/>
  <c r="AB375"/>
  <c r="AA375"/>
  <c r="Z375"/>
  <c r="Y375"/>
  <c r="W375"/>
  <c r="U375"/>
  <c r="S375"/>
  <c r="R375"/>
  <c r="Q375"/>
  <c r="P375"/>
  <c r="N375"/>
  <c r="M375"/>
  <c r="L375"/>
  <c r="K375"/>
  <c r="T375" s="1"/>
  <c r="J375"/>
  <c r="I375"/>
  <c r="F375"/>
  <c r="E375"/>
  <c r="D375"/>
  <c r="C375"/>
  <c r="AD374"/>
  <c r="AB374"/>
  <c r="AA374"/>
  <c r="Z374"/>
  <c r="Y374"/>
  <c r="W374"/>
  <c r="U374"/>
  <c r="S374"/>
  <c r="R374"/>
  <c r="Q374"/>
  <c r="P374"/>
  <c r="N374"/>
  <c r="M374"/>
  <c r="L374"/>
  <c r="K374"/>
  <c r="T374" s="1"/>
  <c r="J374"/>
  <c r="I374"/>
  <c r="F374"/>
  <c r="E374"/>
  <c r="D374"/>
  <c r="C374"/>
  <c r="AD373"/>
  <c r="AE373" s="1"/>
  <c r="AB373"/>
  <c r="AA373"/>
  <c r="Z373"/>
  <c r="Y373"/>
  <c r="W373"/>
  <c r="U373"/>
  <c r="S373"/>
  <c r="R373"/>
  <c r="Q373"/>
  <c r="P373"/>
  <c r="N373"/>
  <c r="M373"/>
  <c r="L373"/>
  <c r="K373"/>
  <c r="T373" s="1"/>
  <c r="J373"/>
  <c r="I373"/>
  <c r="F373"/>
  <c r="E373"/>
  <c r="D373"/>
  <c r="C373"/>
  <c r="AD372"/>
  <c r="AB372"/>
  <c r="AA372"/>
  <c r="Z372"/>
  <c r="W372"/>
  <c r="U372"/>
  <c r="S372"/>
  <c r="R372"/>
  <c r="Q372"/>
  <c r="P372"/>
  <c r="N372"/>
  <c r="M372"/>
  <c r="L372"/>
  <c r="K372"/>
  <c r="T372" s="1"/>
  <c r="J372"/>
  <c r="I372"/>
  <c r="F372"/>
  <c r="E372"/>
  <c r="D372"/>
  <c r="C372"/>
  <c r="AD371"/>
  <c r="AB371"/>
  <c r="AA371"/>
  <c r="Z371"/>
  <c r="Y371"/>
  <c r="W371"/>
  <c r="U371"/>
  <c r="S371"/>
  <c r="R371"/>
  <c r="Q371"/>
  <c r="P371"/>
  <c r="N371"/>
  <c r="M371"/>
  <c r="L371"/>
  <c r="K371"/>
  <c r="T371" s="1"/>
  <c r="J371"/>
  <c r="I371"/>
  <c r="F371"/>
  <c r="E371"/>
  <c r="D371"/>
  <c r="C371"/>
  <c r="AD370"/>
  <c r="AB370"/>
  <c r="AA370"/>
  <c r="Z370"/>
  <c r="Y370"/>
  <c r="W370"/>
  <c r="U370"/>
  <c r="S370"/>
  <c r="R370"/>
  <c r="Q370"/>
  <c r="P370"/>
  <c r="N370"/>
  <c r="M370"/>
  <c r="L370"/>
  <c r="K370"/>
  <c r="T370" s="1"/>
  <c r="J370"/>
  <c r="I370"/>
  <c r="F370"/>
  <c r="E370"/>
  <c r="D370"/>
  <c r="C370"/>
  <c r="AD369"/>
  <c r="AE369" s="1"/>
  <c r="AB369"/>
  <c r="AA369"/>
  <c r="Z369"/>
  <c r="Y369"/>
  <c r="W369"/>
  <c r="U369"/>
  <c r="S369"/>
  <c r="R369"/>
  <c r="Q369"/>
  <c r="P369"/>
  <c r="N369"/>
  <c r="M369"/>
  <c r="L369"/>
  <c r="K369"/>
  <c r="T369" s="1"/>
  <c r="J369"/>
  <c r="I369"/>
  <c r="F369"/>
  <c r="E369"/>
  <c r="D369"/>
  <c r="C369"/>
  <c r="G369" s="1"/>
  <c r="AD368"/>
  <c r="AE368" s="1"/>
  <c r="AB368"/>
  <c r="AA368"/>
  <c r="Z368"/>
  <c r="Y368"/>
  <c r="W368"/>
  <c r="U368"/>
  <c r="S368"/>
  <c r="R368"/>
  <c r="Q368"/>
  <c r="P368"/>
  <c r="N368"/>
  <c r="M368"/>
  <c r="L368"/>
  <c r="K368"/>
  <c r="T368" s="1"/>
  <c r="J368"/>
  <c r="I368"/>
  <c r="F368"/>
  <c r="E368"/>
  <c r="D368"/>
  <c r="C368"/>
  <c r="AD367"/>
  <c r="AB367"/>
  <c r="AA367"/>
  <c r="Z367"/>
  <c r="Y367"/>
  <c r="W367"/>
  <c r="U367"/>
  <c r="S367"/>
  <c r="R367"/>
  <c r="Q367"/>
  <c r="P367"/>
  <c r="N367"/>
  <c r="M367"/>
  <c r="L367"/>
  <c r="K367"/>
  <c r="T367" s="1"/>
  <c r="J367"/>
  <c r="I367"/>
  <c r="F367"/>
  <c r="E367"/>
  <c r="D367"/>
  <c r="C367"/>
  <c r="AD366"/>
  <c r="AB366"/>
  <c r="AA366"/>
  <c r="Z366"/>
  <c r="W366"/>
  <c r="U366"/>
  <c r="S366"/>
  <c r="R366"/>
  <c r="Q366"/>
  <c r="P366"/>
  <c r="N366"/>
  <c r="M366"/>
  <c r="L366"/>
  <c r="K366"/>
  <c r="T366" s="1"/>
  <c r="J366"/>
  <c r="I366"/>
  <c r="F366"/>
  <c r="E366"/>
  <c r="D366"/>
  <c r="C366"/>
  <c r="AD365"/>
  <c r="AB365"/>
  <c r="AA365"/>
  <c r="Z365"/>
  <c r="Y365"/>
  <c r="W365"/>
  <c r="U365"/>
  <c r="S365"/>
  <c r="R365"/>
  <c r="Q365"/>
  <c r="P365"/>
  <c r="N365"/>
  <c r="M365"/>
  <c r="L365"/>
  <c r="K365"/>
  <c r="T365" s="1"/>
  <c r="J365"/>
  <c r="I365"/>
  <c r="F365"/>
  <c r="E365"/>
  <c r="D365"/>
  <c r="C365"/>
  <c r="AD364"/>
  <c r="AE364" s="1"/>
  <c r="AB364"/>
  <c r="AA364"/>
  <c r="Z364"/>
  <c r="Y364"/>
  <c r="W364"/>
  <c r="U364"/>
  <c r="S364"/>
  <c r="R364"/>
  <c r="Q364"/>
  <c r="P364"/>
  <c r="N364"/>
  <c r="M364"/>
  <c r="L364"/>
  <c r="K364"/>
  <c r="T364" s="1"/>
  <c r="J364"/>
  <c r="I364"/>
  <c r="F364"/>
  <c r="E364"/>
  <c r="D364"/>
  <c r="C364"/>
  <c r="A364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D363"/>
  <c r="AB363"/>
  <c r="AA363"/>
  <c r="Z363"/>
  <c r="Y363"/>
  <c r="W363"/>
  <c r="U363"/>
  <c r="S363"/>
  <c r="R363"/>
  <c r="Q363"/>
  <c r="P363"/>
  <c r="N363"/>
  <c r="M363"/>
  <c r="L363"/>
  <c r="K363"/>
  <c r="T363" s="1"/>
  <c r="J363"/>
  <c r="I363"/>
  <c r="F363"/>
  <c r="E363"/>
  <c r="D363"/>
  <c r="C363"/>
  <c r="AD362"/>
  <c r="AB362"/>
  <c r="AA362"/>
  <c r="Z362"/>
  <c r="Y362"/>
  <c r="W362"/>
  <c r="U362"/>
  <c r="S362"/>
  <c r="R362"/>
  <c r="Q362"/>
  <c r="P362"/>
  <c r="N362"/>
  <c r="M362"/>
  <c r="L362"/>
  <c r="K362"/>
  <c r="T362" s="1"/>
  <c r="J362"/>
  <c r="I362"/>
  <c r="F362"/>
  <c r="E362"/>
  <c r="D362"/>
  <c r="C362"/>
  <c r="AE361"/>
  <c r="AD361"/>
  <c r="AB361"/>
  <c r="AA361"/>
  <c r="Z361"/>
  <c r="Y361"/>
  <c r="W361"/>
  <c r="U361"/>
  <c r="S361"/>
  <c r="R361"/>
  <c r="Q361"/>
  <c r="P361"/>
  <c r="AF361" s="1"/>
  <c r="N361"/>
  <c r="M361"/>
  <c r="L361"/>
  <c r="K361"/>
  <c r="T361" s="1"/>
  <c r="J361"/>
  <c r="I361"/>
  <c r="F361"/>
  <c r="E361"/>
  <c r="D361"/>
  <c r="C361"/>
  <c r="AD360"/>
  <c r="AB360"/>
  <c r="AA360"/>
  <c r="Z360"/>
  <c r="Y360"/>
  <c r="W360"/>
  <c r="U360"/>
  <c r="S360"/>
  <c r="R360"/>
  <c r="Q360"/>
  <c r="P360"/>
  <c r="N360"/>
  <c r="M360"/>
  <c r="L360"/>
  <c r="K360"/>
  <c r="T360" s="1"/>
  <c r="J360"/>
  <c r="I360"/>
  <c r="F360"/>
  <c r="E360"/>
  <c r="G360" s="1"/>
  <c r="D360"/>
  <c r="C360"/>
  <c r="AD359"/>
  <c r="AB359"/>
  <c r="AA359"/>
  <c r="Z359"/>
  <c r="Y359"/>
  <c r="W359"/>
  <c r="U359"/>
  <c r="S359"/>
  <c r="R359"/>
  <c r="Q359"/>
  <c r="P359"/>
  <c r="N359"/>
  <c r="M359"/>
  <c r="L359"/>
  <c r="K359"/>
  <c r="T359" s="1"/>
  <c r="J359"/>
  <c r="I359"/>
  <c r="F359"/>
  <c r="E359"/>
  <c r="D359"/>
  <c r="C359"/>
  <c r="AD358"/>
  <c r="AB358"/>
  <c r="AA358"/>
  <c r="Z358"/>
  <c r="W358"/>
  <c r="U358"/>
  <c r="S358"/>
  <c r="R358"/>
  <c r="Q358"/>
  <c r="P358"/>
  <c r="N358"/>
  <c r="M358"/>
  <c r="L358"/>
  <c r="K358"/>
  <c r="T358" s="1"/>
  <c r="J358"/>
  <c r="I358"/>
  <c r="F358"/>
  <c r="E358"/>
  <c r="D358"/>
  <c r="C358"/>
  <c r="AE357"/>
  <c r="AD357"/>
  <c r="AB357"/>
  <c r="AA357"/>
  <c r="Z357"/>
  <c r="W357"/>
  <c r="U357"/>
  <c r="S357"/>
  <c r="R357"/>
  <c r="Q357"/>
  <c r="P357"/>
  <c r="N357"/>
  <c r="M357"/>
  <c r="L357"/>
  <c r="K357"/>
  <c r="T357" s="1"/>
  <c r="J357"/>
  <c r="I357"/>
  <c r="F357"/>
  <c r="E357"/>
  <c r="D357"/>
  <c r="C357"/>
  <c r="AD356"/>
  <c r="AE356" s="1"/>
  <c r="AB356"/>
  <c r="AA356"/>
  <c r="Z356"/>
  <c r="W356"/>
  <c r="U356"/>
  <c r="S356"/>
  <c r="R356"/>
  <c r="Q356"/>
  <c r="P356"/>
  <c r="Y356" s="1"/>
  <c r="N356"/>
  <c r="M356"/>
  <c r="L356"/>
  <c r="K356"/>
  <c r="T356" s="1"/>
  <c r="J356"/>
  <c r="I356"/>
  <c r="F356"/>
  <c r="E356"/>
  <c r="D356"/>
  <c r="C356"/>
  <c r="A356"/>
  <c r="A357" s="1"/>
  <c r="A358" s="1"/>
  <c r="A359" s="1"/>
  <c r="A360" s="1"/>
  <c r="A361" s="1"/>
  <c r="A362" s="1"/>
  <c r="AD355"/>
  <c r="AB355"/>
  <c r="AA355"/>
  <c r="Z355"/>
  <c r="W355"/>
  <c r="U355"/>
  <c r="S355"/>
  <c r="R355"/>
  <c r="Q355"/>
  <c r="P355"/>
  <c r="N355"/>
  <c r="M355"/>
  <c r="L355"/>
  <c r="K355"/>
  <c r="J355"/>
  <c r="I355"/>
  <c r="F355"/>
  <c r="E355"/>
  <c r="D355"/>
  <c r="H355" s="1"/>
  <c r="C355"/>
  <c r="AD354"/>
  <c r="AB354"/>
  <c r="AA354"/>
  <c r="Z354"/>
  <c r="Y354"/>
  <c r="W354"/>
  <c r="V354"/>
  <c r="U354"/>
  <c r="T354"/>
  <c r="S354"/>
  <c r="R354"/>
  <c r="Q354"/>
  <c r="P354"/>
  <c r="N354"/>
  <c r="M354"/>
  <c r="L354"/>
  <c r="K354"/>
  <c r="J354"/>
  <c r="I354"/>
  <c r="F354"/>
  <c r="E354"/>
  <c r="D354"/>
  <c r="C354"/>
  <c r="AD353"/>
  <c r="AB353"/>
  <c r="AA353"/>
  <c r="Z353"/>
  <c r="Y353"/>
  <c r="W353"/>
  <c r="V353"/>
  <c r="U353"/>
  <c r="T353"/>
  <c r="S353"/>
  <c r="R353"/>
  <c r="Q353"/>
  <c r="P353"/>
  <c r="N353"/>
  <c r="M353"/>
  <c r="L353"/>
  <c r="K353"/>
  <c r="J353"/>
  <c r="I353"/>
  <c r="F353"/>
  <c r="E353"/>
  <c r="D353"/>
  <c r="C353"/>
  <c r="AD352"/>
  <c r="W352"/>
  <c r="V352"/>
  <c r="U352"/>
  <c r="T352"/>
  <c r="N352"/>
  <c r="M352"/>
  <c r="AD351"/>
  <c r="AB351"/>
  <c r="AA351"/>
  <c r="Z351"/>
  <c r="Y351"/>
  <c r="W351"/>
  <c r="V351"/>
  <c r="U351"/>
  <c r="T351"/>
  <c r="S351"/>
  <c r="R351"/>
  <c r="Q351"/>
  <c r="P351"/>
  <c r="AF351" s="1"/>
  <c r="N351"/>
  <c r="M351"/>
  <c r="L351"/>
  <c r="K351"/>
  <c r="J351"/>
  <c r="I351"/>
  <c r="F351"/>
  <c r="E351"/>
  <c r="D351"/>
  <c r="C351"/>
  <c r="AD350"/>
  <c r="AB350"/>
  <c r="AA350"/>
  <c r="Z350"/>
  <c r="Z352" s="1"/>
  <c r="Y350"/>
  <c r="W350"/>
  <c r="V350"/>
  <c r="U350"/>
  <c r="T350"/>
  <c r="S350"/>
  <c r="R350"/>
  <c r="Q350"/>
  <c r="Q352" s="1"/>
  <c r="P350"/>
  <c r="N350"/>
  <c r="M350"/>
  <c r="L350"/>
  <c r="L352" s="1"/>
  <c r="K350"/>
  <c r="J350"/>
  <c r="I350"/>
  <c r="F350"/>
  <c r="E350"/>
  <c r="D350"/>
  <c r="C350"/>
  <c r="AD349"/>
  <c r="AE349" s="1"/>
  <c r="AB349"/>
  <c r="AA349"/>
  <c r="Z349"/>
  <c r="Y349"/>
  <c r="W349"/>
  <c r="V349"/>
  <c r="U349"/>
  <c r="T349"/>
  <c r="S349"/>
  <c r="R349"/>
  <c r="Q349"/>
  <c r="P349"/>
  <c r="N349"/>
  <c r="M349"/>
  <c r="L349"/>
  <c r="K349"/>
  <c r="J349"/>
  <c r="I349"/>
  <c r="F349"/>
  <c r="E349"/>
  <c r="D349"/>
  <c r="C349"/>
  <c r="AD348"/>
  <c r="AB348"/>
  <c r="AA348"/>
  <c r="Z348"/>
  <c r="Y348"/>
  <c r="W348"/>
  <c r="V348"/>
  <c r="U348"/>
  <c r="T348"/>
  <c r="N348"/>
  <c r="M348"/>
  <c r="AD347"/>
  <c r="AB347"/>
  <c r="AA347"/>
  <c r="Z347"/>
  <c r="Y347"/>
  <c r="W347"/>
  <c r="V347"/>
  <c r="U347"/>
  <c r="T347"/>
  <c r="S347"/>
  <c r="R347"/>
  <c r="R348" s="1"/>
  <c r="Q347"/>
  <c r="P347"/>
  <c r="AF347" s="1"/>
  <c r="N347"/>
  <c r="M347"/>
  <c r="L347"/>
  <c r="K347"/>
  <c r="K348" s="1"/>
  <c r="J347"/>
  <c r="I347"/>
  <c r="I348" s="1"/>
  <c r="F347"/>
  <c r="E347"/>
  <c r="E348" s="1"/>
  <c r="D347"/>
  <c r="C347"/>
  <c r="C348" s="1"/>
  <c r="AD346"/>
  <c r="AB346"/>
  <c r="AA346"/>
  <c r="Z346"/>
  <c r="Y346"/>
  <c r="W346"/>
  <c r="V346"/>
  <c r="U346"/>
  <c r="T346"/>
  <c r="S346"/>
  <c r="R346"/>
  <c r="Q346"/>
  <c r="P346"/>
  <c r="AF346" s="1"/>
  <c r="N346"/>
  <c r="M346"/>
  <c r="L346"/>
  <c r="K346"/>
  <c r="J346"/>
  <c r="I346"/>
  <c r="F346"/>
  <c r="E346"/>
  <c r="D346"/>
  <c r="C346"/>
  <c r="A346"/>
  <c r="A347" s="1"/>
  <c r="AD345"/>
  <c r="AB345"/>
  <c r="AA345"/>
  <c r="Z345"/>
  <c r="Y345"/>
  <c r="W345"/>
  <c r="V345"/>
  <c r="U345"/>
  <c r="T345"/>
  <c r="S345"/>
  <c r="R345"/>
  <c r="Q345"/>
  <c r="P345"/>
  <c r="AF345" s="1"/>
  <c r="N345"/>
  <c r="M345"/>
  <c r="L345"/>
  <c r="K345"/>
  <c r="J345"/>
  <c r="I345"/>
  <c r="F345"/>
  <c r="E345"/>
  <c r="D345"/>
  <c r="C345"/>
  <c r="AD344"/>
  <c r="AB344"/>
  <c r="AA344"/>
  <c r="Z344"/>
  <c r="Y344"/>
  <c r="W344"/>
  <c r="V344"/>
  <c r="U344"/>
  <c r="T344"/>
  <c r="S344"/>
  <c r="R344"/>
  <c r="Q344"/>
  <c r="P344"/>
  <c r="AF344" s="1"/>
  <c r="N344"/>
  <c r="M344"/>
  <c r="L344"/>
  <c r="K344"/>
  <c r="J344"/>
  <c r="I344"/>
  <c r="F344"/>
  <c r="E344"/>
  <c r="D344"/>
  <c r="C344"/>
  <c r="AD343"/>
  <c r="AE343" s="1"/>
  <c r="AB343"/>
  <c r="AA343"/>
  <c r="Z343"/>
  <c r="Y343"/>
  <c r="W343"/>
  <c r="V343"/>
  <c r="U343"/>
  <c r="T343"/>
  <c r="S343"/>
  <c r="R343"/>
  <c r="Q343"/>
  <c r="P343"/>
  <c r="N343"/>
  <c r="M343"/>
  <c r="L343"/>
  <c r="K343"/>
  <c r="J343"/>
  <c r="I343"/>
  <c r="F343"/>
  <c r="E343"/>
  <c r="D343"/>
  <c r="C343"/>
  <c r="AD342"/>
  <c r="AB342"/>
  <c r="AA342"/>
  <c r="Z342"/>
  <c r="Y342"/>
  <c r="W342"/>
  <c r="V342"/>
  <c r="U342"/>
  <c r="T342"/>
  <c r="N342"/>
  <c r="M342"/>
  <c r="AD341"/>
  <c r="AB341"/>
  <c r="AE341" s="1"/>
  <c r="AA341"/>
  <c r="Z341"/>
  <c r="Y341"/>
  <c r="W341"/>
  <c r="V341"/>
  <c r="U341"/>
  <c r="T341"/>
  <c r="S341"/>
  <c r="S342" s="1"/>
  <c r="R341"/>
  <c r="R342" s="1"/>
  <c r="Q341"/>
  <c r="Q342" s="1"/>
  <c r="P341"/>
  <c r="AF341" s="1"/>
  <c r="N341"/>
  <c r="M341"/>
  <c r="L341"/>
  <c r="L342" s="1"/>
  <c r="K341"/>
  <c r="K342" s="1"/>
  <c r="J341"/>
  <c r="J342" s="1"/>
  <c r="I341"/>
  <c r="I342" s="1"/>
  <c r="F341"/>
  <c r="E341"/>
  <c r="E342" s="1"/>
  <c r="D341"/>
  <c r="D342" s="1"/>
  <c r="C341"/>
  <c r="C342" s="1"/>
  <c r="AD340"/>
  <c r="AE340" s="1"/>
  <c r="AB340"/>
  <c r="AA340"/>
  <c r="Z340"/>
  <c r="Y340"/>
  <c r="W340"/>
  <c r="V340"/>
  <c r="U340"/>
  <c r="T340"/>
  <c r="S340"/>
  <c r="R340"/>
  <c r="Q340"/>
  <c r="P340"/>
  <c r="N340"/>
  <c r="M340"/>
  <c r="L340"/>
  <c r="K340"/>
  <c r="J340"/>
  <c r="I340"/>
  <c r="F340"/>
  <c r="E340"/>
  <c r="D340"/>
  <c r="C340"/>
  <c r="AD339"/>
  <c r="AE339" s="1"/>
  <c r="AB339"/>
  <c r="AA339"/>
  <c r="Z339"/>
  <c r="Y339"/>
  <c r="W339"/>
  <c r="V339"/>
  <c r="U339"/>
  <c r="T339"/>
  <c r="S339"/>
  <c r="R339"/>
  <c r="Q339"/>
  <c r="P339"/>
  <c r="N339"/>
  <c r="M339"/>
  <c r="L339"/>
  <c r="K339"/>
  <c r="J339"/>
  <c r="I339"/>
  <c r="F339"/>
  <c r="E339"/>
  <c r="D339"/>
  <c r="C339"/>
  <c r="AD338"/>
  <c r="AB338"/>
  <c r="AA338"/>
  <c r="Z338"/>
  <c r="Y338"/>
  <c r="W338"/>
  <c r="V338"/>
  <c r="U338"/>
  <c r="T338"/>
  <c r="N338"/>
  <c r="M338"/>
  <c r="AD337"/>
  <c r="AB337"/>
  <c r="AA337"/>
  <c r="Z337"/>
  <c r="Y337"/>
  <c r="W337"/>
  <c r="V337"/>
  <c r="U337"/>
  <c r="T337"/>
  <c r="S337"/>
  <c r="S338" s="1"/>
  <c r="R337"/>
  <c r="R338" s="1"/>
  <c r="Q337"/>
  <c r="Q338" s="1"/>
  <c r="P337"/>
  <c r="N337"/>
  <c r="M337"/>
  <c r="L337"/>
  <c r="L338" s="1"/>
  <c r="K337"/>
  <c r="K338" s="1"/>
  <c r="J337"/>
  <c r="J338" s="1"/>
  <c r="I337"/>
  <c r="I338" s="1"/>
  <c r="F337"/>
  <c r="F338" s="1"/>
  <c r="E337"/>
  <c r="E338" s="1"/>
  <c r="D337"/>
  <c r="D338" s="1"/>
  <c r="C337"/>
  <c r="C338" s="1"/>
  <c r="AD336"/>
  <c r="AB336"/>
  <c r="AA336"/>
  <c r="Z336"/>
  <c r="Y336"/>
  <c r="W336"/>
  <c r="V336"/>
  <c r="U336"/>
  <c r="T336"/>
  <c r="S336"/>
  <c r="R336"/>
  <c r="Q336"/>
  <c r="P336"/>
  <c r="N336"/>
  <c r="M336"/>
  <c r="L336"/>
  <c r="K336"/>
  <c r="J336"/>
  <c r="I336"/>
  <c r="F336"/>
  <c r="E336"/>
  <c r="D336"/>
  <c r="C336"/>
  <c r="AD335"/>
  <c r="AB335"/>
  <c r="AA335"/>
  <c r="Z335"/>
  <c r="Y335"/>
  <c r="W335"/>
  <c r="V335"/>
  <c r="U335"/>
  <c r="T335"/>
  <c r="N335"/>
  <c r="M335"/>
  <c r="AE334"/>
  <c r="AD334"/>
  <c r="AB334"/>
  <c r="AA334"/>
  <c r="Z334"/>
  <c r="Y334"/>
  <c r="W334"/>
  <c r="V334"/>
  <c r="U334"/>
  <c r="T334"/>
  <c r="S334"/>
  <c r="R334"/>
  <c r="Q334"/>
  <c r="P334"/>
  <c r="AF334" s="1"/>
  <c r="N334"/>
  <c r="M334"/>
  <c r="L334"/>
  <c r="K334"/>
  <c r="J334"/>
  <c r="I334"/>
  <c r="F334"/>
  <c r="E334"/>
  <c r="D334"/>
  <c r="C334"/>
  <c r="A334"/>
  <c r="AD333"/>
  <c r="AE333" s="1"/>
  <c r="AB333"/>
  <c r="AA333"/>
  <c r="Z333"/>
  <c r="W333"/>
  <c r="V333"/>
  <c r="U333"/>
  <c r="T333"/>
  <c r="S333"/>
  <c r="S335" s="1"/>
  <c r="R333"/>
  <c r="Q333"/>
  <c r="P333"/>
  <c r="N333"/>
  <c r="M333"/>
  <c r="L333"/>
  <c r="K333"/>
  <c r="K335" s="1"/>
  <c r="J333"/>
  <c r="J335" s="1"/>
  <c r="I333"/>
  <c r="F333"/>
  <c r="E333"/>
  <c r="D333"/>
  <c r="C333"/>
  <c r="AD332"/>
  <c r="AB332"/>
  <c r="AA332"/>
  <c r="Z332"/>
  <c r="Y332"/>
  <c r="W332"/>
  <c r="V332"/>
  <c r="U332"/>
  <c r="T332"/>
  <c r="S332"/>
  <c r="R332"/>
  <c r="Q332"/>
  <c r="P332"/>
  <c r="N332"/>
  <c r="M332"/>
  <c r="L332"/>
  <c r="K332"/>
  <c r="J332"/>
  <c r="I332"/>
  <c r="F332"/>
  <c r="E332"/>
  <c r="D332"/>
  <c r="C332"/>
  <c r="AD331"/>
  <c r="AE331" s="1"/>
  <c r="AB331"/>
  <c r="AA331"/>
  <c r="Z331"/>
  <c r="Y331"/>
  <c r="W331"/>
  <c r="V331"/>
  <c r="U331"/>
  <c r="T331"/>
  <c r="N331"/>
  <c r="M331"/>
  <c r="AD330"/>
  <c r="AB330"/>
  <c r="AA330"/>
  <c r="Z330"/>
  <c r="Y330"/>
  <c r="W330"/>
  <c r="V330"/>
  <c r="U330"/>
  <c r="T330"/>
  <c r="S330"/>
  <c r="R330"/>
  <c r="Q330"/>
  <c r="P330"/>
  <c r="N330"/>
  <c r="M330"/>
  <c r="L330"/>
  <c r="K330"/>
  <c r="J330"/>
  <c r="I330"/>
  <c r="F330"/>
  <c r="E330"/>
  <c r="D330"/>
  <c r="C330"/>
  <c r="AD329"/>
  <c r="AB329"/>
  <c r="AA329"/>
  <c r="Z329"/>
  <c r="Y329"/>
  <c r="W329"/>
  <c r="V329"/>
  <c r="U329"/>
  <c r="T329"/>
  <c r="S329"/>
  <c r="S331" s="1"/>
  <c r="R329"/>
  <c r="Q329"/>
  <c r="P329"/>
  <c r="AF329" s="1"/>
  <c r="N329"/>
  <c r="M329"/>
  <c r="L329"/>
  <c r="K329"/>
  <c r="J329"/>
  <c r="J331" s="1"/>
  <c r="I329"/>
  <c r="F329"/>
  <c r="E329"/>
  <c r="D329"/>
  <c r="D331" s="1"/>
  <c r="C329"/>
  <c r="AD328"/>
  <c r="AB328"/>
  <c r="AA328"/>
  <c r="Z328"/>
  <c r="Y328"/>
  <c r="W328"/>
  <c r="V328"/>
  <c r="U328"/>
  <c r="T328"/>
  <c r="S328"/>
  <c r="R328"/>
  <c r="Q328"/>
  <c r="P328"/>
  <c r="N328"/>
  <c r="M328"/>
  <c r="L328"/>
  <c r="K328"/>
  <c r="J328"/>
  <c r="I328"/>
  <c r="F328"/>
  <c r="E328"/>
  <c r="D328"/>
  <c r="C328"/>
  <c r="G328" s="1"/>
  <c r="AD327"/>
  <c r="AE327" s="1"/>
  <c r="AB327"/>
  <c r="AA327"/>
  <c r="Z327"/>
  <c r="Y327"/>
  <c r="W327"/>
  <c r="V327"/>
  <c r="U327"/>
  <c r="T327"/>
  <c r="N327"/>
  <c r="M327"/>
  <c r="AE326"/>
  <c r="AD326"/>
  <c r="AB326"/>
  <c r="AA326"/>
  <c r="Z326"/>
  <c r="Y326"/>
  <c r="W326"/>
  <c r="V326"/>
  <c r="U326"/>
  <c r="T326"/>
  <c r="S326"/>
  <c r="R326"/>
  <c r="Q326"/>
  <c r="P326"/>
  <c r="AF326" s="1"/>
  <c r="N326"/>
  <c r="M326"/>
  <c r="L326"/>
  <c r="K326"/>
  <c r="J326"/>
  <c r="I326"/>
  <c r="F326"/>
  <c r="E326"/>
  <c r="D326"/>
  <c r="C326"/>
  <c r="AD325"/>
  <c r="AE325" s="1"/>
  <c r="AB325"/>
  <c r="AA325"/>
  <c r="Z325"/>
  <c r="Y325"/>
  <c r="W325"/>
  <c r="V325"/>
  <c r="U325"/>
  <c r="T325"/>
  <c r="S325"/>
  <c r="R325"/>
  <c r="Q325"/>
  <c r="P325"/>
  <c r="AF325" s="1"/>
  <c r="N325"/>
  <c r="M325"/>
  <c r="L325"/>
  <c r="K325"/>
  <c r="J325"/>
  <c r="I325"/>
  <c r="F325"/>
  <c r="E325"/>
  <c r="D325"/>
  <c r="C325"/>
  <c r="AD324"/>
  <c r="AB324"/>
  <c r="AA324"/>
  <c r="Z324"/>
  <c r="Y324"/>
  <c r="W324"/>
  <c r="V324"/>
  <c r="U324"/>
  <c r="T324"/>
  <c r="S324"/>
  <c r="S327" s="1"/>
  <c r="R324"/>
  <c r="Q324"/>
  <c r="P324"/>
  <c r="N324"/>
  <c r="M324"/>
  <c r="L324"/>
  <c r="K324"/>
  <c r="J324"/>
  <c r="J327" s="1"/>
  <c r="I324"/>
  <c r="F324"/>
  <c r="E324"/>
  <c r="D324"/>
  <c r="C324"/>
  <c r="AD323"/>
  <c r="AB323"/>
  <c r="AA323"/>
  <c r="Z323"/>
  <c r="Y323"/>
  <c r="W323"/>
  <c r="V323"/>
  <c r="U323"/>
  <c r="T323"/>
  <c r="S323"/>
  <c r="R323"/>
  <c r="Q323"/>
  <c r="P323"/>
  <c r="AF323" s="1"/>
  <c r="N323"/>
  <c r="M323"/>
  <c r="L323"/>
  <c r="K323"/>
  <c r="J323"/>
  <c r="I323"/>
  <c r="F323"/>
  <c r="E323"/>
  <c r="D323"/>
  <c r="C323"/>
  <c r="AD322"/>
  <c r="AB322"/>
  <c r="AA322"/>
  <c r="Z322"/>
  <c r="Y322"/>
  <c r="W322"/>
  <c r="V322"/>
  <c r="U322"/>
  <c r="T322"/>
  <c r="S322"/>
  <c r="R322"/>
  <c r="Q322"/>
  <c r="P322"/>
  <c r="N322"/>
  <c r="M322"/>
  <c r="L322"/>
  <c r="K322"/>
  <c r="J322"/>
  <c r="I322"/>
  <c r="F322"/>
  <c r="E322"/>
  <c r="D322"/>
  <c r="C322"/>
  <c r="G322" s="1"/>
  <c r="AD321"/>
  <c r="AB321"/>
  <c r="AA321"/>
  <c r="Z321"/>
  <c r="Y321"/>
  <c r="W321"/>
  <c r="V321"/>
  <c r="U321"/>
  <c r="T321"/>
  <c r="S321"/>
  <c r="R321"/>
  <c r="Q321"/>
  <c r="P321"/>
  <c r="N321"/>
  <c r="M321"/>
  <c r="L321"/>
  <c r="K321"/>
  <c r="J321"/>
  <c r="I321"/>
  <c r="F321"/>
  <c r="H321" s="1"/>
  <c r="E321"/>
  <c r="D321"/>
  <c r="C321"/>
  <c r="AE320"/>
  <c r="AD320"/>
  <c r="AB320"/>
  <c r="AA320"/>
  <c r="Z320"/>
  <c r="Y320"/>
  <c r="W320"/>
  <c r="V320"/>
  <c r="U320"/>
  <c r="T320"/>
  <c r="N320"/>
  <c r="M320"/>
  <c r="AD319"/>
  <c r="AE319" s="1"/>
  <c r="AB319"/>
  <c r="AA319"/>
  <c r="Z319"/>
  <c r="Y319"/>
  <c r="W319"/>
  <c r="V319"/>
  <c r="U319"/>
  <c r="T319"/>
  <c r="S319"/>
  <c r="R319"/>
  <c r="Q319"/>
  <c r="P319"/>
  <c r="N319"/>
  <c r="M319"/>
  <c r="L319"/>
  <c r="K319"/>
  <c r="J319"/>
  <c r="I319"/>
  <c r="F319"/>
  <c r="E319"/>
  <c r="D319"/>
  <c r="C319"/>
  <c r="AD318"/>
  <c r="AB318"/>
  <c r="AA318"/>
  <c r="Z318"/>
  <c r="Y318"/>
  <c r="W318"/>
  <c r="V318"/>
  <c r="U318"/>
  <c r="T318"/>
  <c r="S318"/>
  <c r="S320" s="1"/>
  <c r="R318"/>
  <c r="R320" s="1"/>
  <c r="Q318"/>
  <c r="P318"/>
  <c r="AF318" s="1"/>
  <c r="N318"/>
  <c r="M318"/>
  <c r="L318"/>
  <c r="K318"/>
  <c r="J318"/>
  <c r="J320" s="1"/>
  <c r="I318"/>
  <c r="I320" s="1"/>
  <c r="F318"/>
  <c r="E318"/>
  <c r="D318"/>
  <c r="D320" s="1"/>
  <c r="C318"/>
  <c r="AD317"/>
  <c r="AB317"/>
  <c r="AA317"/>
  <c r="Z317"/>
  <c r="Y317"/>
  <c r="W317"/>
  <c r="V317"/>
  <c r="U317"/>
  <c r="T317"/>
  <c r="S317"/>
  <c r="R317"/>
  <c r="Q317"/>
  <c r="P317"/>
  <c r="N317"/>
  <c r="M317"/>
  <c r="L317"/>
  <c r="K317"/>
  <c r="J317"/>
  <c r="I317"/>
  <c r="F317"/>
  <c r="E317"/>
  <c r="D317"/>
  <c r="C317"/>
  <c r="AD316"/>
  <c r="AB316"/>
  <c r="Z316"/>
  <c r="W316"/>
  <c r="V316"/>
  <c r="U316"/>
  <c r="T316"/>
  <c r="N316"/>
  <c r="M316"/>
  <c r="AD315"/>
  <c r="AB315"/>
  <c r="AA315"/>
  <c r="Z315"/>
  <c r="Y315"/>
  <c r="W315"/>
  <c r="V315"/>
  <c r="U315"/>
  <c r="T315"/>
  <c r="S315"/>
  <c r="R315"/>
  <c r="Q315"/>
  <c r="P315"/>
  <c r="AF315" s="1"/>
  <c r="N315"/>
  <c r="M315"/>
  <c r="L315"/>
  <c r="K315"/>
  <c r="J315"/>
  <c r="I315"/>
  <c r="F315"/>
  <c r="E315"/>
  <c r="D315"/>
  <c r="C315"/>
  <c r="AD314"/>
  <c r="AE314" s="1"/>
  <c r="AB314"/>
  <c r="AA314"/>
  <c r="AA316" s="1"/>
  <c r="Z314"/>
  <c r="W314"/>
  <c r="V314"/>
  <c r="U314"/>
  <c r="T314"/>
  <c r="S314"/>
  <c r="R314"/>
  <c r="R316" s="1"/>
  <c r="Q314"/>
  <c r="P314"/>
  <c r="N314"/>
  <c r="M314"/>
  <c r="L314"/>
  <c r="K314"/>
  <c r="K316" s="1"/>
  <c r="J314"/>
  <c r="I314"/>
  <c r="I316" s="1"/>
  <c r="F314"/>
  <c r="E314"/>
  <c r="E316" s="1"/>
  <c r="D314"/>
  <c r="C314"/>
  <c r="C316" s="1"/>
  <c r="AD313"/>
  <c r="AB313"/>
  <c r="AA313"/>
  <c r="Z313"/>
  <c r="Y313"/>
  <c r="W313"/>
  <c r="V313"/>
  <c r="U313"/>
  <c r="T313"/>
  <c r="S313"/>
  <c r="R313"/>
  <c r="Q313"/>
  <c r="P313"/>
  <c r="N313"/>
  <c r="M313"/>
  <c r="L313"/>
  <c r="K313"/>
  <c r="J313"/>
  <c r="I313"/>
  <c r="F313"/>
  <c r="E313"/>
  <c r="D313"/>
  <c r="C313"/>
  <c r="AD312"/>
  <c r="AB312"/>
  <c r="AA312"/>
  <c r="Z312"/>
  <c r="Y312"/>
  <c r="W312"/>
  <c r="V312"/>
  <c r="U312"/>
  <c r="T312"/>
  <c r="S312"/>
  <c r="R312"/>
  <c r="Q312"/>
  <c r="P312"/>
  <c r="N312"/>
  <c r="M312"/>
  <c r="L312"/>
  <c r="K312"/>
  <c r="J312"/>
  <c r="I312"/>
  <c r="F312"/>
  <c r="E312"/>
  <c r="D312"/>
  <c r="C312"/>
  <c r="AD311"/>
  <c r="AB311"/>
  <c r="AA311"/>
  <c r="Z311"/>
  <c r="Y311"/>
  <c r="W311"/>
  <c r="V311"/>
  <c r="U311"/>
  <c r="T311"/>
  <c r="N311"/>
  <c r="M311"/>
  <c r="AF310"/>
  <c r="AD310"/>
  <c r="AB310"/>
  <c r="AA310"/>
  <c r="Z310"/>
  <c r="Y310"/>
  <c r="W310"/>
  <c r="V310"/>
  <c r="U310"/>
  <c r="T310"/>
  <c r="S310"/>
  <c r="R310"/>
  <c r="Q310"/>
  <c r="P310"/>
  <c r="N310"/>
  <c r="M310"/>
  <c r="L310"/>
  <c r="K310"/>
  <c r="J310"/>
  <c r="I310"/>
  <c r="F310"/>
  <c r="E310"/>
  <c r="D310"/>
  <c r="C310"/>
  <c r="AD309"/>
  <c r="AE309" s="1"/>
  <c r="AB309"/>
  <c r="AA309"/>
  <c r="Z309"/>
  <c r="Y309"/>
  <c r="W309"/>
  <c r="V309"/>
  <c r="U309"/>
  <c r="T309"/>
  <c r="S309"/>
  <c r="R309"/>
  <c r="Q309"/>
  <c r="P309"/>
  <c r="AF309" s="1"/>
  <c r="N309"/>
  <c r="M309"/>
  <c r="L309"/>
  <c r="K309"/>
  <c r="J309"/>
  <c r="I309"/>
  <c r="F309"/>
  <c r="E309"/>
  <c r="G309" s="1"/>
  <c r="D309"/>
  <c r="C309"/>
  <c r="AD308"/>
  <c r="AB308"/>
  <c r="AA308"/>
  <c r="Z308"/>
  <c r="W308"/>
  <c r="V308"/>
  <c r="U308"/>
  <c r="T308"/>
  <c r="S308"/>
  <c r="R308"/>
  <c r="Q308"/>
  <c r="P308"/>
  <c r="AF308" s="1"/>
  <c r="N308"/>
  <c r="M308"/>
  <c r="L308"/>
  <c r="K308"/>
  <c r="J308"/>
  <c r="I308"/>
  <c r="F308"/>
  <c r="E308"/>
  <c r="D308"/>
  <c r="C308"/>
  <c r="AD307"/>
  <c r="AE307" s="1"/>
  <c r="AB307"/>
  <c r="AA307"/>
  <c r="Z307"/>
  <c r="W307"/>
  <c r="V307"/>
  <c r="U307"/>
  <c r="T307"/>
  <c r="S307"/>
  <c r="R307"/>
  <c r="R311" s="1"/>
  <c r="Q307"/>
  <c r="P307"/>
  <c r="N307"/>
  <c r="M307"/>
  <c r="L307"/>
  <c r="K307"/>
  <c r="K311" s="1"/>
  <c r="J307"/>
  <c r="I307"/>
  <c r="I311" s="1"/>
  <c r="F307"/>
  <c r="E307"/>
  <c r="E311" s="1"/>
  <c r="D307"/>
  <c r="C307"/>
  <c r="C311" s="1"/>
  <c r="AD306"/>
  <c r="AB306"/>
  <c r="AA306"/>
  <c r="Z306"/>
  <c r="Y306"/>
  <c r="W306"/>
  <c r="V306"/>
  <c r="U306"/>
  <c r="T306"/>
  <c r="S306"/>
  <c r="R306"/>
  <c r="Q306"/>
  <c r="P306"/>
  <c r="AF306" s="1"/>
  <c r="N306"/>
  <c r="M306"/>
  <c r="L306"/>
  <c r="K306"/>
  <c r="J306"/>
  <c r="I306"/>
  <c r="F306"/>
  <c r="E306"/>
  <c r="D306"/>
  <c r="C306"/>
  <c r="AD305"/>
  <c r="AB305"/>
  <c r="AA305"/>
  <c r="Z305"/>
  <c r="Y305"/>
  <c r="W305"/>
  <c r="V305"/>
  <c r="U305"/>
  <c r="T305"/>
  <c r="S305"/>
  <c r="R305"/>
  <c r="Q305"/>
  <c r="P305"/>
  <c r="AF305" s="1"/>
  <c r="N305"/>
  <c r="M305"/>
  <c r="L305"/>
  <c r="K305"/>
  <c r="J305"/>
  <c r="I305"/>
  <c r="F305"/>
  <c r="E305"/>
  <c r="D305"/>
  <c r="C305"/>
  <c r="A305"/>
  <c r="A306" s="1"/>
  <c r="A307" s="1"/>
  <c r="A308" s="1"/>
  <c r="A309" s="1"/>
  <c r="A310" s="1"/>
  <c r="AD304"/>
  <c r="AB304"/>
  <c r="AA304"/>
  <c r="Z304"/>
  <c r="Y304"/>
  <c r="W304"/>
  <c r="V304"/>
  <c r="U304"/>
  <c r="T304"/>
  <c r="S304"/>
  <c r="R304"/>
  <c r="Q304"/>
  <c r="P304"/>
  <c r="N304"/>
  <c r="M304"/>
  <c r="L304"/>
  <c r="K304"/>
  <c r="J304"/>
  <c r="I304"/>
  <c r="F304"/>
  <c r="E304"/>
  <c r="D304"/>
  <c r="C304"/>
  <c r="AD303"/>
  <c r="AE303" s="1"/>
  <c r="AB303"/>
  <c r="AA303"/>
  <c r="Z303"/>
  <c r="W303"/>
  <c r="V303"/>
  <c r="U303"/>
  <c r="T303"/>
  <c r="S303"/>
  <c r="R303"/>
  <c r="Q303"/>
  <c r="P303"/>
  <c r="N303"/>
  <c r="M303"/>
  <c r="L303"/>
  <c r="K303"/>
  <c r="J303"/>
  <c r="I303"/>
  <c r="F303"/>
  <c r="E303"/>
  <c r="D303"/>
  <c r="C303"/>
  <c r="AD302"/>
  <c r="AB302"/>
  <c r="AA302"/>
  <c r="Z302"/>
  <c r="Y302"/>
  <c r="W302"/>
  <c r="V302"/>
  <c r="U302"/>
  <c r="T302"/>
  <c r="N302"/>
  <c r="M302"/>
  <c r="AD301"/>
  <c r="AB301"/>
  <c r="AA301"/>
  <c r="Z301"/>
  <c r="Y301"/>
  <c r="W301"/>
  <c r="V301"/>
  <c r="U301"/>
  <c r="T301"/>
  <c r="S301"/>
  <c r="R301"/>
  <c r="Q301"/>
  <c r="P301"/>
  <c r="AF301" s="1"/>
  <c r="N301"/>
  <c r="M301"/>
  <c r="L301"/>
  <c r="K301"/>
  <c r="J301"/>
  <c r="I301"/>
  <c r="F301"/>
  <c r="E301"/>
  <c r="D301"/>
  <c r="C301"/>
  <c r="AD300"/>
  <c r="AE300" s="1"/>
  <c r="AB300"/>
  <c r="AA300"/>
  <c r="Z300"/>
  <c r="Y300"/>
  <c r="W300"/>
  <c r="V300"/>
  <c r="U300"/>
  <c r="T300"/>
  <c r="S300"/>
  <c r="R300"/>
  <c r="Q300"/>
  <c r="P300"/>
  <c r="AF300" s="1"/>
  <c r="N300"/>
  <c r="M300"/>
  <c r="L300"/>
  <c r="K300"/>
  <c r="J300"/>
  <c r="I300"/>
  <c r="F300"/>
  <c r="E300"/>
  <c r="D300"/>
  <c r="C300"/>
  <c r="AD299"/>
  <c r="AB299"/>
  <c r="AA299"/>
  <c r="Z299"/>
  <c r="Y299"/>
  <c r="W299"/>
  <c r="V299"/>
  <c r="U299"/>
  <c r="T299"/>
  <c r="S299"/>
  <c r="R299"/>
  <c r="R302" s="1"/>
  <c r="Q299"/>
  <c r="P299"/>
  <c r="N299"/>
  <c r="M299"/>
  <c r="L299"/>
  <c r="K299"/>
  <c r="K302" s="1"/>
  <c r="J299"/>
  <c r="I299"/>
  <c r="I302" s="1"/>
  <c r="F299"/>
  <c r="E299"/>
  <c r="D299"/>
  <c r="C299"/>
  <c r="C302" s="1"/>
  <c r="AD298"/>
  <c r="AB298"/>
  <c r="AA298"/>
  <c r="Z298"/>
  <c r="Y298"/>
  <c r="W298"/>
  <c r="V298"/>
  <c r="U298"/>
  <c r="T298"/>
  <c r="S298"/>
  <c r="R298"/>
  <c r="Q298"/>
  <c r="P298"/>
  <c r="AF298" s="1"/>
  <c r="N298"/>
  <c r="M298"/>
  <c r="L298"/>
  <c r="K298"/>
  <c r="J298"/>
  <c r="I298"/>
  <c r="F298"/>
  <c r="E298"/>
  <c r="D298"/>
  <c r="C298"/>
  <c r="AD297"/>
  <c r="AB297"/>
  <c r="AA297"/>
  <c r="Z297"/>
  <c r="Y297"/>
  <c r="W297"/>
  <c r="V297"/>
  <c r="U297"/>
  <c r="T297"/>
  <c r="S297"/>
  <c r="R297"/>
  <c r="Q297"/>
  <c r="P297"/>
  <c r="AF297" s="1"/>
  <c r="N297"/>
  <c r="M297"/>
  <c r="L297"/>
  <c r="K297"/>
  <c r="J297"/>
  <c r="I297"/>
  <c r="F297"/>
  <c r="E297"/>
  <c r="D297"/>
  <c r="C297"/>
  <c r="A297"/>
  <c r="A298" s="1"/>
  <c r="A299" s="1"/>
  <c r="A300" s="1"/>
  <c r="A301" s="1"/>
  <c r="AD296"/>
  <c r="AB296"/>
  <c r="AA296"/>
  <c r="Z296"/>
  <c r="W296"/>
  <c r="V296"/>
  <c r="U296"/>
  <c r="T296"/>
  <c r="S296"/>
  <c r="R296"/>
  <c r="Q296"/>
  <c r="P296"/>
  <c r="Y296" s="1"/>
  <c r="N296"/>
  <c r="M296"/>
  <c r="L296"/>
  <c r="K296"/>
  <c r="J296"/>
  <c r="I296"/>
  <c r="G296"/>
  <c r="F296"/>
  <c r="H296" s="1"/>
  <c r="AD295"/>
  <c r="AB295"/>
  <c r="AA295"/>
  <c r="Z295"/>
  <c r="Y295"/>
  <c r="W295"/>
  <c r="V295"/>
  <c r="U295"/>
  <c r="T295"/>
  <c r="S295"/>
  <c r="R295"/>
  <c r="Q295"/>
  <c r="P295"/>
  <c r="AF295" s="1"/>
  <c r="N295"/>
  <c r="M295"/>
  <c r="L295"/>
  <c r="K295"/>
  <c r="J295"/>
  <c r="I295"/>
  <c r="F295"/>
  <c r="E295"/>
  <c r="D295"/>
  <c r="C295"/>
  <c r="AD294"/>
  <c r="AE294" s="1"/>
  <c r="AB294"/>
  <c r="AA294"/>
  <c r="Z294"/>
  <c r="Y294"/>
  <c r="W294"/>
  <c r="V294"/>
  <c r="U294"/>
  <c r="T294"/>
  <c r="S294"/>
  <c r="R294"/>
  <c r="Q294"/>
  <c r="P294"/>
  <c r="AF294" s="1"/>
  <c r="N294"/>
  <c r="M294"/>
  <c r="L294"/>
  <c r="K294"/>
  <c r="J294"/>
  <c r="I294"/>
  <c r="F294"/>
  <c r="E294"/>
  <c r="D294"/>
  <c r="C294"/>
  <c r="AD293"/>
  <c r="AB293"/>
  <c r="AA293"/>
  <c r="Z293"/>
  <c r="Y293"/>
  <c r="W293"/>
  <c r="V293"/>
  <c r="U293"/>
  <c r="T293"/>
  <c r="S293"/>
  <c r="R293"/>
  <c r="Q293"/>
  <c r="P293"/>
  <c r="AF293" s="1"/>
  <c r="N293"/>
  <c r="M293"/>
  <c r="L293"/>
  <c r="K293"/>
  <c r="J293"/>
  <c r="I293"/>
  <c r="F293"/>
  <c r="E293"/>
  <c r="D293"/>
  <c r="C293"/>
  <c r="AD292"/>
  <c r="AB292"/>
  <c r="AA292"/>
  <c r="Z292"/>
  <c r="Y292"/>
  <c r="W292"/>
  <c r="V292"/>
  <c r="U292"/>
  <c r="T292"/>
  <c r="S292"/>
  <c r="R292"/>
  <c r="Q292"/>
  <c r="P292"/>
  <c r="AF292" s="1"/>
  <c r="N292"/>
  <c r="M292"/>
  <c r="L292"/>
  <c r="K292"/>
  <c r="J292"/>
  <c r="I292"/>
  <c r="F292"/>
  <c r="E292"/>
  <c r="D292"/>
  <c r="C292"/>
  <c r="AD291"/>
  <c r="AE291" s="1"/>
  <c r="AB291"/>
  <c r="AA291"/>
  <c r="Z291"/>
  <c r="Y291"/>
  <c r="W291"/>
  <c r="V291"/>
  <c r="U291"/>
  <c r="T291"/>
  <c r="S291"/>
  <c r="R291"/>
  <c r="Q291"/>
  <c r="P291"/>
  <c r="AF291" s="1"/>
  <c r="N291"/>
  <c r="M291"/>
  <c r="L291"/>
  <c r="K291"/>
  <c r="J291"/>
  <c r="I291"/>
  <c r="F291"/>
  <c r="E291"/>
  <c r="D291"/>
  <c r="C291"/>
  <c r="AD290"/>
  <c r="AB290"/>
  <c r="AA290"/>
  <c r="Z290"/>
  <c r="Y290"/>
  <c r="W290"/>
  <c r="V290"/>
  <c r="U290"/>
  <c r="T290"/>
  <c r="S290"/>
  <c r="R290"/>
  <c r="Q290"/>
  <c r="P290"/>
  <c r="N290"/>
  <c r="M290"/>
  <c r="L290"/>
  <c r="K290"/>
  <c r="J290"/>
  <c r="I290"/>
  <c r="F290"/>
  <c r="E290"/>
  <c r="D290"/>
  <c r="C290"/>
  <c r="AD289"/>
  <c r="AE289" s="1"/>
  <c r="AB289"/>
  <c r="AA289"/>
  <c r="Z289"/>
  <c r="Y289"/>
  <c r="W289"/>
  <c r="V289"/>
  <c r="U289"/>
  <c r="T289"/>
  <c r="S289"/>
  <c r="R289"/>
  <c r="Q289"/>
  <c r="P289"/>
  <c r="N289"/>
  <c r="M289"/>
  <c r="L289"/>
  <c r="K289"/>
  <c r="J289"/>
  <c r="I289"/>
  <c r="F289"/>
  <c r="E289"/>
  <c r="D289"/>
  <c r="C289"/>
  <c r="AD288"/>
  <c r="W288"/>
  <c r="V288"/>
  <c r="U288"/>
  <c r="T288"/>
  <c r="N288"/>
  <c r="M288"/>
  <c r="AD287"/>
  <c r="AB287"/>
  <c r="AA287"/>
  <c r="Z287"/>
  <c r="Y287"/>
  <c r="W287"/>
  <c r="V287"/>
  <c r="U287"/>
  <c r="T287"/>
  <c r="S287"/>
  <c r="R287"/>
  <c r="Q287"/>
  <c r="P287"/>
  <c r="AF287" s="1"/>
  <c r="N287"/>
  <c r="M287"/>
  <c r="L287"/>
  <c r="K287"/>
  <c r="J287"/>
  <c r="I287"/>
  <c r="F287"/>
  <c r="E287"/>
  <c r="D287"/>
  <c r="C287"/>
  <c r="AE286"/>
  <c r="AD286"/>
  <c r="AB286"/>
  <c r="AA286"/>
  <c r="Z286"/>
  <c r="Y286"/>
  <c r="W286"/>
  <c r="V286"/>
  <c r="U286"/>
  <c r="T286"/>
  <c r="S286"/>
  <c r="R286"/>
  <c r="Q286"/>
  <c r="P286"/>
  <c r="AF286" s="1"/>
  <c r="N286"/>
  <c r="M286"/>
  <c r="L286"/>
  <c r="K286"/>
  <c r="J286"/>
  <c r="I286"/>
  <c r="F286"/>
  <c r="E286"/>
  <c r="D286"/>
  <c r="C286"/>
  <c r="AD285"/>
  <c r="AE285" s="1"/>
  <c r="AB285"/>
  <c r="AA285"/>
  <c r="Z285"/>
  <c r="W285"/>
  <c r="V285"/>
  <c r="U285"/>
  <c r="T285"/>
  <c r="S285"/>
  <c r="R285"/>
  <c r="Q285"/>
  <c r="P285"/>
  <c r="N285"/>
  <c r="M285"/>
  <c r="L285"/>
  <c r="K285"/>
  <c r="J285"/>
  <c r="I285"/>
  <c r="F285"/>
  <c r="E285"/>
  <c r="D285"/>
  <c r="C285"/>
  <c r="AD284"/>
  <c r="AB284"/>
  <c r="AA284"/>
  <c r="Z284"/>
  <c r="Y284"/>
  <c r="W284"/>
  <c r="V284"/>
  <c r="U284"/>
  <c r="T284"/>
  <c r="S284"/>
  <c r="R284"/>
  <c r="Q284"/>
  <c r="P284"/>
  <c r="AF284" s="1"/>
  <c r="N284"/>
  <c r="M284"/>
  <c r="L284"/>
  <c r="K284"/>
  <c r="J284"/>
  <c r="I284"/>
  <c r="F284"/>
  <c r="E284"/>
  <c r="D284"/>
  <c r="C284"/>
  <c r="AD283"/>
  <c r="AE283" s="1"/>
  <c r="AB283"/>
  <c r="AA283"/>
  <c r="Z283"/>
  <c r="Y283"/>
  <c r="W283"/>
  <c r="V283"/>
  <c r="U283"/>
  <c r="T283"/>
  <c r="S283"/>
  <c r="R283"/>
  <c r="Q283"/>
  <c r="P283"/>
  <c r="AF283" s="1"/>
  <c r="N283"/>
  <c r="M283"/>
  <c r="L283"/>
  <c r="K283"/>
  <c r="J283"/>
  <c r="I283"/>
  <c r="F283"/>
  <c r="H283" s="1"/>
  <c r="E283"/>
  <c r="D283"/>
  <c r="C283"/>
  <c r="AD282"/>
  <c r="AE282" s="1"/>
  <c r="AB282"/>
  <c r="AA282"/>
  <c r="Z282"/>
  <c r="Y282"/>
  <c r="W282"/>
  <c r="V282"/>
  <c r="U282"/>
  <c r="T282"/>
  <c r="S282"/>
  <c r="R282"/>
  <c r="Q282"/>
  <c r="P282"/>
  <c r="AF282" s="1"/>
  <c r="N282"/>
  <c r="M282"/>
  <c r="L282"/>
  <c r="K282"/>
  <c r="J282"/>
  <c r="I282"/>
  <c r="F282"/>
  <c r="E282"/>
  <c r="D282"/>
  <c r="C282"/>
  <c r="AD281"/>
  <c r="AB281"/>
  <c r="AA281"/>
  <c r="Z281"/>
  <c r="W281"/>
  <c r="V281"/>
  <c r="U281"/>
  <c r="T281"/>
  <c r="S281"/>
  <c r="R281"/>
  <c r="Q281"/>
  <c r="P281"/>
  <c r="Y281" s="1"/>
  <c r="N281"/>
  <c r="M281"/>
  <c r="L281"/>
  <c r="K281"/>
  <c r="J281"/>
  <c r="I281"/>
  <c r="F281"/>
  <c r="E281"/>
  <c r="D281"/>
  <c r="C281"/>
  <c r="AD280"/>
  <c r="AB280"/>
  <c r="AA280"/>
  <c r="Z280"/>
  <c r="W280"/>
  <c r="V280"/>
  <c r="U280"/>
  <c r="T280"/>
  <c r="S280"/>
  <c r="R280"/>
  <c r="Q280"/>
  <c r="P280"/>
  <c r="Y280" s="1"/>
  <c r="N280"/>
  <c r="M280"/>
  <c r="L280"/>
  <c r="K280"/>
  <c r="J280"/>
  <c r="I280"/>
  <c r="F280"/>
  <c r="E280"/>
  <c r="D280"/>
  <c r="C280"/>
  <c r="AD279"/>
  <c r="AE279" s="1"/>
  <c r="AB279"/>
  <c r="AA279"/>
  <c r="Z279"/>
  <c r="W279"/>
  <c r="V279"/>
  <c r="U279"/>
  <c r="T279"/>
  <c r="S279"/>
  <c r="R279"/>
  <c r="Q279"/>
  <c r="P279"/>
  <c r="Y279" s="1"/>
  <c r="N279"/>
  <c r="M279"/>
  <c r="L279"/>
  <c r="K279"/>
  <c r="J279"/>
  <c r="I279"/>
  <c r="F279"/>
  <c r="E279"/>
  <c r="D279"/>
  <c r="C279"/>
  <c r="AD278"/>
  <c r="AB278"/>
  <c r="AA278"/>
  <c r="Z278"/>
  <c r="W278"/>
  <c r="V278"/>
  <c r="U278"/>
  <c r="T278"/>
  <c r="S278"/>
  <c r="R278"/>
  <c r="Q278"/>
  <c r="P278"/>
  <c r="Y278" s="1"/>
  <c r="N278"/>
  <c r="M278"/>
  <c r="L278"/>
  <c r="K278"/>
  <c r="J278"/>
  <c r="I278"/>
  <c r="F278"/>
  <c r="E278"/>
  <c r="D278"/>
  <c r="C278"/>
  <c r="AD277"/>
  <c r="AE277" s="1"/>
  <c r="AB277"/>
  <c r="AA277"/>
  <c r="Z277"/>
  <c r="W277"/>
  <c r="V277"/>
  <c r="U277"/>
  <c r="T277"/>
  <c r="S277"/>
  <c r="R277"/>
  <c r="Q277"/>
  <c r="P277"/>
  <c r="Y277" s="1"/>
  <c r="N277"/>
  <c r="M277"/>
  <c r="L277"/>
  <c r="K277"/>
  <c r="J277"/>
  <c r="I277"/>
  <c r="F277"/>
  <c r="E277"/>
  <c r="D277"/>
  <c r="C277"/>
  <c r="AD276"/>
  <c r="AB276"/>
  <c r="AA276"/>
  <c r="Z276"/>
  <c r="W276"/>
  <c r="V276"/>
  <c r="U276"/>
  <c r="T276"/>
  <c r="S276"/>
  <c r="R276"/>
  <c r="Q276"/>
  <c r="P276"/>
  <c r="N276"/>
  <c r="M276"/>
  <c r="L276"/>
  <c r="K276"/>
  <c r="J276"/>
  <c r="I276"/>
  <c r="F276"/>
  <c r="E276"/>
  <c r="D276"/>
  <c r="C276"/>
  <c r="AD275"/>
  <c r="AB275"/>
  <c r="AA275"/>
  <c r="Z275"/>
  <c r="Y275"/>
  <c r="W275"/>
  <c r="V275"/>
  <c r="U275"/>
  <c r="T275"/>
  <c r="S275"/>
  <c r="R275"/>
  <c r="Q275"/>
  <c r="P275"/>
  <c r="AF275" s="1"/>
  <c r="N275"/>
  <c r="M275"/>
  <c r="L275"/>
  <c r="K275"/>
  <c r="J275"/>
  <c r="I275"/>
  <c r="F275"/>
  <c r="E275"/>
  <c r="G275" s="1"/>
  <c r="D275"/>
  <c r="C275"/>
  <c r="AD274"/>
  <c r="AB274"/>
  <c r="AA274"/>
  <c r="Z274"/>
  <c r="Y274"/>
  <c r="W274"/>
  <c r="V274"/>
  <c r="U274"/>
  <c r="T274"/>
  <c r="S274"/>
  <c r="R274"/>
  <c r="Q274"/>
  <c r="P274"/>
  <c r="AF274" s="1"/>
  <c r="N274"/>
  <c r="M274"/>
  <c r="L274"/>
  <c r="K274"/>
  <c r="J274"/>
  <c r="I274"/>
  <c r="F274"/>
  <c r="E274"/>
  <c r="D274"/>
  <c r="C274"/>
  <c r="AD273"/>
  <c r="AB273"/>
  <c r="AA273"/>
  <c r="Z273"/>
  <c r="Y273"/>
  <c r="W273"/>
  <c r="V273"/>
  <c r="U273"/>
  <c r="T273"/>
  <c r="S273"/>
  <c r="R273"/>
  <c r="Q273"/>
  <c r="P273"/>
  <c r="AF273" s="1"/>
  <c r="N273"/>
  <c r="M273"/>
  <c r="L273"/>
  <c r="K273"/>
  <c r="J273"/>
  <c r="I273"/>
  <c r="F273"/>
  <c r="E273"/>
  <c r="D273"/>
  <c r="C273"/>
  <c r="AD272"/>
  <c r="AB272"/>
  <c r="AA272"/>
  <c r="Z272"/>
  <c r="W272"/>
  <c r="V272"/>
  <c r="U272"/>
  <c r="T272"/>
  <c r="S272"/>
  <c r="R272"/>
  <c r="Q272"/>
  <c r="P272"/>
  <c r="N272"/>
  <c r="M272"/>
  <c r="L272"/>
  <c r="K272"/>
  <c r="J272"/>
  <c r="I272"/>
  <c r="F272"/>
  <c r="E272"/>
  <c r="G272" s="1"/>
  <c r="D272"/>
  <c r="C272"/>
  <c r="AD271"/>
  <c r="AB271"/>
  <c r="AA271"/>
  <c r="Z271"/>
  <c r="Y271"/>
  <c r="W271"/>
  <c r="V271"/>
  <c r="S271"/>
  <c r="R271"/>
  <c r="Q271"/>
  <c r="P271"/>
  <c r="AF271" s="1"/>
  <c r="N271"/>
  <c r="M271"/>
  <c r="J271"/>
  <c r="I271"/>
  <c r="F271"/>
  <c r="E271"/>
  <c r="D271"/>
  <c r="H271" s="1"/>
  <c r="C271"/>
  <c r="AD270"/>
  <c r="AB270"/>
  <c r="AA270"/>
  <c r="Z270"/>
  <c r="Y270"/>
  <c r="W270"/>
  <c r="V270"/>
  <c r="S270"/>
  <c r="R270"/>
  <c r="Q270"/>
  <c r="P270"/>
  <c r="AF270" s="1"/>
  <c r="N270"/>
  <c r="M270"/>
  <c r="J270"/>
  <c r="I270"/>
  <c r="F270"/>
  <c r="E270"/>
  <c r="D270"/>
  <c r="C270"/>
  <c r="G270" s="1"/>
  <c r="AD269"/>
  <c r="AE269" s="1"/>
  <c r="AB269"/>
  <c r="AA269"/>
  <c r="Z269"/>
  <c r="Y269"/>
  <c r="W269"/>
  <c r="U269"/>
  <c r="T269"/>
  <c r="S269"/>
  <c r="R269"/>
  <c r="Q269"/>
  <c r="P269"/>
  <c r="AF269" s="1"/>
  <c r="N269"/>
  <c r="L269"/>
  <c r="K269"/>
  <c r="J269"/>
  <c r="I269"/>
  <c r="F269"/>
  <c r="E269"/>
  <c r="D269"/>
  <c r="C269"/>
  <c r="AD268"/>
  <c r="AB268"/>
  <c r="AA268"/>
  <c r="Z268"/>
  <c r="Y268"/>
  <c r="W268"/>
  <c r="V268"/>
  <c r="U268"/>
  <c r="T268"/>
  <c r="S268"/>
  <c r="R268"/>
  <c r="Q268"/>
  <c r="P268"/>
  <c r="N268"/>
  <c r="M268"/>
  <c r="L268"/>
  <c r="K268"/>
  <c r="J268"/>
  <c r="I268"/>
  <c r="F268"/>
  <c r="E268"/>
  <c r="D268"/>
  <c r="C268"/>
  <c r="AD267"/>
  <c r="AE267" s="1"/>
  <c r="AB267"/>
  <c r="AA267"/>
  <c r="Z267"/>
  <c r="Y267"/>
  <c r="W267"/>
  <c r="V267"/>
  <c r="U267"/>
  <c r="T267"/>
  <c r="S267"/>
  <c r="R267"/>
  <c r="Q267"/>
  <c r="P267"/>
  <c r="N267"/>
  <c r="M267"/>
  <c r="L267"/>
  <c r="K267"/>
  <c r="J267"/>
  <c r="I267"/>
  <c r="F267"/>
  <c r="E267"/>
  <c r="D267"/>
  <c r="C267"/>
  <c r="AD266"/>
  <c r="AE266" s="1"/>
  <c r="AB266"/>
  <c r="AA266"/>
  <c r="Z266"/>
  <c r="Y266"/>
  <c r="W266"/>
  <c r="V266"/>
  <c r="U266"/>
  <c r="T266"/>
  <c r="S266"/>
  <c r="R266"/>
  <c r="Q266"/>
  <c r="P266"/>
  <c r="N266"/>
  <c r="M266"/>
  <c r="L266"/>
  <c r="K266"/>
  <c r="J266"/>
  <c r="I266"/>
  <c r="F266"/>
  <c r="E266"/>
  <c r="D266"/>
  <c r="C266"/>
  <c r="AD265"/>
  <c r="W265"/>
  <c r="V265"/>
  <c r="U265"/>
  <c r="T265"/>
  <c r="N265"/>
  <c r="M265"/>
  <c r="AD264"/>
  <c r="W264"/>
  <c r="V264"/>
  <c r="U264"/>
  <c r="T264"/>
  <c r="N264"/>
  <c r="M264"/>
  <c r="AD263"/>
  <c r="W263"/>
  <c r="V263"/>
  <c r="U263"/>
  <c r="T263"/>
  <c r="N263"/>
  <c r="M263"/>
  <c r="AD262"/>
  <c r="AE262" s="1"/>
  <c r="AB262"/>
  <c r="AA262"/>
  <c r="Z262"/>
  <c r="Y262"/>
  <c r="W262"/>
  <c r="V262"/>
  <c r="U262"/>
  <c r="T262"/>
  <c r="S262"/>
  <c r="R262"/>
  <c r="Q262"/>
  <c r="P262"/>
  <c r="AF262" s="1"/>
  <c r="N262"/>
  <c r="M262"/>
  <c r="L262"/>
  <c r="K262"/>
  <c r="J262"/>
  <c r="I262"/>
  <c r="F262"/>
  <c r="E262"/>
  <c r="D262"/>
  <c r="C262"/>
  <c r="AD261"/>
  <c r="AB261"/>
  <c r="AA261"/>
  <c r="Z261"/>
  <c r="Y261"/>
  <c r="W261"/>
  <c r="V261"/>
  <c r="U261"/>
  <c r="T261"/>
  <c r="S261"/>
  <c r="R261"/>
  <c r="Q261"/>
  <c r="P261"/>
  <c r="AF261" s="1"/>
  <c r="N261"/>
  <c r="M261"/>
  <c r="L261"/>
  <c r="K261"/>
  <c r="J261"/>
  <c r="I261"/>
  <c r="F261"/>
  <c r="E261"/>
  <c r="D261"/>
  <c r="C261"/>
  <c r="AG260"/>
  <c r="AD260"/>
  <c r="AB260"/>
  <c r="AA260"/>
  <c r="Z260"/>
  <c r="Y260"/>
  <c r="W260"/>
  <c r="V260"/>
  <c r="U260"/>
  <c r="T260"/>
  <c r="S260"/>
  <c r="R260"/>
  <c r="Q260"/>
  <c r="P260"/>
  <c r="AF260" s="1"/>
  <c r="N260"/>
  <c r="M260"/>
  <c r="L260"/>
  <c r="K260"/>
  <c r="J260"/>
  <c r="I260"/>
  <c r="F260"/>
  <c r="E260"/>
  <c r="D260"/>
  <c r="C260"/>
  <c r="AD259"/>
  <c r="AB259"/>
  <c r="AA259"/>
  <c r="Z259"/>
  <c r="Y259"/>
  <c r="W259"/>
  <c r="V259"/>
  <c r="U259"/>
  <c r="T259"/>
  <c r="S259"/>
  <c r="R259"/>
  <c r="Q259"/>
  <c r="P259"/>
  <c r="N259"/>
  <c r="M259"/>
  <c r="L259"/>
  <c r="K259"/>
  <c r="J259"/>
  <c r="I259"/>
  <c r="F259"/>
  <c r="E259"/>
  <c r="D259"/>
  <c r="C259"/>
  <c r="A259"/>
  <c r="AD258"/>
  <c r="AB258"/>
  <c r="AA258"/>
  <c r="Z258"/>
  <c r="Y258"/>
  <c r="W258"/>
  <c r="V258"/>
  <c r="U258"/>
  <c r="T258"/>
  <c r="S258"/>
  <c r="R258"/>
  <c r="Q258"/>
  <c r="P258"/>
  <c r="N258"/>
  <c r="M258"/>
  <c r="L258"/>
  <c r="K258"/>
  <c r="J258"/>
  <c r="I258"/>
  <c r="F258"/>
  <c r="E258"/>
  <c r="D258"/>
  <c r="C258"/>
  <c r="AD257"/>
  <c r="AE257" s="1"/>
  <c r="AB257"/>
  <c r="AA257"/>
  <c r="Z257"/>
  <c r="Y257"/>
  <c r="W257"/>
  <c r="V257"/>
  <c r="U257"/>
  <c r="T257"/>
  <c r="S257"/>
  <c r="R257"/>
  <c r="Q257"/>
  <c r="P257"/>
  <c r="N257"/>
  <c r="M257"/>
  <c r="L257"/>
  <c r="K257"/>
  <c r="J257"/>
  <c r="I257"/>
  <c r="F257"/>
  <c r="E257"/>
  <c r="D257"/>
  <c r="C257"/>
  <c r="AD256"/>
  <c r="AB256"/>
  <c r="AA256"/>
  <c r="Z256"/>
  <c r="Y256"/>
  <c r="W256"/>
  <c r="V256"/>
  <c r="U256"/>
  <c r="T256"/>
  <c r="S256"/>
  <c r="R256"/>
  <c r="Q256"/>
  <c r="P256"/>
  <c r="N256"/>
  <c r="M256"/>
  <c r="L256"/>
  <c r="K256"/>
  <c r="J256"/>
  <c r="I256"/>
  <c r="F256"/>
  <c r="E256"/>
  <c r="D256"/>
  <c r="C256"/>
  <c r="AD255"/>
  <c r="AB255"/>
  <c r="AA255"/>
  <c r="Z255"/>
  <c r="Y255"/>
  <c r="W255"/>
  <c r="V255"/>
  <c r="U255"/>
  <c r="T255"/>
  <c r="S255"/>
  <c r="R255"/>
  <c r="Q255"/>
  <c r="P255"/>
  <c r="N255"/>
  <c r="M255"/>
  <c r="L255"/>
  <c r="K255"/>
  <c r="J255"/>
  <c r="I255"/>
  <c r="F255"/>
  <c r="E255"/>
  <c r="D255"/>
  <c r="C255"/>
  <c r="AD254"/>
  <c r="AB254"/>
  <c r="AA254"/>
  <c r="Z254"/>
  <c r="Y254"/>
  <c r="W254"/>
  <c r="V254"/>
  <c r="U254"/>
  <c r="T254"/>
  <c r="S254"/>
  <c r="R254"/>
  <c r="Q254"/>
  <c r="P254"/>
  <c r="N254"/>
  <c r="M254"/>
  <c r="L254"/>
  <c r="K254"/>
  <c r="J254"/>
  <c r="I254"/>
  <c r="F254"/>
  <c r="E254"/>
  <c r="D254"/>
  <c r="C254"/>
  <c r="AD253"/>
  <c r="AE253" s="1"/>
  <c r="AB253"/>
  <c r="AA253"/>
  <c r="Z253"/>
  <c r="Y253"/>
  <c r="W253"/>
  <c r="V253"/>
  <c r="U253"/>
  <c r="T253"/>
  <c r="S253"/>
  <c r="R253"/>
  <c r="Q253"/>
  <c r="P253"/>
  <c r="N253"/>
  <c r="M253"/>
  <c r="L253"/>
  <c r="K253"/>
  <c r="J253"/>
  <c r="I253"/>
  <c r="F253"/>
  <c r="E253"/>
  <c r="D253"/>
  <c r="C253"/>
  <c r="AD252"/>
  <c r="AB252"/>
  <c r="AA252"/>
  <c r="Z252"/>
  <c r="Y252"/>
  <c r="W252"/>
  <c r="V252"/>
  <c r="U252"/>
  <c r="T252"/>
  <c r="S252"/>
  <c r="R252"/>
  <c r="Q252"/>
  <c r="P252"/>
  <c r="N252"/>
  <c r="M252"/>
  <c r="L252"/>
  <c r="K252"/>
  <c r="J252"/>
  <c r="I252"/>
  <c r="F252"/>
  <c r="E252"/>
  <c r="D252"/>
  <c r="C252"/>
  <c r="AD251"/>
  <c r="AE251" s="1"/>
  <c r="AB251"/>
  <c r="AA251"/>
  <c r="Z251"/>
  <c r="Y251"/>
  <c r="W251"/>
  <c r="V251"/>
  <c r="U251"/>
  <c r="T251"/>
  <c r="S251"/>
  <c r="R251"/>
  <c r="Q251"/>
  <c r="P251"/>
  <c r="N251"/>
  <c r="M251"/>
  <c r="L251"/>
  <c r="K251"/>
  <c r="J251"/>
  <c r="I251"/>
  <c r="F251"/>
  <c r="E251"/>
  <c r="D251"/>
  <c r="C251"/>
  <c r="AD250"/>
  <c r="AE250" s="1"/>
  <c r="AB250"/>
  <c r="AA250"/>
  <c r="Z250"/>
  <c r="Y250"/>
  <c r="W250"/>
  <c r="V250"/>
  <c r="U250"/>
  <c r="T250"/>
  <c r="S250"/>
  <c r="R250"/>
  <c r="Q250"/>
  <c r="P250"/>
  <c r="AF250" s="1"/>
  <c r="N250"/>
  <c r="M250"/>
  <c r="L250"/>
  <c r="K250"/>
  <c r="J250"/>
  <c r="I250"/>
  <c r="F250"/>
  <c r="E250"/>
  <c r="D250"/>
  <c r="C250"/>
  <c r="AD249"/>
  <c r="AB249"/>
  <c r="AA249"/>
  <c r="Z249"/>
  <c r="Y249"/>
  <c r="W249"/>
  <c r="V249"/>
  <c r="U249"/>
  <c r="T249"/>
  <c r="S249"/>
  <c r="R249"/>
  <c r="Q249"/>
  <c r="P249"/>
  <c r="N249"/>
  <c r="M249"/>
  <c r="L249"/>
  <c r="K249"/>
  <c r="J249"/>
  <c r="I249"/>
  <c r="F249"/>
  <c r="E249"/>
  <c r="D249"/>
  <c r="C249"/>
  <c r="AD248"/>
  <c r="AB248"/>
  <c r="AA248"/>
  <c r="Z248"/>
  <c r="Y248"/>
  <c r="W248"/>
  <c r="V248"/>
  <c r="U248"/>
  <c r="T248"/>
  <c r="S248"/>
  <c r="R248"/>
  <c r="Q248"/>
  <c r="P248"/>
  <c r="N248"/>
  <c r="M248"/>
  <c r="L248"/>
  <c r="K248"/>
  <c r="J248"/>
  <c r="I248"/>
  <c r="F248"/>
  <c r="E248"/>
  <c r="D248"/>
  <c r="C248"/>
  <c r="AD247"/>
  <c r="AB247"/>
  <c r="AA247"/>
  <c r="Z247"/>
  <c r="Y247"/>
  <c r="W247"/>
  <c r="V247"/>
  <c r="U247"/>
  <c r="T247"/>
  <c r="S247"/>
  <c r="R247"/>
  <c r="Q247"/>
  <c r="P247"/>
  <c r="N247"/>
  <c r="M247"/>
  <c r="L247"/>
  <c r="K247"/>
  <c r="J247"/>
  <c r="I247"/>
  <c r="F247"/>
  <c r="E247"/>
  <c r="D247"/>
  <c r="C247"/>
  <c r="AD246"/>
  <c r="AB246"/>
  <c r="AA246"/>
  <c r="Z246"/>
  <c r="Y246"/>
  <c r="W246"/>
  <c r="V246"/>
  <c r="U246"/>
  <c r="T246"/>
  <c r="S246"/>
  <c r="R246"/>
  <c r="Q246"/>
  <c r="P246"/>
  <c r="AF246" s="1"/>
  <c r="N246"/>
  <c r="M246"/>
  <c r="L246"/>
  <c r="K246"/>
  <c r="J246"/>
  <c r="I246"/>
  <c r="F246"/>
  <c r="E246"/>
  <c r="D246"/>
  <c r="C246"/>
  <c r="AD245"/>
  <c r="AB245"/>
  <c r="AA245"/>
  <c r="Z245"/>
  <c r="Y245"/>
  <c r="W245"/>
  <c r="V245"/>
  <c r="U245"/>
  <c r="T245"/>
  <c r="S245"/>
  <c r="R245"/>
  <c r="Q245"/>
  <c r="P245"/>
  <c r="N245"/>
  <c r="M245"/>
  <c r="L245"/>
  <c r="K245"/>
  <c r="J245"/>
  <c r="I245"/>
  <c r="F245"/>
  <c r="E245"/>
  <c r="D245"/>
  <c r="C245"/>
  <c r="AD244"/>
  <c r="AE244" s="1"/>
  <c r="AB244"/>
  <c r="AA244"/>
  <c r="Z244"/>
  <c r="Y244"/>
  <c r="W244"/>
  <c r="V244"/>
  <c r="U244"/>
  <c r="T244"/>
  <c r="S244"/>
  <c r="R244"/>
  <c r="Q244"/>
  <c r="P244"/>
  <c r="N244"/>
  <c r="M244"/>
  <c r="L244"/>
  <c r="K244"/>
  <c r="J244"/>
  <c r="I244"/>
  <c r="F244"/>
  <c r="E244"/>
  <c r="D244"/>
  <c r="C244"/>
  <c r="AD243"/>
  <c r="AB243"/>
  <c r="AA243"/>
  <c r="Z243"/>
  <c r="Y243"/>
  <c r="W243"/>
  <c r="V243"/>
  <c r="U243"/>
  <c r="T243"/>
  <c r="N243"/>
  <c r="M243"/>
  <c r="AD242"/>
  <c r="AE242" s="1"/>
  <c r="AB242"/>
  <c r="AA242"/>
  <c r="Z242"/>
  <c r="Y242"/>
  <c r="W242"/>
  <c r="V242"/>
  <c r="U242"/>
  <c r="T242"/>
  <c r="N242"/>
  <c r="M242"/>
  <c r="AD241"/>
  <c r="AB241"/>
  <c r="AA241"/>
  <c r="Z241"/>
  <c r="Y241"/>
  <c r="W241"/>
  <c r="V241"/>
  <c r="U241"/>
  <c r="T241"/>
  <c r="S241"/>
  <c r="R241"/>
  <c r="Q241"/>
  <c r="P241"/>
  <c r="N241"/>
  <c r="M241"/>
  <c r="L241"/>
  <c r="K241"/>
  <c r="J241"/>
  <c r="I241"/>
  <c r="F241"/>
  <c r="E241"/>
  <c r="D241"/>
  <c r="C241"/>
  <c r="AD240"/>
  <c r="AB240"/>
  <c r="AA240"/>
  <c r="Z240"/>
  <c r="Y240"/>
  <c r="W240"/>
  <c r="V240"/>
  <c r="U240"/>
  <c r="T240"/>
  <c r="S240"/>
  <c r="R240"/>
  <c r="Q240"/>
  <c r="P240"/>
  <c r="N240"/>
  <c r="M240"/>
  <c r="L240"/>
  <c r="K240"/>
  <c r="J240"/>
  <c r="I240"/>
  <c r="F240"/>
  <c r="E240"/>
  <c r="D240"/>
  <c r="C240"/>
  <c r="AD239"/>
  <c r="AE239" s="1"/>
  <c r="AB239"/>
  <c r="AA239"/>
  <c r="Z239"/>
  <c r="Y239"/>
  <c r="W239"/>
  <c r="V239"/>
  <c r="U239"/>
  <c r="T239"/>
  <c r="S239"/>
  <c r="R239"/>
  <c r="Q239"/>
  <c r="P239"/>
  <c r="N239"/>
  <c r="M239"/>
  <c r="L239"/>
  <c r="K239"/>
  <c r="J239"/>
  <c r="I239"/>
  <c r="F239"/>
  <c r="E239"/>
  <c r="D239"/>
  <c r="C239"/>
  <c r="AD238"/>
  <c r="AB238"/>
  <c r="AA238"/>
  <c r="Z238"/>
  <c r="Y238"/>
  <c r="W238"/>
  <c r="V238"/>
  <c r="U238"/>
  <c r="T238"/>
  <c r="S238"/>
  <c r="R238"/>
  <c r="Q238"/>
  <c r="P238"/>
  <c r="N238"/>
  <c r="M238"/>
  <c r="L238"/>
  <c r="K238"/>
  <c r="J238"/>
  <c r="I238"/>
  <c r="F238"/>
  <c r="E238"/>
  <c r="D238"/>
  <c r="C238"/>
  <c r="AD237"/>
  <c r="AB237"/>
  <c r="AA237"/>
  <c r="Z237"/>
  <c r="Y237"/>
  <c r="W237"/>
  <c r="V237"/>
  <c r="U237"/>
  <c r="T237"/>
  <c r="S237"/>
  <c r="R237"/>
  <c r="Q237"/>
  <c r="P237"/>
  <c r="N237"/>
  <c r="M237"/>
  <c r="L237"/>
  <c r="K237"/>
  <c r="J237"/>
  <c r="I237"/>
  <c r="F237"/>
  <c r="E237"/>
  <c r="D237"/>
  <c r="C237"/>
  <c r="A237"/>
  <c r="A238" s="1"/>
  <c r="AD236"/>
  <c r="AB236"/>
  <c r="AA236"/>
  <c r="Z236"/>
  <c r="Y236"/>
  <c r="W236"/>
  <c r="V236"/>
  <c r="U236"/>
  <c r="T236"/>
  <c r="S236"/>
  <c r="R236"/>
  <c r="Q236"/>
  <c r="P236"/>
  <c r="N236"/>
  <c r="M236"/>
  <c r="L236"/>
  <c r="K236"/>
  <c r="J236"/>
  <c r="I236"/>
  <c r="F236"/>
  <c r="E236"/>
  <c r="D236"/>
  <c r="C236"/>
  <c r="AD235"/>
  <c r="AB235"/>
  <c r="AA235"/>
  <c r="Z235"/>
  <c r="Y235"/>
  <c r="W235"/>
  <c r="V235"/>
  <c r="U235"/>
  <c r="T235"/>
  <c r="S235"/>
  <c r="R235"/>
  <c r="Q235"/>
  <c r="P235"/>
  <c r="N235"/>
  <c r="M235"/>
  <c r="L235"/>
  <c r="K235"/>
  <c r="J235"/>
  <c r="I235"/>
  <c r="F235"/>
  <c r="E235"/>
  <c r="D235"/>
  <c r="C235"/>
  <c r="AD234"/>
  <c r="AB234"/>
  <c r="AA234"/>
  <c r="Z234"/>
  <c r="Y234"/>
  <c r="W234"/>
  <c r="V234"/>
  <c r="U234"/>
  <c r="T234"/>
  <c r="S234"/>
  <c r="R234"/>
  <c r="Q234"/>
  <c r="P234"/>
  <c r="N234"/>
  <c r="M234"/>
  <c r="L234"/>
  <c r="K234"/>
  <c r="J234"/>
  <c r="I234"/>
  <c r="F234"/>
  <c r="E234"/>
  <c r="D234"/>
  <c r="C234"/>
  <c r="AD233"/>
  <c r="AB233"/>
  <c r="AA233"/>
  <c r="Z233"/>
  <c r="Y233"/>
  <c r="W233"/>
  <c r="V233"/>
  <c r="U233"/>
  <c r="T233"/>
  <c r="S233"/>
  <c r="R233"/>
  <c r="Q233"/>
  <c r="P233"/>
  <c r="N233"/>
  <c r="M233"/>
  <c r="L233"/>
  <c r="K233"/>
  <c r="J233"/>
  <c r="I233"/>
  <c r="F233"/>
  <c r="E233"/>
  <c r="D233"/>
  <c r="C233"/>
  <c r="AD232"/>
  <c r="AE232" s="1"/>
  <c r="AB232"/>
  <c r="AA232"/>
  <c r="Z232"/>
  <c r="Y232"/>
  <c r="W232"/>
  <c r="V232"/>
  <c r="U232"/>
  <c r="T232"/>
  <c r="S232"/>
  <c r="R232"/>
  <c r="Q232"/>
  <c r="P232"/>
  <c r="N232"/>
  <c r="M232"/>
  <c r="L232"/>
  <c r="K232"/>
  <c r="J232"/>
  <c r="I232"/>
  <c r="F232"/>
  <c r="E232"/>
  <c r="G232" s="1"/>
  <c r="D232"/>
  <c r="C232"/>
  <c r="AD231"/>
  <c r="AB231"/>
  <c r="AA231"/>
  <c r="Z231"/>
  <c r="Y231"/>
  <c r="W231"/>
  <c r="V231"/>
  <c r="U231"/>
  <c r="T231"/>
  <c r="S231"/>
  <c r="R231"/>
  <c r="Q231"/>
  <c r="P231"/>
  <c r="N231"/>
  <c r="M231"/>
  <c r="L231"/>
  <c r="K231"/>
  <c r="J231"/>
  <c r="I231"/>
  <c r="F231"/>
  <c r="E231"/>
  <c r="D231"/>
  <c r="H231" s="1"/>
  <c r="C231"/>
  <c r="AD230"/>
  <c r="AB230"/>
  <c r="AE230" s="1"/>
  <c r="AA230"/>
  <c r="Z230"/>
  <c r="Y230"/>
  <c r="W230"/>
  <c r="V230"/>
  <c r="U230"/>
  <c r="T230"/>
  <c r="S230"/>
  <c r="R230"/>
  <c r="Q230"/>
  <c r="P230"/>
  <c r="N230"/>
  <c r="M230"/>
  <c r="L230"/>
  <c r="K230"/>
  <c r="J230"/>
  <c r="I230"/>
  <c r="F230"/>
  <c r="E230"/>
  <c r="D230"/>
  <c r="C230"/>
  <c r="AD229"/>
  <c r="AB229"/>
  <c r="AA229"/>
  <c r="Z229"/>
  <c r="Y229"/>
  <c r="W229"/>
  <c r="V229"/>
  <c r="U229"/>
  <c r="T229"/>
  <c r="S229"/>
  <c r="R229"/>
  <c r="Q229"/>
  <c r="P229"/>
  <c r="N229"/>
  <c r="M229"/>
  <c r="L229"/>
  <c r="K229"/>
  <c r="J229"/>
  <c r="I229"/>
  <c r="F229"/>
  <c r="E229"/>
  <c r="D229"/>
  <c r="C229"/>
  <c r="AD228"/>
  <c r="AB228"/>
  <c r="AA228"/>
  <c r="Z228"/>
  <c r="Y228"/>
  <c r="W228"/>
  <c r="V228"/>
  <c r="U228"/>
  <c r="T228"/>
  <c r="S228"/>
  <c r="R228"/>
  <c r="Q228"/>
  <c r="P228"/>
  <c r="N228"/>
  <c r="M228"/>
  <c r="L228"/>
  <c r="K228"/>
  <c r="J228"/>
  <c r="I228"/>
  <c r="F228"/>
  <c r="E228"/>
  <c r="G228" s="1"/>
  <c r="D228"/>
  <c r="C228"/>
  <c r="AD227"/>
  <c r="AB227"/>
  <c r="AA227"/>
  <c r="Z227"/>
  <c r="Y227"/>
  <c r="W227"/>
  <c r="V227"/>
  <c r="U227"/>
  <c r="T227"/>
  <c r="S227"/>
  <c r="R227"/>
  <c r="Q227"/>
  <c r="P227"/>
  <c r="N227"/>
  <c r="M227"/>
  <c r="L227"/>
  <c r="K227"/>
  <c r="J227"/>
  <c r="I227"/>
  <c r="F227"/>
  <c r="E227"/>
  <c r="D227"/>
  <c r="H227" s="1"/>
  <c r="C227"/>
  <c r="AD226"/>
  <c r="AB226"/>
  <c r="AA226"/>
  <c r="Z226"/>
  <c r="Y226"/>
  <c r="W226"/>
  <c r="V226"/>
  <c r="U226"/>
  <c r="T226"/>
  <c r="S226"/>
  <c r="R226"/>
  <c r="Q226"/>
  <c r="P226"/>
  <c r="N226"/>
  <c r="M226"/>
  <c r="L226"/>
  <c r="K226"/>
  <c r="J226"/>
  <c r="I226"/>
  <c r="F226"/>
  <c r="E226"/>
  <c r="D226"/>
  <c r="C226"/>
  <c r="AD225"/>
  <c r="AE225" s="1"/>
  <c r="AB225"/>
  <c r="AA225"/>
  <c r="Z225"/>
  <c r="Y225"/>
  <c r="W225"/>
  <c r="V225"/>
  <c r="U225"/>
  <c r="T225"/>
  <c r="S225"/>
  <c r="R225"/>
  <c r="Q225"/>
  <c r="P225"/>
  <c r="N225"/>
  <c r="M225"/>
  <c r="L225"/>
  <c r="K225"/>
  <c r="J225"/>
  <c r="I225"/>
  <c r="F225"/>
  <c r="H225" s="1"/>
  <c r="E225"/>
  <c r="D225"/>
  <c r="C225"/>
  <c r="AD224"/>
  <c r="AB224"/>
  <c r="AA224"/>
  <c r="Z224"/>
  <c r="Y224"/>
  <c r="W224"/>
  <c r="V224"/>
  <c r="U224"/>
  <c r="T224"/>
  <c r="S224"/>
  <c r="R224"/>
  <c r="Q224"/>
  <c r="P224"/>
  <c r="N224"/>
  <c r="M224"/>
  <c r="L224"/>
  <c r="K224"/>
  <c r="J224"/>
  <c r="I224"/>
  <c r="F224"/>
  <c r="E224"/>
  <c r="D224"/>
  <c r="H224" s="1"/>
  <c r="C224"/>
  <c r="AD223"/>
  <c r="AB223"/>
  <c r="AA223"/>
  <c r="Z223"/>
  <c r="Y223"/>
  <c r="W223"/>
  <c r="V223"/>
  <c r="U223"/>
  <c r="T223"/>
  <c r="S223"/>
  <c r="R223"/>
  <c r="Q223"/>
  <c r="P223"/>
  <c r="N223"/>
  <c r="M223"/>
  <c r="L223"/>
  <c r="K223"/>
  <c r="J223"/>
  <c r="I223"/>
  <c r="F223"/>
  <c r="E223"/>
  <c r="D223"/>
  <c r="C223"/>
  <c r="G223" s="1"/>
  <c r="AD222"/>
  <c r="AB222"/>
  <c r="AA222"/>
  <c r="Z222"/>
  <c r="Y222"/>
  <c r="W222"/>
  <c r="V222"/>
  <c r="U222"/>
  <c r="T222"/>
  <c r="S222"/>
  <c r="R222"/>
  <c r="Q222"/>
  <c r="P222"/>
  <c r="N222"/>
  <c r="M222"/>
  <c r="L222"/>
  <c r="K222"/>
  <c r="J222"/>
  <c r="I222"/>
  <c r="F222"/>
  <c r="H222" s="1"/>
  <c r="E222"/>
  <c r="D222"/>
  <c r="C222"/>
  <c r="AE221"/>
  <c r="AD221"/>
  <c r="AB221"/>
  <c r="AA221"/>
  <c r="Z221"/>
  <c r="Y221"/>
  <c r="W221"/>
  <c r="V221"/>
  <c r="U221"/>
  <c r="T221"/>
  <c r="S221"/>
  <c r="R221"/>
  <c r="Q221"/>
  <c r="P221"/>
  <c r="N221"/>
  <c r="M221"/>
  <c r="L221"/>
  <c r="K221"/>
  <c r="J221"/>
  <c r="I221"/>
  <c r="F221"/>
  <c r="E221"/>
  <c r="D221"/>
  <c r="C221"/>
  <c r="G221" s="1"/>
  <c r="AD220"/>
  <c r="AE220" s="1"/>
  <c r="AB220"/>
  <c r="AA220"/>
  <c r="Z220"/>
  <c r="Y220"/>
  <c r="W220"/>
  <c r="V220"/>
  <c r="U220"/>
  <c r="T220"/>
  <c r="S220"/>
  <c r="R220"/>
  <c r="Q220"/>
  <c r="P220"/>
  <c r="N220"/>
  <c r="M220"/>
  <c r="L220"/>
  <c r="K220"/>
  <c r="J220"/>
  <c r="I220"/>
  <c r="F220"/>
  <c r="E220"/>
  <c r="D220"/>
  <c r="C220"/>
  <c r="AD219"/>
  <c r="AB219"/>
  <c r="AA219"/>
  <c r="Z219"/>
  <c r="Y219"/>
  <c r="W219"/>
  <c r="V219"/>
  <c r="U219"/>
  <c r="T219"/>
  <c r="S219"/>
  <c r="R219"/>
  <c r="Q219"/>
  <c r="P219"/>
  <c r="N219"/>
  <c r="M219"/>
  <c r="L219"/>
  <c r="K219"/>
  <c r="J219"/>
  <c r="I219"/>
  <c r="F219"/>
  <c r="E219"/>
  <c r="D219"/>
  <c r="C219"/>
  <c r="AD218"/>
  <c r="AB218"/>
  <c r="AA218"/>
  <c r="Z218"/>
  <c r="Y218"/>
  <c r="W218"/>
  <c r="V218"/>
  <c r="U218"/>
  <c r="T218"/>
  <c r="S218"/>
  <c r="R218"/>
  <c r="Q218"/>
  <c r="P218"/>
  <c r="N218"/>
  <c r="M218"/>
  <c r="L218"/>
  <c r="K218"/>
  <c r="J218"/>
  <c r="I218"/>
  <c r="F218"/>
  <c r="E218"/>
  <c r="D218"/>
  <c r="C218"/>
  <c r="AD217"/>
  <c r="W217"/>
  <c r="V217"/>
  <c r="U217"/>
  <c r="N217"/>
  <c r="M217"/>
  <c r="AD216"/>
  <c r="AB216"/>
  <c r="AA216"/>
  <c r="Z216"/>
  <c r="Y216"/>
  <c r="W216"/>
  <c r="V216"/>
  <c r="U216"/>
  <c r="T216"/>
  <c r="S216"/>
  <c r="R216"/>
  <c r="Q216"/>
  <c r="P216"/>
  <c r="AF216" s="1"/>
  <c r="N216"/>
  <c r="M216"/>
  <c r="L216"/>
  <c r="K216"/>
  <c r="J216"/>
  <c r="I216"/>
  <c r="F216"/>
  <c r="E216"/>
  <c r="D216"/>
  <c r="C216"/>
  <c r="AD215"/>
  <c r="AB215"/>
  <c r="AA215"/>
  <c r="Z215"/>
  <c r="Y215"/>
  <c r="W215"/>
  <c r="V215"/>
  <c r="U215"/>
  <c r="T215"/>
  <c r="S215"/>
  <c r="R215"/>
  <c r="Q215"/>
  <c r="P215"/>
  <c r="AF215" s="1"/>
  <c r="N215"/>
  <c r="M215"/>
  <c r="L215"/>
  <c r="K215"/>
  <c r="J215"/>
  <c r="I215"/>
  <c r="F215"/>
  <c r="E215"/>
  <c r="D215"/>
  <c r="C215"/>
  <c r="AD214"/>
  <c r="AE214" s="1"/>
  <c r="AB214"/>
  <c r="AA214"/>
  <c r="Z214"/>
  <c r="Y214"/>
  <c r="W214"/>
  <c r="V214"/>
  <c r="U214"/>
  <c r="T214"/>
  <c r="S214"/>
  <c r="R214"/>
  <c r="Q214"/>
  <c r="P214"/>
  <c r="AF214" s="1"/>
  <c r="N214"/>
  <c r="M214"/>
  <c r="L214"/>
  <c r="K214"/>
  <c r="J214"/>
  <c r="I214"/>
  <c r="F214"/>
  <c r="E214"/>
  <c r="D214"/>
  <c r="C214"/>
  <c r="A214"/>
  <c r="A215" s="1"/>
  <c r="A216" s="1"/>
  <c r="AD213"/>
  <c r="AB213"/>
  <c r="AA213"/>
  <c r="Z213"/>
  <c r="Y213"/>
  <c r="W213"/>
  <c r="V213"/>
  <c r="U213"/>
  <c r="T213"/>
  <c r="S213"/>
  <c r="R213"/>
  <c r="Q213"/>
  <c r="P213"/>
  <c r="AF213" s="1"/>
  <c r="N213"/>
  <c r="M213"/>
  <c r="L213"/>
  <c r="K213"/>
  <c r="J213"/>
  <c r="I213"/>
  <c r="F213"/>
  <c r="E213"/>
  <c r="D213"/>
  <c r="C213"/>
  <c r="AD212"/>
  <c r="AE212" s="1"/>
  <c r="AB212"/>
  <c r="AA212"/>
  <c r="Z212"/>
  <c r="Y212"/>
  <c r="W212"/>
  <c r="V212"/>
  <c r="U212"/>
  <c r="T212"/>
  <c r="S212"/>
  <c r="R212"/>
  <c r="Q212"/>
  <c r="P212"/>
  <c r="N212"/>
  <c r="M212"/>
  <c r="L212"/>
  <c r="K212"/>
  <c r="J212"/>
  <c r="I212"/>
  <c r="F212"/>
  <c r="H212" s="1"/>
  <c r="E212"/>
  <c r="D212"/>
  <c r="C212"/>
  <c r="AD211"/>
  <c r="W211"/>
  <c r="V211"/>
  <c r="U211"/>
  <c r="T211"/>
  <c r="N211"/>
  <c r="M211"/>
  <c r="AD210"/>
  <c r="AB210"/>
  <c r="AA210"/>
  <c r="Z210"/>
  <c r="W210"/>
  <c r="V210"/>
  <c r="U210"/>
  <c r="T210"/>
  <c r="S210"/>
  <c r="R210"/>
  <c r="Q210"/>
  <c r="P210"/>
  <c r="Y210" s="1"/>
  <c r="N210"/>
  <c r="M210"/>
  <c r="L210"/>
  <c r="K210"/>
  <c r="J210"/>
  <c r="I210"/>
  <c r="F210"/>
  <c r="E210"/>
  <c r="D210"/>
  <c r="C210"/>
  <c r="AD209"/>
  <c r="AB209"/>
  <c r="AA209"/>
  <c r="Z209"/>
  <c r="W209"/>
  <c r="V209"/>
  <c r="U209"/>
  <c r="T209"/>
  <c r="S209"/>
  <c r="R209"/>
  <c r="Q209"/>
  <c r="P209"/>
  <c r="Y209" s="1"/>
  <c r="N209"/>
  <c r="M209"/>
  <c r="L209"/>
  <c r="K209"/>
  <c r="J209"/>
  <c r="I209"/>
  <c r="F209"/>
  <c r="E209"/>
  <c r="D209"/>
  <c r="C209"/>
  <c r="AD208"/>
  <c r="AB208"/>
  <c r="AA208"/>
  <c r="Z208"/>
  <c r="W208"/>
  <c r="V208"/>
  <c r="U208"/>
  <c r="T208"/>
  <c r="S208"/>
  <c r="R208"/>
  <c r="Q208"/>
  <c r="P208"/>
  <c r="Y208" s="1"/>
  <c r="N208"/>
  <c r="M208"/>
  <c r="L208"/>
  <c r="K208"/>
  <c r="J208"/>
  <c r="I208"/>
  <c r="F208"/>
  <c r="E208"/>
  <c r="D208"/>
  <c r="C208"/>
  <c r="A208"/>
  <c r="A209" s="1"/>
  <c r="A210" s="1"/>
  <c r="AD207"/>
  <c r="AB207"/>
  <c r="AA207"/>
  <c r="Z207"/>
  <c r="W207"/>
  <c r="V207"/>
  <c r="U207"/>
  <c r="T207"/>
  <c r="S207"/>
  <c r="R207"/>
  <c r="Q207"/>
  <c r="P207"/>
  <c r="Y207" s="1"/>
  <c r="N207"/>
  <c r="M207"/>
  <c r="L207"/>
  <c r="K207"/>
  <c r="J207"/>
  <c r="I207"/>
  <c r="F207"/>
  <c r="E207"/>
  <c r="D207"/>
  <c r="C207"/>
  <c r="AD206"/>
  <c r="AB206"/>
  <c r="AA206"/>
  <c r="Z206"/>
  <c r="W206"/>
  <c r="V206"/>
  <c r="U206"/>
  <c r="T206"/>
  <c r="S206"/>
  <c r="R206"/>
  <c r="Q206"/>
  <c r="P206"/>
  <c r="Y206" s="1"/>
  <c r="N206"/>
  <c r="M206"/>
  <c r="L206"/>
  <c r="K206"/>
  <c r="J206"/>
  <c r="I206"/>
  <c r="F206"/>
  <c r="E206"/>
  <c r="D206"/>
  <c r="C206"/>
  <c r="AD205"/>
  <c r="AB205"/>
  <c r="AA205"/>
  <c r="Z205"/>
  <c r="W205"/>
  <c r="V205"/>
  <c r="U205"/>
  <c r="T205"/>
  <c r="S205"/>
  <c r="R205"/>
  <c r="Q205"/>
  <c r="P205"/>
  <c r="AF205" s="1"/>
  <c r="N205"/>
  <c r="M205"/>
  <c r="L205"/>
  <c r="K205"/>
  <c r="J205"/>
  <c r="I205"/>
  <c r="F205"/>
  <c r="E205"/>
  <c r="D205"/>
  <c r="C205"/>
  <c r="AD204"/>
  <c r="AB204"/>
  <c r="AA204"/>
  <c r="Z204"/>
  <c r="W204"/>
  <c r="V204"/>
  <c r="U204"/>
  <c r="T204"/>
  <c r="S204"/>
  <c r="R204"/>
  <c r="Q204"/>
  <c r="P204"/>
  <c r="Y204" s="1"/>
  <c r="N204"/>
  <c r="M204"/>
  <c r="L204"/>
  <c r="K204"/>
  <c r="J204"/>
  <c r="I204"/>
  <c r="F204"/>
  <c r="E204"/>
  <c r="D204"/>
  <c r="C204"/>
  <c r="AE203"/>
  <c r="AD203"/>
  <c r="AB203"/>
  <c r="AA203"/>
  <c r="Z203"/>
  <c r="W203"/>
  <c r="V203"/>
  <c r="U203"/>
  <c r="T203"/>
  <c r="S203"/>
  <c r="R203"/>
  <c r="Q203"/>
  <c r="P203"/>
  <c r="Y203" s="1"/>
  <c r="N203"/>
  <c r="M203"/>
  <c r="L203"/>
  <c r="K203"/>
  <c r="J203"/>
  <c r="I203"/>
  <c r="F203"/>
  <c r="E203"/>
  <c r="G203" s="1"/>
  <c r="D203"/>
  <c r="C203"/>
  <c r="AD202"/>
  <c r="AB202"/>
  <c r="AA202"/>
  <c r="Z202"/>
  <c r="W202"/>
  <c r="V202"/>
  <c r="U202"/>
  <c r="T202"/>
  <c r="S202"/>
  <c r="R202"/>
  <c r="Q202"/>
  <c r="P202"/>
  <c r="N202"/>
  <c r="M202"/>
  <c r="L202"/>
  <c r="K202"/>
  <c r="J202"/>
  <c r="I202"/>
  <c r="F202"/>
  <c r="E202"/>
  <c r="D202"/>
  <c r="C202"/>
  <c r="AD201"/>
  <c r="AE201" s="1"/>
  <c r="T201"/>
  <c r="S201"/>
  <c r="R201"/>
  <c r="Q201"/>
  <c r="P201"/>
  <c r="N201"/>
  <c r="M201"/>
  <c r="L201"/>
  <c r="K201"/>
  <c r="J201"/>
  <c r="I201"/>
  <c r="F201"/>
  <c r="E201"/>
  <c r="D201"/>
  <c r="C201"/>
  <c r="AD200"/>
  <c r="AE200" s="1"/>
  <c r="T200"/>
  <c r="S200"/>
  <c r="R200"/>
  <c r="Q200"/>
  <c r="P200"/>
  <c r="N200"/>
  <c r="M200"/>
  <c r="L200"/>
  <c r="K200"/>
  <c r="J200"/>
  <c r="I200"/>
  <c r="F200"/>
  <c r="E200"/>
  <c r="D200"/>
  <c r="C200"/>
  <c r="AD199"/>
  <c r="AE199" s="1"/>
  <c r="T199"/>
  <c r="S199"/>
  <c r="R199"/>
  <c r="Q199"/>
  <c r="P199"/>
  <c r="N199"/>
  <c r="M199"/>
  <c r="L199"/>
  <c r="K199"/>
  <c r="J199"/>
  <c r="I199"/>
  <c r="F199"/>
  <c r="E199"/>
  <c r="D199"/>
  <c r="C199"/>
  <c r="AD198"/>
  <c r="W198"/>
  <c r="V198"/>
  <c r="U198"/>
  <c r="T198"/>
  <c r="N198"/>
  <c r="M198"/>
  <c r="AD197"/>
  <c r="W197"/>
  <c r="V197"/>
  <c r="U197"/>
  <c r="T197"/>
  <c r="N197"/>
  <c r="M197"/>
  <c r="AD196"/>
  <c r="AB196"/>
  <c r="AA196"/>
  <c r="Z196"/>
  <c r="Y196"/>
  <c r="W196"/>
  <c r="V196"/>
  <c r="U196"/>
  <c r="T196"/>
  <c r="S196"/>
  <c r="R196"/>
  <c r="Q196"/>
  <c r="P196"/>
  <c r="N196"/>
  <c r="M196"/>
  <c r="L196"/>
  <c r="K196"/>
  <c r="J196"/>
  <c r="I196"/>
  <c r="F196"/>
  <c r="E196"/>
  <c r="D196"/>
  <c r="C196"/>
  <c r="AD195"/>
  <c r="AB195"/>
  <c r="AA195"/>
  <c r="Z195"/>
  <c r="Y195"/>
  <c r="W195"/>
  <c r="V195"/>
  <c r="U195"/>
  <c r="T195"/>
  <c r="S195"/>
  <c r="R195"/>
  <c r="Q195"/>
  <c r="P195"/>
  <c r="AF195" s="1"/>
  <c r="N195"/>
  <c r="M195"/>
  <c r="L195"/>
  <c r="K195"/>
  <c r="J195"/>
  <c r="I195"/>
  <c r="F195"/>
  <c r="E195"/>
  <c r="D195"/>
  <c r="C195"/>
  <c r="AD194"/>
  <c r="AB194"/>
  <c r="AA194"/>
  <c r="Z194"/>
  <c r="Y194"/>
  <c r="W194"/>
  <c r="V194"/>
  <c r="U194"/>
  <c r="T194"/>
  <c r="S194"/>
  <c r="R194"/>
  <c r="Q194"/>
  <c r="P194"/>
  <c r="N194"/>
  <c r="M194"/>
  <c r="L194"/>
  <c r="K194"/>
  <c r="J194"/>
  <c r="I194"/>
  <c r="F194"/>
  <c r="E194"/>
  <c r="D194"/>
  <c r="C194"/>
  <c r="AD193"/>
  <c r="AB193"/>
  <c r="AA193"/>
  <c r="Z193"/>
  <c r="Y193"/>
  <c r="W193"/>
  <c r="V193"/>
  <c r="U193"/>
  <c r="T193"/>
  <c r="S193"/>
  <c r="R193"/>
  <c r="Q193"/>
  <c r="P193"/>
  <c r="N193"/>
  <c r="M193"/>
  <c r="L193"/>
  <c r="K193"/>
  <c r="J193"/>
  <c r="I193"/>
  <c r="F193"/>
  <c r="E193"/>
  <c r="D193"/>
  <c r="C193"/>
  <c r="AD192"/>
  <c r="AB192"/>
  <c r="AA192"/>
  <c r="Z192"/>
  <c r="Y192"/>
  <c r="W192"/>
  <c r="V192"/>
  <c r="U192"/>
  <c r="T192"/>
  <c r="S192"/>
  <c r="R192"/>
  <c r="Q192"/>
  <c r="P192"/>
  <c r="N192"/>
  <c r="M192"/>
  <c r="L192"/>
  <c r="K192"/>
  <c r="J192"/>
  <c r="I192"/>
  <c r="F192"/>
  <c r="E192"/>
  <c r="D192"/>
  <c r="C192"/>
  <c r="AD191"/>
  <c r="W191"/>
  <c r="V191"/>
  <c r="U191"/>
  <c r="T191"/>
  <c r="N191"/>
  <c r="M191"/>
  <c r="AD190"/>
  <c r="AB190"/>
  <c r="AA190"/>
  <c r="Z190"/>
  <c r="Y190"/>
  <c r="W190"/>
  <c r="V190"/>
  <c r="U190"/>
  <c r="T190"/>
  <c r="S190"/>
  <c r="R190"/>
  <c r="Q190"/>
  <c r="P190"/>
  <c r="N190"/>
  <c r="M190"/>
  <c r="L190"/>
  <c r="K190"/>
  <c r="J190"/>
  <c r="I190"/>
  <c r="F190"/>
  <c r="E190"/>
  <c r="D190"/>
  <c r="C190"/>
  <c r="AD189"/>
  <c r="AE189" s="1"/>
  <c r="AB189"/>
  <c r="AA189"/>
  <c r="Z189"/>
  <c r="Y189"/>
  <c r="W189"/>
  <c r="V189"/>
  <c r="U189"/>
  <c r="T189"/>
  <c r="S189"/>
  <c r="R189"/>
  <c r="Q189"/>
  <c r="P189"/>
  <c r="AF189" s="1"/>
  <c r="N189"/>
  <c r="M189"/>
  <c r="L189"/>
  <c r="K189"/>
  <c r="J189"/>
  <c r="I189"/>
  <c r="F189"/>
  <c r="E189"/>
  <c r="D189"/>
  <c r="C189"/>
  <c r="AD188"/>
  <c r="AB188"/>
  <c r="AA188"/>
  <c r="Z188"/>
  <c r="W188"/>
  <c r="V188"/>
  <c r="U188"/>
  <c r="T188"/>
  <c r="S188"/>
  <c r="R188"/>
  <c r="Q188"/>
  <c r="P188"/>
  <c r="Y188" s="1"/>
  <c r="N188"/>
  <c r="M188"/>
  <c r="L188"/>
  <c r="K188"/>
  <c r="J188"/>
  <c r="I188"/>
  <c r="F188"/>
  <c r="E188"/>
  <c r="D188"/>
  <c r="C188"/>
  <c r="AD187"/>
  <c r="AB187"/>
  <c r="AA187"/>
  <c r="Z187"/>
  <c r="W187"/>
  <c r="V187"/>
  <c r="U187"/>
  <c r="T187"/>
  <c r="S187"/>
  <c r="R187"/>
  <c r="Q187"/>
  <c r="P187"/>
  <c r="N187"/>
  <c r="M187"/>
  <c r="L187"/>
  <c r="K187"/>
  <c r="J187"/>
  <c r="I187"/>
  <c r="F187"/>
  <c r="E187"/>
  <c r="D187"/>
  <c r="C187"/>
  <c r="AD186"/>
  <c r="AB186"/>
  <c r="AA186"/>
  <c r="Z186"/>
  <c r="Y186"/>
  <c r="W186"/>
  <c r="V186"/>
  <c r="U186"/>
  <c r="T186"/>
  <c r="S186"/>
  <c r="R186"/>
  <c r="Q186"/>
  <c r="P186"/>
  <c r="N186"/>
  <c r="M186"/>
  <c r="L186"/>
  <c r="K186"/>
  <c r="J186"/>
  <c r="I186"/>
  <c r="F186"/>
  <c r="E186"/>
  <c r="D186"/>
  <c r="C186"/>
  <c r="AD185"/>
  <c r="W185"/>
  <c r="V185"/>
  <c r="U185"/>
  <c r="T185"/>
  <c r="N185"/>
  <c r="M185"/>
  <c r="AD184"/>
  <c r="AB184"/>
  <c r="AA184"/>
  <c r="Z184"/>
  <c r="Y184"/>
  <c r="W184"/>
  <c r="V184"/>
  <c r="U184"/>
  <c r="T184"/>
  <c r="S184"/>
  <c r="R184"/>
  <c r="Q184"/>
  <c r="P184"/>
  <c r="AF184" s="1"/>
  <c r="N184"/>
  <c r="M184"/>
  <c r="L184"/>
  <c r="K184"/>
  <c r="J184"/>
  <c r="I184"/>
  <c r="F184"/>
  <c r="E184"/>
  <c r="D184"/>
  <c r="C184"/>
  <c r="AD183"/>
  <c r="AB183"/>
  <c r="AA183"/>
  <c r="Z183"/>
  <c r="Y183"/>
  <c r="W183"/>
  <c r="V183"/>
  <c r="U183"/>
  <c r="T183"/>
  <c r="S183"/>
  <c r="R183"/>
  <c r="Q183"/>
  <c r="P183"/>
  <c r="AF183" s="1"/>
  <c r="N183"/>
  <c r="M183"/>
  <c r="L183"/>
  <c r="K183"/>
  <c r="J183"/>
  <c r="I183"/>
  <c r="F183"/>
  <c r="E183"/>
  <c r="D183"/>
  <c r="C183"/>
  <c r="AD182"/>
  <c r="AB182"/>
  <c r="AA182"/>
  <c r="Z182"/>
  <c r="Y182"/>
  <c r="W182"/>
  <c r="V182"/>
  <c r="U182"/>
  <c r="T182"/>
  <c r="S182"/>
  <c r="R182"/>
  <c r="Q182"/>
  <c r="P182"/>
  <c r="N182"/>
  <c r="M182"/>
  <c r="L182"/>
  <c r="K182"/>
  <c r="J182"/>
  <c r="I182"/>
  <c r="F182"/>
  <c r="E182"/>
  <c r="D182"/>
  <c r="C182"/>
  <c r="AD181"/>
  <c r="AB181"/>
  <c r="AA181"/>
  <c r="Z181"/>
  <c r="Y181"/>
  <c r="W181"/>
  <c r="V181"/>
  <c r="U181"/>
  <c r="T181"/>
  <c r="S181"/>
  <c r="R181"/>
  <c r="Q181"/>
  <c r="P181"/>
  <c r="N181"/>
  <c r="M181"/>
  <c r="L181"/>
  <c r="K181"/>
  <c r="J181"/>
  <c r="I181"/>
  <c r="F181"/>
  <c r="E181"/>
  <c r="D181"/>
  <c r="C181"/>
  <c r="AD180"/>
  <c r="AB180"/>
  <c r="AA180"/>
  <c r="Z180"/>
  <c r="Y180"/>
  <c r="W180"/>
  <c r="V180"/>
  <c r="U180"/>
  <c r="T180"/>
  <c r="S180"/>
  <c r="R180"/>
  <c r="Q180"/>
  <c r="P180"/>
  <c r="N180"/>
  <c r="M180"/>
  <c r="L180"/>
  <c r="K180"/>
  <c r="J180"/>
  <c r="I180"/>
  <c r="F180"/>
  <c r="E180"/>
  <c r="D180"/>
  <c r="C180"/>
  <c r="AD179"/>
  <c r="W179"/>
  <c r="V179"/>
  <c r="U179"/>
  <c r="T179"/>
  <c r="N179"/>
  <c r="M179"/>
  <c r="AD178"/>
  <c r="AB178"/>
  <c r="AA178"/>
  <c r="Z178"/>
  <c r="Y178"/>
  <c r="W178"/>
  <c r="V178"/>
  <c r="U178"/>
  <c r="T178"/>
  <c r="S178"/>
  <c r="R178"/>
  <c r="Q178"/>
  <c r="P178"/>
  <c r="N178"/>
  <c r="M178"/>
  <c r="L178"/>
  <c r="K178"/>
  <c r="J178"/>
  <c r="I178"/>
  <c r="F178"/>
  <c r="E178"/>
  <c r="D178"/>
  <c r="C178"/>
  <c r="AD177"/>
  <c r="AB177"/>
  <c r="AA177"/>
  <c r="Z177"/>
  <c r="Y177"/>
  <c r="W177"/>
  <c r="V177"/>
  <c r="U177"/>
  <c r="T177"/>
  <c r="S177"/>
  <c r="R177"/>
  <c r="Q177"/>
  <c r="P177"/>
  <c r="N177"/>
  <c r="M177"/>
  <c r="L177"/>
  <c r="K177"/>
  <c r="J177"/>
  <c r="I177"/>
  <c r="F177"/>
  <c r="E177"/>
  <c r="D177"/>
  <c r="C177"/>
  <c r="AD176"/>
  <c r="AE176" s="1"/>
  <c r="AB176"/>
  <c r="AA176"/>
  <c r="Z176"/>
  <c r="Y176"/>
  <c r="W176"/>
  <c r="V176"/>
  <c r="U176"/>
  <c r="T176"/>
  <c r="S176"/>
  <c r="R176"/>
  <c r="Q176"/>
  <c r="P176"/>
  <c r="N176"/>
  <c r="M176"/>
  <c r="L176"/>
  <c r="K176"/>
  <c r="J176"/>
  <c r="I176"/>
  <c r="F176"/>
  <c r="E176"/>
  <c r="D176"/>
  <c r="C176"/>
  <c r="AD175"/>
  <c r="AB175"/>
  <c r="AA175"/>
  <c r="Z175"/>
  <c r="Y175"/>
  <c r="W175"/>
  <c r="V175"/>
  <c r="U175"/>
  <c r="T175"/>
  <c r="S175"/>
  <c r="R175"/>
  <c r="Q175"/>
  <c r="P175"/>
  <c r="N175"/>
  <c r="M175"/>
  <c r="L175"/>
  <c r="K175"/>
  <c r="J175"/>
  <c r="I175"/>
  <c r="F175"/>
  <c r="E175"/>
  <c r="D175"/>
  <c r="C175"/>
  <c r="AD174"/>
  <c r="AB174"/>
  <c r="AA174"/>
  <c r="Z174"/>
  <c r="Y174"/>
  <c r="W174"/>
  <c r="V174"/>
  <c r="U174"/>
  <c r="T174"/>
  <c r="S174"/>
  <c r="R174"/>
  <c r="Q174"/>
  <c r="P174"/>
  <c r="N174"/>
  <c r="M174"/>
  <c r="L174"/>
  <c r="K174"/>
  <c r="J174"/>
  <c r="I174"/>
  <c r="F174"/>
  <c r="E174"/>
  <c r="D174"/>
  <c r="C174"/>
  <c r="AD173"/>
  <c r="W173"/>
  <c r="V173"/>
  <c r="U173"/>
  <c r="T173"/>
  <c r="N173"/>
  <c r="M173"/>
  <c r="AD172"/>
  <c r="AE172" s="1"/>
  <c r="AB172"/>
  <c r="AA172"/>
  <c r="Z172"/>
  <c r="Y172"/>
  <c r="W172"/>
  <c r="V172"/>
  <c r="U172"/>
  <c r="T172"/>
  <c r="S172"/>
  <c r="R172"/>
  <c r="Q172"/>
  <c r="P172"/>
  <c r="AF172" s="1"/>
  <c r="N172"/>
  <c r="M172"/>
  <c r="L172"/>
  <c r="K172"/>
  <c r="J172"/>
  <c r="I172"/>
  <c r="F172"/>
  <c r="E172"/>
  <c r="D172"/>
  <c r="C172"/>
  <c r="AD171"/>
  <c r="AE171" s="1"/>
  <c r="AB171"/>
  <c r="AA171"/>
  <c r="Z171"/>
  <c r="Y171"/>
  <c r="W171"/>
  <c r="V171"/>
  <c r="U171"/>
  <c r="T171"/>
  <c r="S171"/>
  <c r="R171"/>
  <c r="Q171"/>
  <c r="P171"/>
  <c r="AF171" s="1"/>
  <c r="N171"/>
  <c r="M171"/>
  <c r="L171"/>
  <c r="K171"/>
  <c r="J171"/>
  <c r="I171"/>
  <c r="F171"/>
  <c r="E171"/>
  <c r="D171"/>
  <c r="C171"/>
  <c r="AD170"/>
  <c r="AB170"/>
  <c r="AA170"/>
  <c r="Z170"/>
  <c r="Y170"/>
  <c r="W170"/>
  <c r="V170"/>
  <c r="U170"/>
  <c r="T170"/>
  <c r="S170"/>
  <c r="R170"/>
  <c r="Q170"/>
  <c r="P170"/>
  <c r="N170"/>
  <c r="M170"/>
  <c r="L170"/>
  <c r="K170"/>
  <c r="J170"/>
  <c r="I170"/>
  <c r="F170"/>
  <c r="E170"/>
  <c r="D170"/>
  <c r="C170"/>
  <c r="AD169"/>
  <c r="AB169"/>
  <c r="AA169"/>
  <c r="Z169"/>
  <c r="Y169"/>
  <c r="W169"/>
  <c r="V169"/>
  <c r="U169"/>
  <c r="T169"/>
  <c r="S169"/>
  <c r="R169"/>
  <c r="Q169"/>
  <c r="P169"/>
  <c r="N169"/>
  <c r="M169"/>
  <c r="L169"/>
  <c r="K169"/>
  <c r="J169"/>
  <c r="I169"/>
  <c r="F169"/>
  <c r="E169"/>
  <c r="D169"/>
  <c r="C169"/>
  <c r="AD168"/>
  <c r="AB168"/>
  <c r="AA168"/>
  <c r="Z168"/>
  <c r="Y168"/>
  <c r="W168"/>
  <c r="V168"/>
  <c r="U168"/>
  <c r="T168"/>
  <c r="S168"/>
  <c r="R168"/>
  <c r="Q168"/>
  <c r="P168"/>
  <c r="N168"/>
  <c r="M168"/>
  <c r="L168"/>
  <c r="K168"/>
  <c r="J168"/>
  <c r="I168"/>
  <c r="F168"/>
  <c r="E168"/>
  <c r="D168"/>
  <c r="C168"/>
  <c r="AD167"/>
  <c r="AE167" s="1"/>
  <c r="AB167"/>
  <c r="AA167"/>
  <c r="Z167"/>
  <c r="Y167"/>
  <c r="W167"/>
  <c r="V167"/>
  <c r="U167"/>
  <c r="T167"/>
  <c r="S167"/>
  <c r="R167"/>
  <c r="Q167"/>
  <c r="P167"/>
  <c r="N167"/>
  <c r="M167"/>
  <c r="L167"/>
  <c r="K167"/>
  <c r="J167"/>
  <c r="I167"/>
  <c r="F167"/>
  <c r="E167"/>
  <c r="D167"/>
  <c r="C167"/>
  <c r="AD166"/>
  <c r="AB166"/>
  <c r="AA166"/>
  <c r="Z166"/>
  <c r="Y166"/>
  <c r="W166"/>
  <c r="V166"/>
  <c r="U166"/>
  <c r="T166"/>
  <c r="S166"/>
  <c r="R166"/>
  <c r="Q166"/>
  <c r="P166"/>
  <c r="N166"/>
  <c r="M166"/>
  <c r="L166"/>
  <c r="K166"/>
  <c r="J166"/>
  <c r="I166"/>
  <c r="F166"/>
  <c r="E166"/>
  <c r="D166"/>
  <c r="C166"/>
  <c r="AD165"/>
  <c r="AB165"/>
  <c r="AA165"/>
  <c r="Z165"/>
  <c r="Y165"/>
  <c r="W165"/>
  <c r="V165"/>
  <c r="U165"/>
  <c r="T165"/>
  <c r="S165"/>
  <c r="R165"/>
  <c r="Q165"/>
  <c r="P165"/>
  <c r="N165"/>
  <c r="M165"/>
  <c r="L165"/>
  <c r="K165"/>
  <c r="J165"/>
  <c r="I165"/>
  <c r="F165"/>
  <c r="E165"/>
  <c r="D165"/>
  <c r="C165"/>
  <c r="AD164"/>
  <c r="AB164"/>
  <c r="AA164"/>
  <c r="Z164"/>
  <c r="Y164"/>
  <c r="W164"/>
  <c r="V164"/>
  <c r="U164"/>
  <c r="T164"/>
  <c r="S164"/>
  <c r="R164"/>
  <c r="Q164"/>
  <c r="P164"/>
  <c r="N164"/>
  <c r="M164"/>
  <c r="L164"/>
  <c r="K164"/>
  <c r="J164"/>
  <c r="I164"/>
  <c r="F164"/>
  <c r="E164"/>
  <c r="D164"/>
  <c r="C164"/>
  <c r="AD163"/>
  <c r="AE163" s="1"/>
  <c r="AB163"/>
  <c r="AA163"/>
  <c r="Z163"/>
  <c r="Y163"/>
  <c r="W163"/>
  <c r="V163"/>
  <c r="U163"/>
  <c r="T163"/>
  <c r="S163"/>
  <c r="R163"/>
  <c r="Q163"/>
  <c r="P163"/>
  <c r="N163"/>
  <c r="M163"/>
  <c r="L163"/>
  <c r="K163"/>
  <c r="J163"/>
  <c r="I163"/>
  <c r="F163"/>
  <c r="E163"/>
  <c r="D163"/>
  <c r="C163"/>
  <c r="AD162"/>
  <c r="AB162"/>
  <c r="AA162"/>
  <c r="Z162"/>
  <c r="Y162"/>
  <c r="W162"/>
  <c r="V162"/>
  <c r="U162"/>
  <c r="T162"/>
  <c r="S162"/>
  <c r="R162"/>
  <c r="Q162"/>
  <c r="P162"/>
  <c r="N162"/>
  <c r="M162"/>
  <c r="L162"/>
  <c r="K162"/>
  <c r="J162"/>
  <c r="I162"/>
  <c r="F162"/>
  <c r="E162"/>
  <c r="D162"/>
  <c r="C162"/>
  <c r="A162"/>
  <c r="AD161"/>
  <c r="W161"/>
  <c r="V161"/>
  <c r="U161"/>
  <c r="T161"/>
  <c r="N161"/>
  <c r="M161"/>
  <c r="AD160"/>
  <c r="AB160"/>
  <c r="AA160"/>
  <c r="Z160"/>
  <c r="Y160"/>
  <c r="W160"/>
  <c r="V160"/>
  <c r="U160"/>
  <c r="T160"/>
  <c r="S160"/>
  <c r="R160"/>
  <c r="Q160"/>
  <c r="P160"/>
  <c r="N160"/>
  <c r="M160"/>
  <c r="L160"/>
  <c r="K160"/>
  <c r="J160"/>
  <c r="I160"/>
  <c r="F160"/>
  <c r="E160"/>
  <c r="D160"/>
  <c r="C160"/>
  <c r="AD159"/>
  <c r="AB159"/>
  <c r="AA159"/>
  <c r="Z159"/>
  <c r="Y159"/>
  <c r="W159"/>
  <c r="V159"/>
  <c r="U159"/>
  <c r="T159"/>
  <c r="S159"/>
  <c r="R159"/>
  <c r="Q159"/>
  <c r="P159"/>
  <c r="N159"/>
  <c r="M159"/>
  <c r="L159"/>
  <c r="K159"/>
  <c r="J159"/>
  <c r="I159"/>
  <c r="F159"/>
  <c r="E159"/>
  <c r="D159"/>
  <c r="C159"/>
  <c r="AD158"/>
  <c r="AE158" s="1"/>
  <c r="AB158"/>
  <c r="AA158"/>
  <c r="Z158"/>
  <c r="Y158"/>
  <c r="W158"/>
  <c r="V158"/>
  <c r="U158"/>
  <c r="T158"/>
  <c r="S158"/>
  <c r="R158"/>
  <c r="Q158"/>
  <c r="P158"/>
  <c r="N158"/>
  <c r="M158"/>
  <c r="L158"/>
  <c r="K158"/>
  <c r="J158"/>
  <c r="I158"/>
  <c r="F158"/>
  <c r="H158" s="1"/>
  <c r="E158"/>
  <c r="D158"/>
  <c r="C158"/>
  <c r="AE157"/>
  <c r="AD157"/>
  <c r="AB157"/>
  <c r="AA157"/>
  <c r="Z157"/>
  <c r="Z161" s="1"/>
  <c r="Y157"/>
  <c r="W157"/>
  <c r="V157"/>
  <c r="U157"/>
  <c r="T157"/>
  <c r="S157"/>
  <c r="R157"/>
  <c r="Q157"/>
  <c r="Q161" s="1"/>
  <c r="P157"/>
  <c r="N157"/>
  <c r="M157"/>
  <c r="L157"/>
  <c r="L161" s="1"/>
  <c r="K157"/>
  <c r="J157"/>
  <c r="I157"/>
  <c r="F157"/>
  <c r="E157"/>
  <c r="D157"/>
  <c r="C157"/>
  <c r="AD156"/>
  <c r="AE156" s="1"/>
  <c r="AB156"/>
  <c r="AA156"/>
  <c r="Z156"/>
  <c r="Y156"/>
  <c r="W156"/>
  <c r="V156"/>
  <c r="U156"/>
  <c r="T156"/>
  <c r="S156"/>
  <c r="R156"/>
  <c r="Q156"/>
  <c r="P156"/>
  <c r="N156"/>
  <c r="M156"/>
  <c r="L156"/>
  <c r="K156"/>
  <c r="J156"/>
  <c r="I156"/>
  <c r="F156"/>
  <c r="E156"/>
  <c r="D156"/>
  <c r="C156"/>
  <c r="AD155"/>
  <c r="AE155" s="1"/>
  <c r="AB155"/>
  <c r="AA155"/>
  <c r="Z155"/>
  <c r="Y155"/>
  <c r="W155"/>
  <c r="V155"/>
  <c r="U155"/>
  <c r="T155"/>
  <c r="S155"/>
  <c r="R155"/>
  <c r="Q155"/>
  <c r="P155"/>
  <c r="N155"/>
  <c r="M155"/>
  <c r="L155"/>
  <c r="K155"/>
  <c r="J155"/>
  <c r="I155"/>
  <c r="F155"/>
  <c r="E155"/>
  <c r="D155"/>
  <c r="C155"/>
  <c r="AD154"/>
  <c r="AB154"/>
  <c r="AA154"/>
  <c r="Z154"/>
  <c r="Y154"/>
  <c r="W154"/>
  <c r="V154"/>
  <c r="U154"/>
  <c r="T154"/>
  <c r="S154"/>
  <c r="R154"/>
  <c r="Q154"/>
  <c r="P154"/>
  <c r="N154"/>
  <c r="M154"/>
  <c r="L154"/>
  <c r="K154"/>
  <c r="J154"/>
  <c r="I154"/>
  <c r="F154"/>
  <c r="E154"/>
  <c r="D154"/>
  <c r="C154"/>
  <c r="AD153"/>
  <c r="AE153" s="1"/>
  <c r="AB153"/>
  <c r="AA153"/>
  <c r="Z153"/>
  <c r="Y153"/>
  <c r="S153"/>
  <c r="R153"/>
  <c r="Q153"/>
  <c r="P153"/>
  <c r="N153"/>
  <c r="M153"/>
  <c r="L153"/>
  <c r="K153"/>
  <c r="J153"/>
  <c r="I153"/>
  <c r="F153"/>
  <c r="E153"/>
  <c r="D153"/>
  <c r="C153"/>
  <c r="AD152"/>
  <c r="W152"/>
  <c r="V152"/>
  <c r="U152"/>
  <c r="T152"/>
  <c r="N152"/>
  <c r="M152"/>
  <c r="AF151"/>
  <c r="AD151"/>
  <c r="AE151" s="1"/>
  <c r="AB151"/>
  <c r="AA151"/>
  <c r="Z151"/>
  <c r="Y151"/>
  <c r="W151"/>
  <c r="V151"/>
  <c r="U151"/>
  <c r="T151"/>
  <c r="S151"/>
  <c r="R151"/>
  <c r="Q151"/>
  <c r="P151"/>
  <c r="N151"/>
  <c r="M151"/>
  <c r="L151"/>
  <c r="K151"/>
  <c r="J151"/>
  <c r="I151"/>
  <c r="F151"/>
  <c r="H151" s="1"/>
  <c r="E151"/>
  <c r="D151"/>
  <c r="C151"/>
  <c r="AF150"/>
  <c r="AD150"/>
  <c r="AE150" s="1"/>
  <c r="AB150"/>
  <c r="AB152" s="1"/>
  <c r="AA150"/>
  <c r="Z150"/>
  <c r="Y150"/>
  <c r="Y152" s="1"/>
  <c r="W150"/>
  <c r="V150"/>
  <c r="U150"/>
  <c r="T150"/>
  <c r="S150"/>
  <c r="R150"/>
  <c r="Q150"/>
  <c r="P150"/>
  <c r="P152" s="1"/>
  <c r="N150"/>
  <c r="M150"/>
  <c r="L150"/>
  <c r="K150"/>
  <c r="K152" s="1"/>
  <c r="J150"/>
  <c r="I150"/>
  <c r="F150"/>
  <c r="F152" s="1"/>
  <c r="H152" s="1"/>
  <c r="E150"/>
  <c r="D150"/>
  <c r="D152" s="1"/>
  <c r="C150"/>
  <c r="AD149"/>
  <c r="AB149"/>
  <c r="AA149"/>
  <c r="Z149"/>
  <c r="Y149"/>
  <c r="W149"/>
  <c r="V149"/>
  <c r="U149"/>
  <c r="T149"/>
  <c r="S149"/>
  <c r="R149"/>
  <c r="Q149"/>
  <c r="P149"/>
  <c r="N149"/>
  <c r="M149"/>
  <c r="L149"/>
  <c r="K149"/>
  <c r="J149"/>
  <c r="I149"/>
  <c r="F149"/>
  <c r="E149"/>
  <c r="D149"/>
  <c r="C149"/>
  <c r="AD148"/>
  <c r="W148"/>
  <c r="V148"/>
  <c r="U148"/>
  <c r="T148"/>
  <c r="N148"/>
  <c r="M148"/>
  <c r="AD147"/>
  <c r="AB147"/>
  <c r="AA147"/>
  <c r="Z147"/>
  <c r="Y147"/>
  <c r="W147"/>
  <c r="V147"/>
  <c r="U147"/>
  <c r="T147"/>
  <c r="N147"/>
  <c r="M147"/>
  <c r="AD146"/>
  <c r="AE146" s="1"/>
  <c r="AB146"/>
  <c r="AA146"/>
  <c r="Z146"/>
  <c r="Y146"/>
  <c r="W146"/>
  <c r="V146"/>
  <c r="U146"/>
  <c r="T146"/>
  <c r="N146"/>
  <c r="M146"/>
  <c r="AD145"/>
  <c r="AB145"/>
  <c r="AA145"/>
  <c r="Z145"/>
  <c r="Y145"/>
  <c r="W145"/>
  <c r="V145"/>
  <c r="U145"/>
  <c r="T145"/>
  <c r="S145"/>
  <c r="R145"/>
  <c r="Q145"/>
  <c r="P145"/>
  <c r="N145"/>
  <c r="M145"/>
  <c r="L145"/>
  <c r="K145"/>
  <c r="J145"/>
  <c r="I145"/>
  <c r="F145"/>
  <c r="E145"/>
  <c r="D145"/>
  <c r="C145"/>
  <c r="AD144"/>
  <c r="AB144"/>
  <c r="AA144"/>
  <c r="Z144"/>
  <c r="Y144"/>
  <c r="W144"/>
  <c r="V144"/>
  <c r="U144"/>
  <c r="T144"/>
  <c r="S144"/>
  <c r="R144"/>
  <c r="Q144"/>
  <c r="P144"/>
  <c r="N144"/>
  <c r="M144"/>
  <c r="L144"/>
  <c r="K144"/>
  <c r="J144"/>
  <c r="I144"/>
  <c r="F144"/>
  <c r="E144"/>
  <c r="D144"/>
  <c r="C144"/>
  <c r="AD143"/>
  <c r="AB143"/>
  <c r="AA143"/>
  <c r="Z143"/>
  <c r="Y143"/>
  <c r="W143"/>
  <c r="V143"/>
  <c r="U143"/>
  <c r="T143"/>
  <c r="S143"/>
  <c r="R143"/>
  <c r="Q143"/>
  <c r="P143"/>
  <c r="N143"/>
  <c r="M143"/>
  <c r="L143"/>
  <c r="K143"/>
  <c r="J143"/>
  <c r="I143"/>
  <c r="F143"/>
  <c r="E143"/>
  <c r="D143"/>
  <c r="C143"/>
  <c r="AD142"/>
  <c r="AB142"/>
  <c r="AA142"/>
  <c r="Z142"/>
  <c r="Y142"/>
  <c r="W142"/>
  <c r="V142"/>
  <c r="U142"/>
  <c r="T142"/>
  <c r="S142"/>
  <c r="R142"/>
  <c r="Q142"/>
  <c r="P142"/>
  <c r="N142"/>
  <c r="M142"/>
  <c r="L142"/>
  <c r="K142"/>
  <c r="J142"/>
  <c r="I142"/>
  <c r="F142"/>
  <c r="E142"/>
  <c r="D142"/>
  <c r="C142"/>
  <c r="AD141"/>
  <c r="AE141" s="1"/>
  <c r="AB141"/>
  <c r="AA141"/>
  <c r="Z141"/>
  <c r="Y141"/>
  <c r="W141"/>
  <c r="V141"/>
  <c r="U141"/>
  <c r="T141"/>
  <c r="S141"/>
  <c r="R141"/>
  <c r="Q141"/>
  <c r="P141"/>
  <c r="N141"/>
  <c r="M141"/>
  <c r="L141"/>
  <c r="K141"/>
  <c r="J141"/>
  <c r="I141"/>
  <c r="F141"/>
  <c r="E141"/>
  <c r="D141"/>
  <c r="C141"/>
  <c r="AD140"/>
  <c r="AB140"/>
  <c r="AA140"/>
  <c r="Z140"/>
  <c r="Y140"/>
  <c r="W140"/>
  <c r="V140"/>
  <c r="U140"/>
  <c r="T140"/>
  <c r="S140"/>
  <c r="R140"/>
  <c r="Q140"/>
  <c r="P140"/>
  <c r="N140"/>
  <c r="M140"/>
  <c r="L140"/>
  <c r="K140"/>
  <c r="J140"/>
  <c r="I140"/>
  <c r="F140"/>
  <c r="E140"/>
  <c r="D140"/>
  <c r="C140"/>
  <c r="AD139"/>
  <c r="AE139" s="1"/>
  <c r="AB139"/>
  <c r="AA139"/>
  <c r="Z139"/>
  <c r="Y139"/>
  <c r="W139"/>
  <c r="V139"/>
  <c r="U139"/>
  <c r="T139"/>
  <c r="S139"/>
  <c r="R139"/>
  <c r="Q139"/>
  <c r="P139"/>
  <c r="N139"/>
  <c r="M139"/>
  <c r="L139"/>
  <c r="K139"/>
  <c r="J139"/>
  <c r="I139"/>
  <c r="F139"/>
  <c r="E139"/>
  <c r="D139"/>
  <c r="C139"/>
  <c r="AD138"/>
  <c r="AB138"/>
  <c r="AA138"/>
  <c r="Z138"/>
  <c r="Y138"/>
  <c r="W138"/>
  <c r="V138"/>
  <c r="U138"/>
  <c r="T138"/>
  <c r="S138"/>
  <c r="R138"/>
  <c r="Q138"/>
  <c r="P138"/>
  <c r="N138"/>
  <c r="M138"/>
  <c r="L138"/>
  <c r="K138"/>
  <c r="J138"/>
  <c r="I138"/>
  <c r="F138"/>
  <c r="E138"/>
  <c r="D138"/>
  <c r="C138"/>
  <c r="AD137"/>
  <c r="AB137"/>
  <c r="AA137"/>
  <c r="Z137"/>
  <c r="Y137"/>
  <c r="W137"/>
  <c r="V137"/>
  <c r="U137"/>
  <c r="T137"/>
  <c r="S137"/>
  <c r="R137"/>
  <c r="Q137"/>
  <c r="P137"/>
  <c r="N137"/>
  <c r="M137"/>
  <c r="L137"/>
  <c r="K137"/>
  <c r="J137"/>
  <c r="I137"/>
  <c r="F137"/>
  <c r="E137"/>
  <c r="D137"/>
  <c r="H137" s="1"/>
  <c r="C137"/>
  <c r="AD136"/>
  <c r="AB136"/>
  <c r="AA136"/>
  <c r="Z136"/>
  <c r="Y136"/>
  <c r="W136"/>
  <c r="V136"/>
  <c r="U136"/>
  <c r="T136"/>
  <c r="S136"/>
  <c r="R136"/>
  <c r="Q136"/>
  <c r="P136"/>
  <c r="N136"/>
  <c r="M136"/>
  <c r="L136"/>
  <c r="K136"/>
  <c r="J136"/>
  <c r="I136"/>
  <c r="F136"/>
  <c r="E136"/>
  <c r="D136"/>
  <c r="C136"/>
  <c r="G136" s="1"/>
  <c r="AD135"/>
  <c r="AE135" s="1"/>
  <c r="AB135"/>
  <c r="AA135"/>
  <c r="Z135"/>
  <c r="Y135"/>
  <c r="W135"/>
  <c r="V135"/>
  <c r="U135"/>
  <c r="T135"/>
  <c r="S135"/>
  <c r="R135"/>
  <c r="Q135"/>
  <c r="P135"/>
  <c r="N135"/>
  <c r="M135"/>
  <c r="L135"/>
  <c r="K135"/>
  <c r="J135"/>
  <c r="I135"/>
  <c r="F135"/>
  <c r="H135" s="1"/>
  <c r="E135"/>
  <c r="D135"/>
  <c r="C135"/>
  <c r="A135"/>
  <c r="A136" s="1"/>
  <c r="A137" s="1"/>
  <c r="A138" s="1"/>
  <c r="A139" s="1"/>
  <c r="A140" s="1"/>
  <c r="A141" s="1"/>
  <c r="A142" s="1"/>
  <c r="A143" s="1"/>
  <c r="AD134"/>
  <c r="AE134" s="1"/>
  <c r="AB134"/>
  <c r="AA134"/>
  <c r="Z134"/>
  <c r="Y134"/>
  <c r="W134"/>
  <c r="V134"/>
  <c r="U134"/>
  <c r="T134"/>
  <c r="S134"/>
  <c r="R134"/>
  <c r="Q134"/>
  <c r="P134"/>
  <c r="N134"/>
  <c r="M134"/>
  <c r="L134"/>
  <c r="K134"/>
  <c r="J134"/>
  <c r="I134"/>
  <c r="F134"/>
  <c r="H134" s="1"/>
  <c r="E134"/>
  <c r="D134"/>
  <c r="C134"/>
  <c r="AE133"/>
  <c r="AD133"/>
  <c r="AB133"/>
  <c r="AA133"/>
  <c r="Z133"/>
  <c r="Y133"/>
  <c r="W133"/>
  <c r="V133"/>
  <c r="U133"/>
  <c r="T133"/>
  <c r="S133"/>
  <c r="R133"/>
  <c r="Q133"/>
  <c r="P133"/>
  <c r="N133"/>
  <c r="M133"/>
  <c r="L133"/>
  <c r="K133"/>
  <c r="J133"/>
  <c r="I133"/>
  <c r="F133"/>
  <c r="E133"/>
  <c r="D133"/>
  <c r="C133"/>
  <c r="AD132"/>
  <c r="AB132"/>
  <c r="AA132"/>
  <c r="Z132"/>
  <c r="Y132"/>
  <c r="W132"/>
  <c r="V132"/>
  <c r="U132"/>
  <c r="T132"/>
  <c r="S132"/>
  <c r="R132"/>
  <c r="Q132"/>
  <c r="P132"/>
  <c r="N132"/>
  <c r="M132"/>
  <c r="L132"/>
  <c r="K132"/>
  <c r="J132"/>
  <c r="I132"/>
  <c r="F132"/>
  <c r="E132"/>
  <c r="G132" s="1"/>
  <c r="D132"/>
  <c r="C132"/>
  <c r="AD131"/>
  <c r="AB131"/>
  <c r="AA131"/>
  <c r="Z131"/>
  <c r="Y131"/>
  <c r="W131"/>
  <c r="V131"/>
  <c r="U131"/>
  <c r="T131"/>
  <c r="S131"/>
  <c r="R131"/>
  <c r="Q131"/>
  <c r="P131"/>
  <c r="N131"/>
  <c r="M131"/>
  <c r="L131"/>
  <c r="K131"/>
  <c r="J131"/>
  <c r="I131"/>
  <c r="F131"/>
  <c r="E131"/>
  <c r="D131"/>
  <c r="H131" s="1"/>
  <c r="C131"/>
  <c r="AD130"/>
  <c r="AB130"/>
  <c r="AA130"/>
  <c r="Z130"/>
  <c r="Y130"/>
  <c r="W130"/>
  <c r="V130"/>
  <c r="U130"/>
  <c r="T130"/>
  <c r="S130"/>
  <c r="R130"/>
  <c r="Q130"/>
  <c r="P130"/>
  <c r="N130"/>
  <c r="M130"/>
  <c r="L130"/>
  <c r="K130"/>
  <c r="J130"/>
  <c r="I130"/>
  <c r="F130"/>
  <c r="E130"/>
  <c r="D130"/>
  <c r="C130"/>
  <c r="AD129"/>
  <c r="AE129" s="1"/>
  <c r="AB129"/>
  <c r="AA129"/>
  <c r="Z129"/>
  <c r="Y129"/>
  <c r="W129"/>
  <c r="V129"/>
  <c r="U129"/>
  <c r="T129"/>
  <c r="S129"/>
  <c r="R129"/>
  <c r="Q129"/>
  <c r="P129"/>
  <c r="N129"/>
  <c r="M129"/>
  <c r="L129"/>
  <c r="K129"/>
  <c r="J129"/>
  <c r="I129"/>
  <c r="F129"/>
  <c r="E129"/>
  <c r="D129"/>
  <c r="C129"/>
  <c r="AD128"/>
  <c r="AE128" s="1"/>
  <c r="AB128"/>
  <c r="AA128"/>
  <c r="Z128"/>
  <c r="Y128"/>
  <c r="W128"/>
  <c r="V128"/>
  <c r="U128"/>
  <c r="T128"/>
  <c r="S128"/>
  <c r="R128"/>
  <c r="Q128"/>
  <c r="P128"/>
  <c r="N128"/>
  <c r="M128"/>
  <c r="L128"/>
  <c r="K128"/>
  <c r="J128"/>
  <c r="I128"/>
  <c r="F128"/>
  <c r="E128"/>
  <c r="G128" s="1"/>
  <c r="D128"/>
  <c r="C128"/>
  <c r="AD127"/>
  <c r="AB127"/>
  <c r="AA127"/>
  <c r="Z127"/>
  <c r="Y127"/>
  <c r="W127"/>
  <c r="V127"/>
  <c r="U127"/>
  <c r="T127"/>
  <c r="S127"/>
  <c r="R127"/>
  <c r="Q127"/>
  <c r="P127"/>
  <c r="N127"/>
  <c r="M127"/>
  <c r="L127"/>
  <c r="K127"/>
  <c r="J127"/>
  <c r="I127"/>
  <c r="F127"/>
  <c r="E127"/>
  <c r="D127"/>
  <c r="H127" s="1"/>
  <c r="C127"/>
  <c r="AD126"/>
  <c r="AB126"/>
  <c r="AA126"/>
  <c r="Z126"/>
  <c r="Y126"/>
  <c r="W126"/>
  <c r="V126"/>
  <c r="U126"/>
  <c r="T126"/>
  <c r="S126"/>
  <c r="R126"/>
  <c r="Q126"/>
  <c r="P126"/>
  <c r="N126"/>
  <c r="M126"/>
  <c r="L126"/>
  <c r="K126"/>
  <c r="J126"/>
  <c r="I126"/>
  <c r="F126"/>
  <c r="E126"/>
  <c r="D126"/>
  <c r="C126"/>
  <c r="AD125"/>
  <c r="AE125" s="1"/>
  <c r="AB125"/>
  <c r="AA125"/>
  <c r="Z125"/>
  <c r="Y125"/>
  <c r="W125"/>
  <c r="V125"/>
  <c r="U125"/>
  <c r="T125"/>
  <c r="S125"/>
  <c r="R125"/>
  <c r="Q125"/>
  <c r="P125"/>
  <c r="N125"/>
  <c r="M125"/>
  <c r="L125"/>
  <c r="K125"/>
  <c r="J125"/>
  <c r="I125"/>
  <c r="F125"/>
  <c r="E125"/>
  <c r="D125"/>
  <c r="C125"/>
  <c r="A125"/>
  <c r="A126" s="1"/>
  <c r="AD124"/>
  <c r="AE124" s="1"/>
  <c r="AB124"/>
  <c r="AA124"/>
  <c r="Z124"/>
  <c r="Y124"/>
  <c r="W124"/>
  <c r="V124"/>
  <c r="U124"/>
  <c r="T124"/>
  <c r="S124"/>
  <c r="R124"/>
  <c r="Q124"/>
  <c r="P124"/>
  <c r="N124"/>
  <c r="M124"/>
  <c r="L124"/>
  <c r="K124"/>
  <c r="J124"/>
  <c r="I124"/>
  <c r="F124"/>
  <c r="E124"/>
  <c r="D124"/>
  <c r="C124"/>
  <c r="AD123"/>
  <c r="AB123"/>
  <c r="AA123"/>
  <c r="Z123"/>
  <c r="Y123"/>
  <c r="W123"/>
  <c r="V123"/>
  <c r="U123"/>
  <c r="T123"/>
  <c r="S123"/>
  <c r="R123"/>
  <c r="Q123"/>
  <c r="P123"/>
  <c r="N123"/>
  <c r="M123"/>
  <c r="L123"/>
  <c r="K123"/>
  <c r="J123"/>
  <c r="I123"/>
  <c r="F123"/>
  <c r="E123"/>
  <c r="D123"/>
  <c r="C123"/>
  <c r="AD122"/>
  <c r="AE122" s="1"/>
  <c r="AB122"/>
  <c r="AA122"/>
  <c r="Z122"/>
  <c r="Y122"/>
  <c r="W122"/>
  <c r="V122"/>
  <c r="U122"/>
  <c r="T122"/>
  <c r="S122"/>
  <c r="R122"/>
  <c r="Q122"/>
  <c r="P122"/>
  <c r="N122"/>
  <c r="M122"/>
  <c r="L122"/>
  <c r="K122"/>
  <c r="J122"/>
  <c r="I122"/>
  <c r="F122"/>
  <c r="E122"/>
  <c r="D122"/>
  <c r="C122"/>
  <c r="AD121"/>
  <c r="AB121"/>
  <c r="AA121"/>
  <c r="Z121"/>
  <c r="Y121"/>
  <c r="W121"/>
  <c r="V121"/>
  <c r="U121"/>
  <c r="T121"/>
  <c r="S121"/>
  <c r="R121"/>
  <c r="Q121"/>
  <c r="P121"/>
  <c r="N121"/>
  <c r="M121"/>
  <c r="L121"/>
  <c r="K121"/>
  <c r="J121"/>
  <c r="I121"/>
  <c r="F121"/>
  <c r="E121"/>
  <c r="D121"/>
  <c r="C121"/>
  <c r="AD120"/>
  <c r="AE120" s="1"/>
  <c r="AB120"/>
  <c r="AA120"/>
  <c r="Z120"/>
  <c r="Y120"/>
  <c r="W120"/>
  <c r="V120"/>
  <c r="U120"/>
  <c r="T120"/>
  <c r="S120"/>
  <c r="R120"/>
  <c r="Q120"/>
  <c r="P120"/>
  <c r="N120"/>
  <c r="M120"/>
  <c r="L120"/>
  <c r="K120"/>
  <c r="J120"/>
  <c r="I120"/>
  <c r="F120"/>
  <c r="E120"/>
  <c r="D120"/>
  <c r="C120"/>
  <c r="AD119"/>
  <c r="AE119" s="1"/>
  <c r="AB119"/>
  <c r="AA119"/>
  <c r="Z119"/>
  <c r="Y119"/>
  <c r="W119"/>
  <c r="V119"/>
  <c r="U119"/>
  <c r="T119"/>
  <c r="S119"/>
  <c r="R119"/>
  <c r="Q119"/>
  <c r="P119"/>
  <c r="N119"/>
  <c r="M119"/>
  <c r="L119"/>
  <c r="K119"/>
  <c r="J119"/>
  <c r="I119"/>
  <c r="F119"/>
  <c r="E119"/>
  <c r="D119"/>
  <c r="C119"/>
  <c r="A119"/>
  <c r="A120" s="1"/>
  <c r="A121" s="1"/>
  <c r="AD118"/>
  <c r="AB118"/>
  <c r="AA118"/>
  <c r="Z118"/>
  <c r="Y118"/>
  <c r="W118"/>
  <c r="V118"/>
  <c r="U118"/>
  <c r="T118"/>
  <c r="S118"/>
  <c r="R118"/>
  <c r="Q118"/>
  <c r="P118"/>
  <c r="N118"/>
  <c r="M118"/>
  <c r="L118"/>
  <c r="K118"/>
  <c r="J118"/>
  <c r="I118"/>
  <c r="F118"/>
  <c r="H118" s="1"/>
  <c r="E118"/>
  <c r="D118"/>
  <c r="C118"/>
  <c r="AE117"/>
  <c r="AD117"/>
  <c r="AB117"/>
  <c r="AA117"/>
  <c r="Z117"/>
  <c r="Y117"/>
  <c r="W117"/>
  <c r="V117"/>
  <c r="U117"/>
  <c r="T117"/>
  <c r="S117"/>
  <c r="R117"/>
  <c r="Q117"/>
  <c r="P117"/>
  <c r="N117"/>
  <c r="M117"/>
  <c r="L117"/>
  <c r="K117"/>
  <c r="J117"/>
  <c r="I117"/>
  <c r="F117"/>
  <c r="E117"/>
  <c r="D117"/>
  <c r="C117"/>
  <c r="AD116"/>
  <c r="AB116"/>
  <c r="AA116"/>
  <c r="Z116"/>
  <c r="Y116"/>
  <c r="W116"/>
  <c r="V116"/>
  <c r="U116"/>
  <c r="T116"/>
  <c r="S116"/>
  <c r="R116"/>
  <c r="Q116"/>
  <c r="P116"/>
  <c r="N116"/>
  <c r="M116"/>
  <c r="L116"/>
  <c r="K116"/>
  <c r="J116"/>
  <c r="I116"/>
  <c r="F116"/>
  <c r="E116"/>
  <c r="D116"/>
  <c r="C116"/>
  <c r="AD115"/>
  <c r="W115"/>
  <c r="V115"/>
  <c r="U115"/>
  <c r="T115"/>
  <c r="N115"/>
  <c r="M115"/>
  <c r="AD114"/>
  <c r="W114"/>
  <c r="V114"/>
  <c r="U114"/>
  <c r="T114"/>
  <c r="N114"/>
  <c r="M114"/>
  <c r="AD113"/>
  <c r="AB113"/>
  <c r="AA113"/>
  <c r="AA114" s="1"/>
  <c r="AA115" s="1"/>
  <c r="Z113"/>
  <c r="Y113"/>
  <c r="Y114" s="1"/>
  <c r="Y115" s="1"/>
  <c r="Y148" s="1"/>
  <c r="W113"/>
  <c r="V113"/>
  <c r="U113"/>
  <c r="T113"/>
  <c r="S113"/>
  <c r="R113"/>
  <c r="R114" s="1"/>
  <c r="R115" s="1"/>
  <c r="Q113"/>
  <c r="P113"/>
  <c r="AF113" s="1"/>
  <c r="N113"/>
  <c r="M113"/>
  <c r="L113"/>
  <c r="K113"/>
  <c r="K114" s="1"/>
  <c r="J113"/>
  <c r="I113"/>
  <c r="I114" s="1"/>
  <c r="F113"/>
  <c r="E113"/>
  <c r="E114" s="1"/>
  <c r="D113"/>
  <c r="C113"/>
  <c r="C114" s="1"/>
  <c r="AD112"/>
  <c r="AB112"/>
  <c r="AA112"/>
  <c r="Z112"/>
  <c r="Y112"/>
  <c r="W112"/>
  <c r="V112"/>
  <c r="U112"/>
  <c r="T112"/>
  <c r="S112"/>
  <c r="R112"/>
  <c r="Q112"/>
  <c r="P112"/>
  <c r="AF112" s="1"/>
  <c r="N112"/>
  <c r="M112"/>
  <c r="L112"/>
  <c r="K112"/>
  <c r="J112"/>
  <c r="I112"/>
  <c r="F112"/>
  <c r="E112"/>
  <c r="G112" s="1"/>
  <c r="D112"/>
  <c r="C112"/>
  <c r="AD111"/>
  <c r="AB111"/>
  <c r="AA111"/>
  <c r="Z111"/>
  <c r="Y111"/>
  <c r="W111"/>
  <c r="V111"/>
  <c r="U111"/>
  <c r="T111"/>
  <c r="S111"/>
  <c r="R111"/>
  <c r="Q111"/>
  <c r="P111"/>
  <c r="AF111" s="1"/>
  <c r="N111"/>
  <c r="M111"/>
  <c r="L111"/>
  <c r="K111"/>
  <c r="J111"/>
  <c r="I111"/>
  <c r="F111"/>
  <c r="E111"/>
  <c r="D111"/>
  <c r="C111"/>
  <c r="AD110"/>
  <c r="AB110"/>
  <c r="AA110"/>
  <c r="Z110"/>
  <c r="Y110"/>
  <c r="W110"/>
  <c r="V110"/>
  <c r="U110"/>
  <c r="T110"/>
  <c r="S110"/>
  <c r="R110"/>
  <c r="Q110"/>
  <c r="P110"/>
  <c r="AF110" s="1"/>
  <c r="N110"/>
  <c r="M110"/>
  <c r="L110"/>
  <c r="K110"/>
  <c r="J110"/>
  <c r="I110"/>
  <c r="F110"/>
  <c r="E110"/>
  <c r="D110"/>
  <c r="C110"/>
  <c r="AD109"/>
  <c r="AB109"/>
  <c r="AA109"/>
  <c r="Z109"/>
  <c r="Y109"/>
  <c r="W109"/>
  <c r="V109"/>
  <c r="U109"/>
  <c r="T109"/>
  <c r="S109"/>
  <c r="R109"/>
  <c r="Q109"/>
  <c r="P109"/>
  <c r="AF109" s="1"/>
  <c r="N109"/>
  <c r="M109"/>
  <c r="L109"/>
  <c r="K109"/>
  <c r="J109"/>
  <c r="I109"/>
  <c r="F109"/>
  <c r="E109"/>
  <c r="D109"/>
  <c r="C109"/>
  <c r="AD108"/>
  <c r="AB108"/>
  <c r="AA108"/>
  <c r="Z108"/>
  <c r="Y108"/>
  <c r="W108"/>
  <c r="V108"/>
  <c r="U108"/>
  <c r="T108"/>
  <c r="S108"/>
  <c r="R108"/>
  <c r="Q108"/>
  <c r="P108"/>
  <c r="AF108" s="1"/>
  <c r="N108"/>
  <c r="M108"/>
  <c r="L108"/>
  <c r="K108"/>
  <c r="J108"/>
  <c r="I108"/>
  <c r="F108"/>
  <c r="E108"/>
  <c r="G108" s="1"/>
  <c r="D108"/>
  <c r="C108"/>
  <c r="AD107"/>
  <c r="AB107"/>
  <c r="AA107"/>
  <c r="Z107"/>
  <c r="Y107"/>
  <c r="W107"/>
  <c r="V107"/>
  <c r="U107"/>
  <c r="T107"/>
  <c r="S107"/>
  <c r="R107"/>
  <c r="Q107"/>
  <c r="P107"/>
  <c r="AF107" s="1"/>
  <c r="N107"/>
  <c r="M107"/>
  <c r="L107"/>
  <c r="K107"/>
  <c r="J107"/>
  <c r="I107"/>
  <c r="F107"/>
  <c r="E107"/>
  <c r="D107"/>
  <c r="C107"/>
  <c r="AD106"/>
  <c r="AB106"/>
  <c r="AA106"/>
  <c r="Z106"/>
  <c r="Y106"/>
  <c r="W106"/>
  <c r="V106"/>
  <c r="U106"/>
  <c r="T106"/>
  <c r="S106"/>
  <c r="R106"/>
  <c r="Q106"/>
  <c r="P106"/>
  <c r="AF106" s="1"/>
  <c r="N106"/>
  <c r="M106"/>
  <c r="L106"/>
  <c r="K106"/>
  <c r="J106"/>
  <c r="I106"/>
  <c r="F106"/>
  <c r="E106"/>
  <c r="D106"/>
  <c r="C106"/>
  <c r="AD105"/>
  <c r="AB105"/>
  <c r="AA105"/>
  <c r="Z105"/>
  <c r="Y105"/>
  <c r="W105"/>
  <c r="V105"/>
  <c r="U105"/>
  <c r="T105"/>
  <c r="S105"/>
  <c r="R105"/>
  <c r="Q105"/>
  <c r="P105"/>
  <c r="AF105" s="1"/>
  <c r="N105"/>
  <c r="M105"/>
  <c r="L105"/>
  <c r="K105"/>
  <c r="J105"/>
  <c r="I105"/>
  <c r="F105"/>
  <c r="E105"/>
  <c r="G105" s="1"/>
  <c r="D105"/>
  <c r="C105"/>
  <c r="A105"/>
  <c r="A106" s="1"/>
  <c r="A107" s="1"/>
  <c r="A108" s="1"/>
  <c r="A109" s="1"/>
  <c r="A110" s="1"/>
  <c r="A111" s="1"/>
  <c r="A112" s="1"/>
  <c r="AF104"/>
  <c r="AD104"/>
  <c r="AB104"/>
  <c r="AA104"/>
  <c r="Z104"/>
  <c r="Y104"/>
  <c r="W104"/>
  <c r="V104"/>
  <c r="U104"/>
  <c r="T104"/>
  <c r="S104"/>
  <c r="R104"/>
  <c r="Q104"/>
  <c r="P104"/>
  <c r="N104"/>
  <c r="M104"/>
  <c r="L104"/>
  <c r="K104"/>
  <c r="J104"/>
  <c r="I104"/>
  <c r="F104"/>
  <c r="H104" s="1"/>
  <c r="E104"/>
  <c r="D104"/>
  <c r="C104"/>
  <c r="AF103"/>
  <c r="AD103"/>
  <c r="AE103" s="1"/>
  <c r="AB103"/>
  <c r="AA103"/>
  <c r="Z103"/>
  <c r="Y103"/>
  <c r="W103"/>
  <c r="V103"/>
  <c r="U103"/>
  <c r="T103"/>
  <c r="S103"/>
  <c r="R103"/>
  <c r="Q103"/>
  <c r="P103"/>
  <c r="N103"/>
  <c r="M103"/>
  <c r="L103"/>
  <c r="K103"/>
  <c r="J103"/>
  <c r="I103"/>
  <c r="F103"/>
  <c r="E103"/>
  <c r="D103"/>
  <c r="C103"/>
  <c r="AD102"/>
  <c r="AE102" s="1"/>
  <c r="AB102"/>
  <c r="AA102"/>
  <c r="Z102"/>
  <c r="Y102"/>
  <c r="W102"/>
  <c r="V102"/>
  <c r="U102"/>
  <c r="T102"/>
  <c r="S102"/>
  <c r="R102"/>
  <c r="Q102"/>
  <c r="P102"/>
  <c r="AF102" s="1"/>
  <c r="N102"/>
  <c r="M102"/>
  <c r="L102"/>
  <c r="K102"/>
  <c r="J102"/>
  <c r="I102"/>
  <c r="F102"/>
  <c r="E102"/>
  <c r="D102"/>
  <c r="C102"/>
  <c r="AD101"/>
  <c r="AB101"/>
  <c r="AA101"/>
  <c r="Z101"/>
  <c r="Y101"/>
  <c r="W101"/>
  <c r="V101"/>
  <c r="U101"/>
  <c r="T101"/>
  <c r="S101"/>
  <c r="R101"/>
  <c r="Q101"/>
  <c r="P101"/>
  <c r="AF101" s="1"/>
  <c r="N101"/>
  <c r="M101"/>
  <c r="L101"/>
  <c r="K101"/>
  <c r="J101"/>
  <c r="I101"/>
  <c r="F101"/>
  <c r="E101"/>
  <c r="D101"/>
  <c r="C101"/>
  <c r="AD100"/>
  <c r="AB100"/>
  <c r="AA100"/>
  <c r="Z100"/>
  <c r="Y100"/>
  <c r="W100"/>
  <c r="V100"/>
  <c r="U100"/>
  <c r="T100"/>
  <c r="S100"/>
  <c r="R100"/>
  <c r="Q100"/>
  <c r="P100"/>
  <c r="AF100" s="1"/>
  <c r="N100"/>
  <c r="M100"/>
  <c r="L100"/>
  <c r="K100"/>
  <c r="J100"/>
  <c r="I100"/>
  <c r="F100"/>
  <c r="E100"/>
  <c r="D100"/>
  <c r="C100"/>
  <c r="AD99"/>
  <c r="AB99"/>
  <c r="AA99"/>
  <c r="Z99"/>
  <c r="Y99"/>
  <c r="W99"/>
  <c r="V99"/>
  <c r="U99"/>
  <c r="T99"/>
  <c r="S99"/>
  <c r="R99"/>
  <c r="Q99"/>
  <c r="P99"/>
  <c r="AF99" s="1"/>
  <c r="N99"/>
  <c r="M99"/>
  <c r="L99"/>
  <c r="K99"/>
  <c r="J99"/>
  <c r="I99"/>
  <c r="F99"/>
  <c r="E99"/>
  <c r="D99"/>
  <c r="C99"/>
  <c r="AD98"/>
  <c r="AE98" s="1"/>
  <c r="AB98"/>
  <c r="AA98"/>
  <c r="Z98"/>
  <c r="Y98"/>
  <c r="W98"/>
  <c r="V98"/>
  <c r="U98"/>
  <c r="T98"/>
  <c r="S98"/>
  <c r="R98"/>
  <c r="Q98"/>
  <c r="P98"/>
  <c r="AF98" s="1"/>
  <c r="N98"/>
  <c r="M98"/>
  <c r="L98"/>
  <c r="K98"/>
  <c r="J98"/>
  <c r="I98"/>
  <c r="F98"/>
  <c r="E98"/>
  <c r="D98"/>
  <c r="C98"/>
  <c r="AD97"/>
  <c r="AE97" s="1"/>
  <c r="AB97"/>
  <c r="AA97"/>
  <c r="Z97"/>
  <c r="Y97"/>
  <c r="W97"/>
  <c r="V97"/>
  <c r="U97"/>
  <c r="T97"/>
  <c r="S97"/>
  <c r="R97"/>
  <c r="Q97"/>
  <c r="P97"/>
  <c r="AF97" s="1"/>
  <c r="N97"/>
  <c r="M97"/>
  <c r="L97"/>
  <c r="K97"/>
  <c r="J97"/>
  <c r="I97"/>
  <c r="F97"/>
  <c r="E97"/>
  <c r="D97"/>
  <c r="C97"/>
  <c r="AD96"/>
  <c r="AB96"/>
  <c r="AA96"/>
  <c r="Z96"/>
  <c r="Y96"/>
  <c r="W96"/>
  <c r="V96"/>
  <c r="U96"/>
  <c r="T96"/>
  <c r="S96"/>
  <c r="R96"/>
  <c r="Q96"/>
  <c r="P96"/>
  <c r="AF96" s="1"/>
  <c r="N96"/>
  <c r="M96"/>
  <c r="L96"/>
  <c r="K96"/>
  <c r="J96"/>
  <c r="I96"/>
  <c r="F96"/>
  <c r="E96"/>
  <c r="D96"/>
  <c r="C96"/>
  <c r="AD95"/>
  <c r="AB95"/>
  <c r="AA95"/>
  <c r="Z95"/>
  <c r="Y95"/>
  <c r="W95"/>
  <c r="V95"/>
  <c r="U95"/>
  <c r="T95"/>
  <c r="S95"/>
  <c r="R95"/>
  <c r="Q95"/>
  <c r="P95"/>
  <c r="AF95" s="1"/>
  <c r="N95"/>
  <c r="M95"/>
  <c r="L95"/>
  <c r="K95"/>
  <c r="J95"/>
  <c r="I95"/>
  <c r="F95"/>
  <c r="E95"/>
  <c r="D95"/>
  <c r="C95"/>
  <c r="AD94"/>
  <c r="AB94"/>
  <c r="AA94"/>
  <c r="Z94"/>
  <c r="Y94"/>
  <c r="W94"/>
  <c r="V94"/>
  <c r="U94"/>
  <c r="T94"/>
  <c r="S94"/>
  <c r="R94"/>
  <c r="Q94"/>
  <c r="P94"/>
  <c r="AF94" s="1"/>
  <c r="N94"/>
  <c r="M94"/>
  <c r="L94"/>
  <c r="K94"/>
  <c r="J94"/>
  <c r="I94"/>
  <c r="F94"/>
  <c r="E94"/>
  <c r="D94"/>
  <c r="C94"/>
  <c r="A94"/>
  <c r="A95" s="1"/>
  <c r="AD93"/>
  <c r="AB93"/>
  <c r="AA93"/>
  <c r="Z93"/>
  <c r="Y93"/>
  <c r="W93"/>
  <c r="V93"/>
  <c r="U93"/>
  <c r="T93"/>
  <c r="S93"/>
  <c r="R93"/>
  <c r="Q93"/>
  <c r="P93"/>
  <c r="AF93" s="1"/>
  <c r="N93"/>
  <c r="M93"/>
  <c r="L93"/>
  <c r="K93"/>
  <c r="J93"/>
  <c r="I93"/>
  <c r="F93"/>
  <c r="E93"/>
  <c r="D93"/>
  <c r="C93"/>
  <c r="AD92"/>
  <c r="AE92" s="1"/>
  <c r="AB92"/>
  <c r="AA92"/>
  <c r="Z92"/>
  <c r="Y92"/>
  <c r="W92"/>
  <c r="V92"/>
  <c r="U92"/>
  <c r="T92"/>
  <c r="S92"/>
  <c r="R92"/>
  <c r="Q92"/>
  <c r="P92"/>
  <c r="N92"/>
  <c r="M92"/>
  <c r="L92"/>
  <c r="K92"/>
  <c r="J92"/>
  <c r="I92"/>
  <c r="F92"/>
  <c r="E92"/>
  <c r="D92"/>
  <c r="C92"/>
  <c r="AD91"/>
  <c r="W91"/>
  <c r="V91"/>
  <c r="U91"/>
  <c r="T91"/>
  <c r="N91"/>
  <c r="M91"/>
  <c r="AD90"/>
  <c r="AB90"/>
  <c r="AA90"/>
  <c r="AA91" s="1"/>
  <c r="Z90"/>
  <c r="Y90"/>
  <c r="Y91" s="1"/>
  <c r="W90"/>
  <c r="V90"/>
  <c r="U90"/>
  <c r="T90"/>
  <c r="S90"/>
  <c r="R90"/>
  <c r="R91" s="1"/>
  <c r="Q90"/>
  <c r="P90"/>
  <c r="P91" s="1"/>
  <c r="N90"/>
  <c r="M90"/>
  <c r="L90"/>
  <c r="K90"/>
  <c r="J90"/>
  <c r="I90"/>
  <c r="F90"/>
  <c r="E90"/>
  <c r="D90"/>
  <c r="C90"/>
  <c r="AD89"/>
  <c r="AB89"/>
  <c r="AA89"/>
  <c r="Z89"/>
  <c r="Y89"/>
  <c r="W89"/>
  <c r="V89"/>
  <c r="U89"/>
  <c r="T89"/>
  <c r="S89"/>
  <c r="R89"/>
  <c r="Q89"/>
  <c r="P89"/>
  <c r="N89"/>
  <c r="M89"/>
  <c r="L89"/>
  <c r="K89"/>
  <c r="J89"/>
  <c r="I89"/>
  <c r="F89"/>
  <c r="E89"/>
  <c r="D89"/>
  <c r="C89"/>
  <c r="AD88"/>
  <c r="AE88" s="1"/>
  <c r="AB88"/>
  <c r="AA88"/>
  <c r="Z88"/>
  <c r="Y88"/>
  <c r="W88"/>
  <c r="V88"/>
  <c r="U88"/>
  <c r="T88"/>
  <c r="S88"/>
  <c r="R88"/>
  <c r="Q88"/>
  <c r="P88"/>
  <c r="N88"/>
  <c r="M88"/>
  <c r="L88"/>
  <c r="K88"/>
  <c r="J88"/>
  <c r="I88"/>
  <c r="F88"/>
  <c r="E88"/>
  <c r="D88"/>
  <c r="C88"/>
  <c r="A88"/>
  <c r="A89" s="1"/>
  <c r="A90" s="1"/>
  <c r="AD87"/>
  <c r="AE87" s="1"/>
  <c r="AB87"/>
  <c r="AA87"/>
  <c r="Z87"/>
  <c r="Y87"/>
  <c r="W87"/>
  <c r="V87"/>
  <c r="U87"/>
  <c r="T87"/>
  <c r="S87"/>
  <c r="R87"/>
  <c r="Q87"/>
  <c r="P87"/>
  <c r="N87"/>
  <c r="M87"/>
  <c r="L87"/>
  <c r="K87"/>
  <c r="J87"/>
  <c r="I87"/>
  <c r="F87"/>
  <c r="E87"/>
  <c r="D87"/>
  <c r="C87"/>
  <c r="AD86"/>
  <c r="AE86" s="1"/>
  <c r="AB86"/>
  <c r="AA86"/>
  <c r="Z86"/>
  <c r="Y86"/>
  <c r="W86"/>
  <c r="V86"/>
  <c r="U86"/>
  <c r="T86"/>
  <c r="S86"/>
  <c r="R86"/>
  <c r="Q86"/>
  <c r="P86"/>
  <c r="N86"/>
  <c r="M86"/>
  <c r="L86"/>
  <c r="K86"/>
  <c r="J86"/>
  <c r="I86"/>
  <c r="F86"/>
  <c r="E86"/>
  <c r="D86"/>
  <c r="C86"/>
  <c r="AD85"/>
  <c r="AB85"/>
  <c r="AA85"/>
  <c r="Z85"/>
  <c r="Y85"/>
  <c r="W85"/>
  <c r="V85"/>
  <c r="U85"/>
  <c r="T85"/>
  <c r="S85"/>
  <c r="R85"/>
  <c r="Q85"/>
  <c r="P85"/>
  <c r="N85"/>
  <c r="M85"/>
  <c r="L85"/>
  <c r="K85"/>
  <c r="J85"/>
  <c r="I85"/>
  <c r="F85"/>
  <c r="E85"/>
  <c r="D85"/>
  <c r="C85"/>
  <c r="AD84"/>
  <c r="AE84" s="1"/>
  <c r="AB84"/>
  <c r="AA84"/>
  <c r="Z84"/>
  <c r="Y84"/>
  <c r="W84"/>
  <c r="V84"/>
  <c r="U84"/>
  <c r="T84"/>
  <c r="S84"/>
  <c r="R84"/>
  <c r="Q84"/>
  <c r="P84"/>
  <c r="N84"/>
  <c r="M84"/>
  <c r="L84"/>
  <c r="K84"/>
  <c r="J84"/>
  <c r="I84"/>
  <c r="F84"/>
  <c r="E84"/>
  <c r="D84"/>
  <c r="C84"/>
  <c r="AD83"/>
  <c r="AB83"/>
  <c r="AA83"/>
  <c r="Z83"/>
  <c r="Y83"/>
  <c r="W83"/>
  <c r="V83"/>
  <c r="U83"/>
  <c r="T83"/>
  <c r="S83"/>
  <c r="R83"/>
  <c r="Q83"/>
  <c r="P83"/>
  <c r="N83"/>
  <c r="M83"/>
  <c r="L83"/>
  <c r="K83"/>
  <c r="J83"/>
  <c r="I83"/>
  <c r="F83"/>
  <c r="E83"/>
  <c r="D83"/>
  <c r="C83"/>
  <c r="AD82"/>
  <c r="W82"/>
  <c r="V82"/>
  <c r="U82"/>
  <c r="T82"/>
  <c r="N82"/>
  <c r="M82"/>
  <c r="AD81"/>
  <c r="W81"/>
  <c r="V81"/>
  <c r="U81"/>
  <c r="T81"/>
  <c r="N81"/>
  <c r="M81"/>
  <c r="AD80"/>
  <c r="AE80" s="1"/>
  <c r="AB80"/>
  <c r="AA80"/>
  <c r="Z80"/>
  <c r="Y80"/>
  <c r="W80"/>
  <c r="V80"/>
  <c r="U80"/>
  <c r="T80"/>
  <c r="S80"/>
  <c r="R80"/>
  <c r="Q80"/>
  <c r="P80"/>
  <c r="N80"/>
  <c r="M80"/>
  <c r="L80"/>
  <c r="K80"/>
  <c r="J80"/>
  <c r="I80"/>
  <c r="F80"/>
  <c r="E80"/>
  <c r="D80"/>
  <c r="C80"/>
  <c r="AD79"/>
  <c r="AB79"/>
  <c r="AA79"/>
  <c r="Z79"/>
  <c r="Y79"/>
  <c r="W79"/>
  <c r="V79"/>
  <c r="U79"/>
  <c r="T79"/>
  <c r="S79"/>
  <c r="R79"/>
  <c r="Q79"/>
  <c r="P79"/>
  <c r="N79"/>
  <c r="M79"/>
  <c r="L79"/>
  <c r="K79"/>
  <c r="J79"/>
  <c r="I79"/>
  <c r="F79"/>
  <c r="E79"/>
  <c r="D79"/>
  <c r="C79"/>
  <c r="AD78"/>
  <c r="AB78"/>
  <c r="AA78"/>
  <c r="Z78"/>
  <c r="Y78"/>
  <c r="W78"/>
  <c r="V78"/>
  <c r="U78"/>
  <c r="T78"/>
  <c r="S78"/>
  <c r="R78"/>
  <c r="Q78"/>
  <c r="P78"/>
  <c r="N78"/>
  <c r="M78"/>
  <c r="L78"/>
  <c r="K78"/>
  <c r="J78"/>
  <c r="I78"/>
  <c r="F78"/>
  <c r="E78"/>
  <c r="D78"/>
  <c r="C78"/>
  <c r="AD77"/>
  <c r="AB77"/>
  <c r="AA77"/>
  <c r="Z77"/>
  <c r="Y77"/>
  <c r="W77"/>
  <c r="V77"/>
  <c r="U77"/>
  <c r="T77"/>
  <c r="S77"/>
  <c r="R77"/>
  <c r="Q77"/>
  <c r="P77"/>
  <c r="N77"/>
  <c r="M77"/>
  <c r="L77"/>
  <c r="K77"/>
  <c r="J77"/>
  <c r="I77"/>
  <c r="F77"/>
  <c r="E77"/>
  <c r="D77"/>
  <c r="C77"/>
  <c r="AD76"/>
  <c r="AE76" s="1"/>
  <c r="AB76"/>
  <c r="AA76"/>
  <c r="Z76"/>
  <c r="Y76"/>
  <c r="W76"/>
  <c r="V76"/>
  <c r="U76"/>
  <c r="T76"/>
  <c r="S76"/>
  <c r="R76"/>
  <c r="Q76"/>
  <c r="P76"/>
  <c r="N76"/>
  <c r="M76"/>
  <c r="L76"/>
  <c r="K76"/>
  <c r="J76"/>
  <c r="I76"/>
  <c r="F76"/>
  <c r="E76"/>
  <c r="D76"/>
  <c r="C76"/>
  <c r="AD75"/>
  <c r="AB75"/>
  <c r="AA75"/>
  <c r="Z75"/>
  <c r="Y75"/>
  <c r="W75"/>
  <c r="V75"/>
  <c r="U75"/>
  <c r="T75"/>
  <c r="S75"/>
  <c r="R75"/>
  <c r="Q75"/>
  <c r="P75"/>
  <c r="N75"/>
  <c r="M75"/>
  <c r="L75"/>
  <c r="K75"/>
  <c r="J75"/>
  <c r="I75"/>
  <c r="F75"/>
  <c r="E75"/>
  <c r="D75"/>
  <c r="C75"/>
  <c r="AD74"/>
  <c r="AB74"/>
  <c r="AA74"/>
  <c r="Z74"/>
  <c r="Y74"/>
  <c r="W74"/>
  <c r="V74"/>
  <c r="U74"/>
  <c r="T74"/>
  <c r="S74"/>
  <c r="R74"/>
  <c r="Q74"/>
  <c r="P74"/>
  <c r="N74"/>
  <c r="M74"/>
  <c r="L74"/>
  <c r="K74"/>
  <c r="J74"/>
  <c r="I74"/>
  <c r="F74"/>
  <c r="E74"/>
  <c r="D74"/>
  <c r="C74"/>
  <c r="AD73"/>
  <c r="AB73"/>
  <c r="AA73"/>
  <c r="Z73"/>
  <c r="Y73"/>
  <c r="W73"/>
  <c r="V73"/>
  <c r="U73"/>
  <c r="T73"/>
  <c r="S73"/>
  <c r="R73"/>
  <c r="Q73"/>
  <c r="P73"/>
  <c r="N73"/>
  <c r="M73"/>
  <c r="L73"/>
  <c r="K73"/>
  <c r="J73"/>
  <c r="I73"/>
  <c r="F73"/>
  <c r="E73"/>
  <c r="D73"/>
  <c r="C73"/>
  <c r="AD72"/>
  <c r="AB72"/>
  <c r="AA72"/>
  <c r="Z72"/>
  <c r="Y72"/>
  <c r="W72"/>
  <c r="V72"/>
  <c r="U72"/>
  <c r="T72"/>
  <c r="S72"/>
  <c r="R72"/>
  <c r="Q72"/>
  <c r="P72"/>
  <c r="N72"/>
  <c r="M72"/>
  <c r="L72"/>
  <c r="K72"/>
  <c r="J72"/>
  <c r="I72"/>
  <c r="F72"/>
  <c r="E72"/>
  <c r="D72"/>
  <c r="C72"/>
  <c r="A72"/>
  <c r="A73" s="1"/>
  <c r="A74" s="1"/>
  <c r="A75" s="1"/>
  <c r="A76" s="1"/>
  <c r="A77" s="1"/>
  <c r="A78" s="1"/>
  <c r="A79" s="1"/>
  <c r="A80" s="1"/>
  <c r="AD71"/>
  <c r="AB71"/>
  <c r="AA71"/>
  <c r="Z71"/>
  <c r="Y71"/>
  <c r="W71"/>
  <c r="V71"/>
  <c r="U71"/>
  <c r="T71"/>
  <c r="S71"/>
  <c r="R71"/>
  <c r="Q71"/>
  <c r="P71"/>
  <c r="N71"/>
  <c r="M71"/>
  <c r="L71"/>
  <c r="K71"/>
  <c r="J71"/>
  <c r="I71"/>
  <c r="F71"/>
  <c r="E71"/>
  <c r="D71"/>
  <c r="C71"/>
  <c r="AD70"/>
  <c r="AB70"/>
  <c r="AA70"/>
  <c r="Z70"/>
  <c r="Y70"/>
  <c r="W70"/>
  <c r="V70"/>
  <c r="U70"/>
  <c r="T70"/>
  <c r="S70"/>
  <c r="R70"/>
  <c r="Q70"/>
  <c r="P70"/>
  <c r="N70"/>
  <c r="M70"/>
  <c r="L70"/>
  <c r="K70"/>
  <c r="J70"/>
  <c r="I70"/>
  <c r="F70"/>
  <c r="E70"/>
  <c r="D70"/>
  <c r="C70"/>
  <c r="AD69"/>
  <c r="AB69"/>
  <c r="AA69"/>
  <c r="Z69"/>
  <c r="Y69"/>
  <c r="W69"/>
  <c r="V69"/>
  <c r="U69"/>
  <c r="T69"/>
  <c r="S69"/>
  <c r="R69"/>
  <c r="Q69"/>
  <c r="P69"/>
  <c r="N69"/>
  <c r="M69"/>
  <c r="L69"/>
  <c r="K69"/>
  <c r="J69"/>
  <c r="I69"/>
  <c r="F69"/>
  <c r="E69"/>
  <c r="D69"/>
  <c r="C69"/>
  <c r="AD68"/>
  <c r="AB68"/>
  <c r="AA68"/>
  <c r="Z68"/>
  <c r="Y68"/>
  <c r="W68"/>
  <c r="V68"/>
  <c r="U68"/>
  <c r="T68"/>
  <c r="S68"/>
  <c r="R68"/>
  <c r="Q68"/>
  <c r="P68"/>
  <c r="N68"/>
  <c r="M68"/>
  <c r="L68"/>
  <c r="K68"/>
  <c r="J68"/>
  <c r="I68"/>
  <c r="F68"/>
  <c r="E68"/>
  <c r="D68"/>
  <c r="C68"/>
  <c r="AD67"/>
  <c r="AE67" s="1"/>
  <c r="AB67"/>
  <c r="AA67"/>
  <c r="Z67"/>
  <c r="Y67"/>
  <c r="W67"/>
  <c r="V67"/>
  <c r="U67"/>
  <c r="T67"/>
  <c r="S67"/>
  <c r="R67"/>
  <c r="Q67"/>
  <c r="P67"/>
  <c r="N67"/>
  <c r="M67"/>
  <c r="L67"/>
  <c r="K67"/>
  <c r="J67"/>
  <c r="I67"/>
  <c r="F67"/>
  <c r="E67"/>
  <c r="D67"/>
  <c r="C67"/>
  <c r="AD66"/>
  <c r="AE66" s="1"/>
  <c r="AB66"/>
  <c r="AA66"/>
  <c r="Z66"/>
  <c r="Y66"/>
  <c r="W66"/>
  <c r="V66"/>
  <c r="U66"/>
  <c r="T66"/>
  <c r="S66"/>
  <c r="R66"/>
  <c r="Q66"/>
  <c r="P66"/>
  <c r="N66"/>
  <c r="M66"/>
  <c r="L66"/>
  <c r="K66"/>
  <c r="J66"/>
  <c r="I66"/>
  <c r="F66"/>
  <c r="E66"/>
  <c r="D66"/>
  <c r="C66"/>
  <c r="AD65"/>
  <c r="AB65"/>
  <c r="AA65"/>
  <c r="Z65"/>
  <c r="Y65"/>
  <c r="W65"/>
  <c r="V65"/>
  <c r="U65"/>
  <c r="T65"/>
  <c r="S65"/>
  <c r="R65"/>
  <c r="Q65"/>
  <c r="P65"/>
  <c r="N65"/>
  <c r="M65"/>
  <c r="L65"/>
  <c r="K65"/>
  <c r="J65"/>
  <c r="I65"/>
  <c r="F65"/>
  <c r="E65"/>
  <c r="D65"/>
  <c r="C65"/>
  <c r="AD64"/>
  <c r="AB64"/>
  <c r="AA64"/>
  <c r="Z64"/>
  <c r="Y64"/>
  <c r="W64"/>
  <c r="V64"/>
  <c r="U64"/>
  <c r="T64"/>
  <c r="S64"/>
  <c r="R64"/>
  <c r="Q64"/>
  <c r="P64"/>
  <c r="N64"/>
  <c r="M64"/>
  <c r="L64"/>
  <c r="K64"/>
  <c r="J64"/>
  <c r="I64"/>
  <c r="F64"/>
  <c r="E64"/>
  <c r="D64"/>
  <c r="C64"/>
  <c r="AD63"/>
  <c r="AE63" s="1"/>
  <c r="AB63"/>
  <c r="AA63"/>
  <c r="Z63"/>
  <c r="Y63"/>
  <c r="W63"/>
  <c r="V63"/>
  <c r="U63"/>
  <c r="T63"/>
  <c r="S63"/>
  <c r="R63"/>
  <c r="Q63"/>
  <c r="P63"/>
  <c r="N63"/>
  <c r="M63"/>
  <c r="L63"/>
  <c r="K63"/>
  <c r="J63"/>
  <c r="I63"/>
  <c r="F63"/>
  <c r="E63"/>
  <c r="D63"/>
  <c r="C63"/>
  <c r="AD62"/>
  <c r="AE62" s="1"/>
  <c r="AB62"/>
  <c r="AA62"/>
  <c r="Z62"/>
  <c r="Y62"/>
  <c r="W62"/>
  <c r="V62"/>
  <c r="U62"/>
  <c r="T62"/>
  <c r="S62"/>
  <c r="R62"/>
  <c r="Q62"/>
  <c r="P62"/>
  <c r="N62"/>
  <c r="M62"/>
  <c r="L62"/>
  <c r="K62"/>
  <c r="J62"/>
  <c r="I62"/>
  <c r="F62"/>
  <c r="E62"/>
  <c r="G62" s="1"/>
  <c r="D62"/>
  <c r="C62"/>
  <c r="AD61"/>
  <c r="AB61"/>
  <c r="AA61"/>
  <c r="Z61"/>
  <c r="Y61"/>
  <c r="W61"/>
  <c r="V61"/>
  <c r="U61"/>
  <c r="T61"/>
  <c r="S61"/>
  <c r="R61"/>
  <c r="Q61"/>
  <c r="P61"/>
  <c r="N61"/>
  <c r="M61"/>
  <c r="L61"/>
  <c r="K61"/>
  <c r="J61"/>
  <c r="I61"/>
  <c r="F61"/>
  <c r="E61"/>
  <c r="D61"/>
  <c r="H61" s="1"/>
  <c r="C61"/>
  <c r="AD60"/>
  <c r="AB60"/>
  <c r="AA60"/>
  <c r="Z60"/>
  <c r="Y60"/>
  <c r="W60"/>
  <c r="V60"/>
  <c r="U60"/>
  <c r="T60"/>
  <c r="S60"/>
  <c r="R60"/>
  <c r="Q60"/>
  <c r="P60"/>
  <c r="N60"/>
  <c r="M60"/>
  <c r="L60"/>
  <c r="K60"/>
  <c r="J60"/>
  <c r="I60"/>
  <c r="F60"/>
  <c r="E60"/>
  <c r="D60"/>
  <c r="C60"/>
  <c r="G60" s="1"/>
  <c r="A60"/>
  <c r="A61" s="1"/>
  <c r="A62" s="1"/>
  <c r="AD59"/>
  <c r="AB59"/>
  <c r="AA59"/>
  <c r="Z59"/>
  <c r="Y59"/>
  <c r="W59"/>
  <c r="V59"/>
  <c r="U59"/>
  <c r="T59"/>
  <c r="S59"/>
  <c r="R59"/>
  <c r="Q59"/>
  <c r="P59"/>
  <c r="N59"/>
  <c r="M59"/>
  <c r="L59"/>
  <c r="K59"/>
  <c r="J59"/>
  <c r="I59"/>
  <c r="F59"/>
  <c r="E59"/>
  <c r="D59"/>
  <c r="C59"/>
  <c r="AD58"/>
  <c r="AE58" s="1"/>
  <c r="AB58"/>
  <c r="AA58"/>
  <c r="Z58"/>
  <c r="Y58"/>
  <c r="W58"/>
  <c r="V58"/>
  <c r="U58"/>
  <c r="T58"/>
  <c r="S58"/>
  <c r="R58"/>
  <c r="Q58"/>
  <c r="P58"/>
  <c r="N58"/>
  <c r="M58"/>
  <c r="L58"/>
  <c r="K58"/>
  <c r="J58"/>
  <c r="I58"/>
  <c r="F58"/>
  <c r="E58"/>
  <c r="D58"/>
  <c r="C58"/>
  <c r="G58" s="1"/>
  <c r="AD57"/>
  <c r="W57"/>
  <c r="V57"/>
  <c r="U57"/>
  <c r="T57"/>
  <c r="N57"/>
  <c r="M57"/>
  <c r="AE56"/>
  <c r="AD56"/>
  <c r="AB56"/>
  <c r="AA56"/>
  <c r="Z56"/>
  <c r="Y56"/>
  <c r="W56"/>
  <c r="V56"/>
  <c r="U56"/>
  <c r="T56"/>
  <c r="S56"/>
  <c r="R56"/>
  <c r="Q56"/>
  <c r="P56"/>
  <c r="N56"/>
  <c r="M56"/>
  <c r="L56"/>
  <c r="K56"/>
  <c r="J56"/>
  <c r="I56"/>
  <c r="F56"/>
  <c r="E56"/>
  <c r="D56"/>
  <c r="C56"/>
  <c r="AD55"/>
  <c r="AE55" s="1"/>
  <c r="AB55"/>
  <c r="AA55"/>
  <c r="Z55"/>
  <c r="Y55"/>
  <c r="W55"/>
  <c r="V55"/>
  <c r="U55"/>
  <c r="T55"/>
  <c r="S55"/>
  <c r="R55"/>
  <c r="Q55"/>
  <c r="P55"/>
  <c r="N55"/>
  <c r="M55"/>
  <c r="L55"/>
  <c r="K55"/>
  <c r="J55"/>
  <c r="I55"/>
  <c r="F55"/>
  <c r="E55"/>
  <c r="D55"/>
  <c r="C55"/>
  <c r="AD54"/>
  <c r="AB54"/>
  <c r="AA54"/>
  <c r="Z54"/>
  <c r="Y54"/>
  <c r="W54"/>
  <c r="V54"/>
  <c r="U54"/>
  <c r="T54"/>
  <c r="S54"/>
  <c r="R54"/>
  <c r="Q54"/>
  <c r="P54"/>
  <c r="N54"/>
  <c r="M54"/>
  <c r="L54"/>
  <c r="K54"/>
  <c r="J54"/>
  <c r="I54"/>
  <c r="F54"/>
  <c r="E54"/>
  <c r="D54"/>
  <c r="C54"/>
  <c r="A54"/>
  <c r="A55" s="1"/>
  <c r="A56" s="1"/>
  <c r="AD53"/>
  <c r="AB53"/>
  <c r="AA53"/>
  <c r="Z53"/>
  <c r="Y53"/>
  <c r="W53"/>
  <c r="V53"/>
  <c r="U53"/>
  <c r="T53"/>
  <c r="S53"/>
  <c r="R53"/>
  <c r="Q53"/>
  <c r="P53"/>
  <c r="N53"/>
  <c r="M53"/>
  <c r="L53"/>
  <c r="K53"/>
  <c r="J53"/>
  <c r="I53"/>
  <c r="F53"/>
  <c r="E53"/>
  <c r="D53"/>
  <c r="C53"/>
  <c r="AD52"/>
  <c r="AB52"/>
  <c r="AA52"/>
  <c r="Z52"/>
  <c r="Y52"/>
  <c r="W52"/>
  <c r="V52"/>
  <c r="U52"/>
  <c r="T52"/>
  <c r="S52"/>
  <c r="R52"/>
  <c r="Q52"/>
  <c r="P52"/>
  <c r="N52"/>
  <c r="M52"/>
  <c r="L52"/>
  <c r="K52"/>
  <c r="J52"/>
  <c r="I52"/>
  <c r="F52"/>
  <c r="E52"/>
  <c r="D52"/>
  <c r="C52"/>
  <c r="AD51"/>
  <c r="AE51" s="1"/>
  <c r="AB51"/>
  <c r="AA51"/>
  <c r="Z51"/>
  <c r="Y51"/>
  <c r="W51"/>
  <c r="V51"/>
  <c r="U51"/>
  <c r="T51"/>
  <c r="S51"/>
  <c r="R51"/>
  <c r="Q51"/>
  <c r="P51"/>
  <c r="N51"/>
  <c r="M51"/>
  <c r="L51"/>
  <c r="K51"/>
  <c r="J51"/>
  <c r="I51"/>
  <c r="F51"/>
  <c r="E51"/>
  <c r="D51"/>
  <c r="C51"/>
  <c r="AD50"/>
  <c r="AB50"/>
  <c r="AA50"/>
  <c r="Z50"/>
  <c r="Y50"/>
  <c r="W50"/>
  <c r="V50"/>
  <c r="U50"/>
  <c r="T50"/>
  <c r="N50"/>
  <c r="M50"/>
  <c r="AD49"/>
  <c r="AB49"/>
  <c r="AA49"/>
  <c r="Z49"/>
  <c r="Y49"/>
  <c r="W49"/>
  <c r="V49"/>
  <c r="U49"/>
  <c r="T49"/>
  <c r="N49"/>
  <c r="M49"/>
  <c r="AD48"/>
  <c r="AB48"/>
  <c r="AA48"/>
  <c r="Z48"/>
  <c r="Y48"/>
  <c r="W48"/>
  <c r="V48"/>
  <c r="U48"/>
  <c r="T48"/>
  <c r="S48"/>
  <c r="R48"/>
  <c r="Q48"/>
  <c r="P48"/>
  <c r="N48"/>
  <c r="M48"/>
  <c r="L48"/>
  <c r="K48"/>
  <c r="J48"/>
  <c r="I48"/>
  <c r="F48"/>
  <c r="E48"/>
  <c r="D48"/>
  <c r="C48"/>
  <c r="G48" s="1"/>
  <c r="AD47"/>
  <c r="AE47" s="1"/>
  <c r="AB47"/>
  <c r="AA47"/>
  <c r="Z47"/>
  <c r="Y47"/>
  <c r="W47"/>
  <c r="V47"/>
  <c r="U47"/>
  <c r="T47"/>
  <c r="S47"/>
  <c r="R47"/>
  <c r="Q47"/>
  <c r="P47"/>
  <c r="N47"/>
  <c r="M47"/>
  <c r="L47"/>
  <c r="K47"/>
  <c r="J47"/>
  <c r="I47"/>
  <c r="F47"/>
  <c r="H47" s="1"/>
  <c r="E47"/>
  <c r="D47"/>
  <c r="C47"/>
  <c r="AE46"/>
  <c r="AD46"/>
  <c r="AB46"/>
  <c r="AA46"/>
  <c r="Z46"/>
  <c r="Y46"/>
  <c r="W46"/>
  <c r="V46"/>
  <c r="U46"/>
  <c r="T46"/>
  <c r="S46"/>
  <c r="R46"/>
  <c r="Q46"/>
  <c r="P46"/>
  <c r="N46"/>
  <c r="M46"/>
  <c r="L46"/>
  <c r="K46"/>
  <c r="J46"/>
  <c r="I46"/>
  <c r="F46"/>
  <c r="E46"/>
  <c r="D46"/>
  <c r="C46"/>
  <c r="AE45"/>
  <c r="AD45"/>
  <c r="AB45"/>
  <c r="AA45"/>
  <c r="Z45"/>
  <c r="Y45"/>
  <c r="W45"/>
  <c r="V45"/>
  <c r="U45"/>
  <c r="T45"/>
  <c r="S45"/>
  <c r="R45"/>
  <c r="Q45"/>
  <c r="P45"/>
  <c r="N45"/>
  <c r="M45"/>
  <c r="L45"/>
  <c r="K45"/>
  <c r="J45"/>
  <c r="I45"/>
  <c r="F45"/>
  <c r="E45"/>
  <c r="D45"/>
  <c r="C45"/>
  <c r="AD44"/>
  <c r="AE44" s="1"/>
  <c r="AB44"/>
  <c r="AA44"/>
  <c r="Z44"/>
  <c r="Y44"/>
  <c r="W44"/>
  <c r="V44"/>
  <c r="U44"/>
  <c r="T44"/>
  <c r="S44"/>
  <c r="R44"/>
  <c r="Q44"/>
  <c r="P44"/>
  <c r="N44"/>
  <c r="M44"/>
  <c r="L44"/>
  <c r="K44"/>
  <c r="J44"/>
  <c r="I44"/>
  <c r="F44"/>
  <c r="E44"/>
  <c r="D44"/>
  <c r="C44"/>
  <c r="AD43"/>
  <c r="AB43"/>
  <c r="AA43"/>
  <c r="Z43"/>
  <c r="Y43"/>
  <c r="W43"/>
  <c r="V43"/>
  <c r="U43"/>
  <c r="T43"/>
  <c r="S43"/>
  <c r="R43"/>
  <c r="Q43"/>
  <c r="P43"/>
  <c r="N43"/>
  <c r="M43"/>
  <c r="L43"/>
  <c r="K43"/>
  <c r="J43"/>
  <c r="I43"/>
  <c r="F43"/>
  <c r="E43"/>
  <c r="D43"/>
  <c r="C43"/>
  <c r="AD42"/>
  <c r="AB42"/>
  <c r="AA42"/>
  <c r="Z42"/>
  <c r="Y42"/>
  <c r="W42"/>
  <c r="V42"/>
  <c r="U42"/>
  <c r="T42"/>
  <c r="S42"/>
  <c r="R42"/>
  <c r="Q42"/>
  <c r="P42"/>
  <c r="N42"/>
  <c r="M42"/>
  <c r="L42"/>
  <c r="K42"/>
  <c r="J42"/>
  <c r="I42"/>
  <c r="F42"/>
  <c r="E42"/>
  <c r="D42"/>
  <c r="C42"/>
  <c r="A42"/>
  <c r="A43" s="1"/>
  <c r="A44" s="1"/>
  <c r="A45" s="1"/>
  <c r="A46" s="1"/>
  <c r="A47" s="1"/>
  <c r="A48" s="1"/>
  <c r="AD41"/>
  <c r="AB41"/>
  <c r="AA41"/>
  <c r="Z41"/>
  <c r="Y41"/>
  <c r="W41"/>
  <c r="V41"/>
  <c r="U41"/>
  <c r="T41"/>
  <c r="S41"/>
  <c r="R41"/>
  <c r="Q41"/>
  <c r="P41"/>
  <c r="N41"/>
  <c r="M41"/>
  <c r="L41"/>
  <c r="K41"/>
  <c r="J41"/>
  <c r="I41"/>
  <c r="F41"/>
  <c r="E41"/>
  <c r="D41"/>
  <c r="C41"/>
  <c r="AD40"/>
  <c r="AB40"/>
  <c r="AA40"/>
  <c r="Z40"/>
  <c r="Y40"/>
  <c r="W40"/>
  <c r="V40"/>
  <c r="U40"/>
  <c r="T40"/>
  <c r="S40"/>
  <c r="R40"/>
  <c r="Q40"/>
  <c r="P40"/>
  <c r="N40"/>
  <c r="M40"/>
  <c r="L40"/>
  <c r="K40"/>
  <c r="J40"/>
  <c r="I40"/>
  <c r="F40"/>
  <c r="E40"/>
  <c r="D40"/>
  <c r="C40"/>
  <c r="AD39"/>
  <c r="AE39" s="1"/>
  <c r="AB39"/>
  <c r="AA39"/>
  <c r="Z39"/>
  <c r="Y39"/>
  <c r="W39"/>
  <c r="V39"/>
  <c r="U39"/>
  <c r="T39"/>
  <c r="S39"/>
  <c r="R39"/>
  <c r="Q39"/>
  <c r="P39"/>
  <c r="N39"/>
  <c r="M39"/>
  <c r="L39"/>
  <c r="K39"/>
  <c r="J39"/>
  <c r="I39"/>
  <c r="F39"/>
  <c r="E39"/>
  <c r="D39"/>
  <c r="C39"/>
  <c r="AD38"/>
  <c r="AB38"/>
  <c r="AA38"/>
  <c r="Z38"/>
  <c r="Y38"/>
  <c r="W38"/>
  <c r="V38"/>
  <c r="U38"/>
  <c r="T38"/>
  <c r="S38"/>
  <c r="R38"/>
  <c r="Q38"/>
  <c r="P38"/>
  <c r="N38"/>
  <c r="M38"/>
  <c r="L38"/>
  <c r="K38"/>
  <c r="J38"/>
  <c r="I38"/>
  <c r="F38"/>
  <c r="E38"/>
  <c r="D38"/>
  <c r="C38"/>
  <c r="AD37"/>
  <c r="AE37" s="1"/>
  <c r="AB37"/>
  <c r="AA37"/>
  <c r="Z37"/>
  <c r="Y37"/>
  <c r="W37"/>
  <c r="V37"/>
  <c r="U37"/>
  <c r="T37"/>
  <c r="S37"/>
  <c r="R37"/>
  <c r="Q37"/>
  <c r="P37"/>
  <c r="N37"/>
  <c r="M37"/>
  <c r="L37"/>
  <c r="K37"/>
  <c r="J37"/>
  <c r="I37"/>
  <c r="F37"/>
  <c r="E37"/>
  <c r="D37"/>
  <c r="C37"/>
  <c r="AD36"/>
  <c r="AB36"/>
  <c r="AA36"/>
  <c r="Z36"/>
  <c r="Y36"/>
  <c r="W36"/>
  <c r="V36"/>
  <c r="U36"/>
  <c r="T36"/>
  <c r="S36"/>
  <c r="R36"/>
  <c r="Q36"/>
  <c r="P36"/>
  <c r="N36"/>
  <c r="M36"/>
  <c r="L36"/>
  <c r="K36"/>
  <c r="J36"/>
  <c r="I36"/>
  <c r="F36"/>
  <c r="E36"/>
  <c r="D36"/>
  <c r="C36"/>
  <c r="AD35"/>
  <c r="AE35" s="1"/>
  <c r="AB35"/>
  <c r="AA35"/>
  <c r="Z35"/>
  <c r="Y35"/>
  <c r="W35"/>
  <c r="V35"/>
  <c r="U35"/>
  <c r="T35"/>
  <c r="S35"/>
  <c r="R35"/>
  <c r="Q35"/>
  <c r="P35"/>
  <c r="N35"/>
  <c r="M35"/>
  <c r="L35"/>
  <c r="K35"/>
  <c r="J35"/>
  <c r="I35"/>
  <c r="F35"/>
  <c r="E35"/>
  <c r="D35"/>
  <c r="C35"/>
  <c r="AD34"/>
  <c r="AB34"/>
  <c r="AA34"/>
  <c r="Z34"/>
  <c r="Y34"/>
  <c r="W34"/>
  <c r="V34"/>
  <c r="U34"/>
  <c r="T34"/>
  <c r="S34"/>
  <c r="R34"/>
  <c r="Q34"/>
  <c r="P34"/>
  <c r="N34"/>
  <c r="M34"/>
  <c r="L34"/>
  <c r="K34"/>
  <c r="J34"/>
  <c r="I34"/>
  <c r="F34"/>
  <c r="E34"/>
  <c r="D34"/>
  <c r="C34"/>
  <c r="AD33"/>
  <c r="AB33"/>
  <c r="AA33"/>
  <c r="Z33"/>
  <c r="Y33"/>
  <c r="W33"/>
  <c r="V33"/>
  <c r="U33"/>
  <c r="T33"/>
  <c r="S33"/>
  <c r="R33"/>
  <c r="Q33"/>
  <c r="P33"/>
  <c r="N33"/>
  <c r="M33"/>
  <c r="L33"/>
  <c r="K33"/>
  <c r="J33"/>
  <c r="I33"/>
  <c r="F33"/>
  <c r="E33"/>
  <c r="D33"/>
  <c r="C33"/>
  <c r="AD32"/>
  <c r="AB32"/>
  <c r="AA32"/>
  <c r="Z32"/>
  <c r="Y32"/>
  <c r="W32"/>
  <c r="V32"/>
  <c r="U32"/>
  <c r="T32"/>
  <c r="S32"/>
  <c r="R32"/>
  <c r="Q32"/>
  <c r="P32"/>
  <c r="N32"/>
  <c r="M32"/>
  <c r="L32"/>
  <c r="K32"/>
  <c r="J32"/>
  <c r="I32"/>
  <c r="F32"/>
  <c r="E32"/>
  <c r="D32"/>
  <c r="C32"/>
  <c r="AD31"/>
  <c r="AE31" s="1"/>
  <c r="AB31"/>
  <c r="AA31"/>
  <c r="Z31"/>
  <c r="Y31"/>
  <c r="W31"/>
  <c r="V31"/>
  <c r="U31"/>
  <c r="T31"/>
  <c r="S31"/>
  <c r="R31"/>
  <c r="Q31"/>
  <c r="P31"/>
  <c r="N31"/>
  <c r="M31"/>
  <c r="L31"/>
  <c r="K31"/>
  <c r="J31"/>
  <c r="I31"/>
  <c r="F31"/>
  <c r="E31"/>
  <c r="D31"/>
  <c r="C31"/>
  <c r="AD30"/>
  <c r="AB30"/>
  <c r="AA30"/>
  <c r="Z30"/>
  <c r="Y30"/>
  <c r="W30"/>
  <c r="V30"/>
  <c r="U30"/>
  <c r="T30"/>
  <c r="S30"/>
  <c r="R30"/>
  <c r="Q30"/>
  <c r="P30"/>
  <c r="N30"/>
  <c r="M30"/>
  <c r="L30"/>
  <c r="K30"/>
  <c r="J30"/>
  <c r="I30"/>
  <c r="F30"/>
  <c r="E30"/>
  <c r="D30"/>
  <c r="C30"/>
  <c r="AD29"/>
  <c r="AE29" s="1"/>
  <c r="AB29"/>
  <c r="AA29"/>
  <c r="Z29"/>
  <c r="Y29"/>
  <c r="W29"/>
  <c r="V29"/>
  <c r="U29"/>
  <c r="T29"/>
  <c r="S29"/>
  <c r="R29"/>
  <c r="Q29"/>
  <c r="P29"/>
  <c r="N29"/>
  <c r="M29"/>
  <c r="L29"/>
  <c r="K29"/>
  <c r="J29"/>
  <c r="I29"/>
  <c r="F29"/>
  <c r="E29"/>
  <c r="D29"/>
  <c r="C29"/>
  <c r="AD28"/>
  <c r="AB28"/>
  <c r="AA28"/>
  <c r="Z28"/>
  <c r="Y28"/>
  <c r="W28"/>
  <c r="V28"/>
  <c r="U28"/>
  <c r="T28"/>
  <c r="S28"/>
  <c r="R28"/>
  <c r="Q28"/>
  <c r="P28"/>
  <c r="N28"/>
  <c r="M28"/>
  <c r="L28"/>
  <c r="K28"/>
  <c r="J28"/>
  <c r="I28"/>
  <c r="F28"/>
  <c r="E28"/>
  <c r="D28"/>
  <c r="C28"/>
  <c r="AD27"/>
  <c r="AB27"/>
  <c r="AA27"/>
  <c r="Z27"/>
  <c r="Y27"/>
  <c r="W27"/>
  <c r="V27"/>
  <c r="U27"/>
  <c r="T27"/>
  <c r="S27"/>
  <c r="R27"/>
  <c r="Q27"/>
  <c r="P27"/>
  <c r="N27"/>
  <c r="M27"/>
  <c r="L27"/>
  <c r="K27"/>
  <c r="J27"/>
  <c r="I27"/>
  <c r="F27"/>
  <c r="E27"/>
  <c r="D27"/>
  <c r="C27"/>
  <c r="AD26"/>
  <c r="AB26"/>
  <c r="AA26"/>
  <c r="Z26"/>
  <c r="Y26"/>
  <c r="W26"/>
  <c r="V26"/>
  <c r="U26"/>
  <c r="T26"/>
  <c r="N26"/>
  <c r="M26"/>
  <c r="AD25"/>
  <c r="AE25" s="1"/>
  <c r="AB25"/>
  <c r="AA25"/>
  <c r="Z25"/>
  <c r="Y25"/>
  <c r="W25"/>
  <c r="V25"/>
  <c r="U25"/>
  <c r="T25"/>
  <c r="S25"/>
  <c r="R25"/>
  <c r="Q25"/>
  <c r="P25"/>
  <c r="N25"/>
  <c r="M25"/>
  <c r="L25"/>
  <c r="K25"/>
  <c r="J25"/>
  <c r="I25"/>
  <c r="F25"/>
  <c r="E25"/>
  <c r="D25"/>
  <c r="C25"/>
  <c r="AD24"/>
  <c r="AB24"/>
  <c r="AA24"/>
  <c r="Z24"/>
  <c r="Y24"/>
  <c r="W24"/>
  <c r="V24"/>
  <c r="U24"/>
  <c r="T24"/>
  <c r="S24"/>
  <c r="R24"/>
  <c r="Q24"/>
  <c r="P24"/>
  <c r="N24"/>
  <c r="M24"/>
  <c r="L24"/>
  <c r="K24"/>
  <c r="J24"/>
  <c r="I24"/>
  <c r="F24"/>
  <c r="E24"/>
  <c r="D24"/>
  <c r="C24"/>
  <c r="AD23"/>
  <c r="AB23"/>
  <c r="AA23"/>
  <c r="Z23"/>
  <c r="Y23"/>
  <c r="W23"/>
  <c r="V23"/>
  <c r="U23"/>
  <c r="T23"/>
  <c r="S23"/>
  <c r="R23"/>
  <c r="Q23"/>
  <c r="P23"/>
  <c r="N23"/>
  <c r="M23"/>
  <c r="L23"/>
  <c r="K23"/>
  <c r="J23"/>
  <c r="I23"/>
  <c r="F23"/>
  <c r="E23"/>
  <c r="D23"/>
  <c r="C23"/>
  <c r="AD22"/>
  <c r="AB22"/>
  <c r="AA22"/>
  <c r="Y22"/>
  <c r="Z22" s="1"/>
  <c r="W22"/>
  <c r="V22"/>
  <c r="U22"/>
  <c r="T22"/>
  <c r="S22"/>
  <c r="R22"/>
  <c r="P22"/>
  <c r="Q22" s="1"/>
  <c r="N22"/>
  <c r="M22"/>
  <c r="L22"/>
  <c r="K22"/>
  <c r="J22"/>
  <c r="I22"/>
  <c r="F22"/>
  <c r="E22"/>
  <c r="D22"/>
  <c r="C22"/>
  <c r="AD21"/>
  <c r="AB21"/>
  <c r="AA21"/>
  <c r="Z21"/>
  <c r="Y21"/>
  <c r="W21"/>
  <c r="V21"/>
  <c r="U21"/>
  <c r="T21"/>
  <c r="S21"/>
  <c r="R21"/>
  <c r="Q21"/>
  <c r="P21"/>
  <c r="N21"/>
  <c r="M21"/>
  <c r="L21"/>
  <c r="K21"/>
  <c r="J21"/>
  <c r="I21"/>
  <c r="F21"/>
  <c r="E21"/>
  <c r="D21"/>
  <c r="C21"/>
  <c r="AD20"/>
  <c r="AB20"/>
  <c r="AA20"/>
  <c r="Z20"/>
  <c r="Y20"/>
  <c r="W20"/>
  <c r="V20"/>
  <c r="U20"/>
  <c r="T20"/>
  <c r="S20"/>
  <c r="R20"/>
  <c r="Q20"/>
  <c r="P20"/>
  <c r="N20"/>
  <c r="M20"/>
  <c r="L20"/>
  <c r="K20"/>
  <c r="J20"/>
  <c r="I20"/>
  <c r="F20"/>
  <c r="E20"/>
  <c r="D20"/>
  <c r="C20"/>
  <c r="AD19"/>
  <c r="AB19"/>
  <c r="AA19"/>
  <c r="Z19"/>
  <c r="Y19"/>
  <c r="W19"/>
  <c r="V19"/>
  <c r="U19"/>
  <c r="T19"/>
  <c r="S19"/>
  <c r="R19"/>
  <c r="Q19"/>
  <c r="P19"/>
  <c r="N19"/>
  <c r="M19"/>
  <c r="L19"/>
  <c r="K19"/>
  <c r="J19"/>
  <c r="I19"/>
  <c r="F19"/>
  <c r="E19"/>
  <c r="D19"/>
  <c r="C19"/>
  <c r="AD18"/>
  <c r="AE18" s="1"/>
  <c r="AB18"/>
  <c r="AA18"/>
  <c r="Z18"/>
  <c r="Y18"/>
  <c r="W18"/>
  <c r="V18"/>
  <c r="U18"/>
  <c r="T18"/>
  <c r="S18"/>
  <c r="R18"/>
  <c r="Q18"/>
  <c r="P18"/>
  <c r="N18"/>
  <c r="M18"/>
  <c r="L18"/>
  <c r="K18"/>
  <c r="J18"/>
  <c r="I18"/>
  <c r="F18"/>
  <c r="E18"/>
  <c r="D18"/>
  <c r="C18"/>
  <c r="AD17"/>
  <c r="AB17"/>
  <c r="AA17"/>
  <c r="Z17"/>
  <c r="Y17"/>
  <c r="W17"/>
  <c r="V17"/>
  <c r="U17"/>
  <c r="T17"/>
  <c r="S17"/>
  <c r="R17"/>
  <c r="Q17"/>
  <c r="P17"/>
  <c r="N17"/>
  <c r="M17"/>
  <c r="L17"/>
  <c r="K17"/>
  <c r="J17"/>
  <c r="I17"/>
  <c r="F17"/>
  <c r="E17"/>
  <c r="D17"/>
  <c r="C17"/>
  <c r="AD16"/>
  <c r="AB16"/>
  <c r="AA16"/>
  <c r="Z16"/>
  <c r="Y16"/>
  <c r="W16"/>
  <c r="V16"/>
  <c r="U16"/>
  <c r="T16"/>
  <c r="S16"/>
  <c r="R16"/>
  <c r="Q16"/>
  <c r="P16"/>
  <c r="N16"/>
  <c r="M16"/>
  <c r="L16"/>
  <c r="K16"/>
  <c r="J16"/>
  <c r="I16"/>
  <c r="F16"/>
  <c r="E16"/>
  <c r="D16"/>
  <c r="C16"/>
  <c r="AD15"/>
  <c r="AB15"/>
  <c r="AA15"/>
  <c r="Z15"/>
  <c r="Y15"/>
  <c r="W15"/>
  <c r="V15"/>
  <c r="U15"/>
  <c r="T15"/>
  <c r="S15"/>
  <c r="R15"/>
  <c r="Q15"/>
  <c r="P15"/>
  <c r="N15"/>
  <c r="M15"/>
  <c r="L15"/>
  <c r="K15"/>
  <c r="J15"/>
  <c r="I15"/>
  <c r="F15"/>
  <c r="E15"/>
  <c r="D15"/>
  <c r="C15"/>
  <c r="AD14"/>
  <c r="AE14" s="1"/>
  <c r="AB14"/>
  <c r="AA14"/>
  <c r="Z14"/>
  <c r="Y14"/>
  <c r="W14"/>
  <c r="V14"/>
  <c r="U14"/>
  <c r="T14"/>
  <c r="S14"/>
  <c r="R14"/>
  <c r="Q14"/>
  <c r="P14"/>
  <c r="N14"/>
  <c r="M14"/>
  <c r="L14"/>
  <c r="K14"/>
  <c r="J14"/>
  <c r="I14"/>
  <c r="F14"/>
  <c r="E14"/>
  <c r="D14"/>
  <c r="C14"/>
  <c r="AD13"/>
  <c r="AB13"/>
  <c r="AA13"/>
  <c r="Z13"/>
  <c r="Y13"/>
  <c r="W13"/>
  <c r="V13"/>
  <c r="U13"/>
  <c r="T13"/>
  <c r="S13"/>
  <c r="R13"/>
  <c r="Q13"/>
  <c r="P13"/>
  <c r="N13"/>
  <c r="M13"/>
  <c r="L13"/>
  <c r="K13"/>
  <c r="J13"/>
  <c r="I13"/>
  <c r="F13"/>
  <c r="E13"/>
  <c r="D13"/>
  <c r="C13"/>
  <c r="AD12"/>
  <c r="AB12"/>
  <c r="AA12"/>
  <c r="Z12"/>
  <c r="Y12"/>
  <c r="W12"/>
  <c r="V12"/>
  <c r="U12"/>
  <c r="T12"/>
  <c r="S12"/>
  <c r="R12"/>
  <c r="Q12"/>
  <c r="P12"/>
  <c r="N12"/>
  <c r="M12"/>
  <c r="L12"/>
  <c r="K12"/>
  <c r="J12"/>
  <c r="I12"/>
  <c r="F12"/>
  <c r="E12"/>
  <c r="D12"/>
  <c r="C12"/>
  <c r="G12" s="1"/>
  <c r="J11"/>
  <c r="I11"/>
  <c r="J10"/>
  <c r="I10"/>
  <c r="J9"/>
  <c r="I9"/>
  <c r="K9" s="1"/>
  <c r="AE347" l="1"/>
  <c r="S391"/>
  <c r="S397" s="1"/>
  <c r="AE416"/>
  <c r="G23"/>
  <c r="H66"/>
  <c r="G69"/>
  <c r="H70"/>
  <c r="G160"/>
  <c r="G163"/>
  <c r="H164"/>
  <c r="G167"/>
  <c r="H168"/>
  <c r="G171"/>
  <c r="G174"/>
  <c r="H177"/>
  <c r="G178"/>
  <c r="H200"/>
  <c r="G204"/>
  <c r="G205"/>
  <c r="H210"/>
  <c r="G212"/>
  <c r="G214"/>
  <c r="K217"/>
  <c r="Y217"/>
  <c r="H215"/>
  <c r="H245"/>
  <c r="H253"/>
  <c r="G287"/>
  <c r="H339"/>
  <c r="H346"/>
  <c r="H369"/>
  <c r="G370"/>
  <c r="H374"/>
  <c r="G375"/>
  <c r="G394"/>
  <c r="H415"/>
  <c r="AE489"/>
  <c r="AE338"/>
  <c r="AF363"/>
  <c r="J391"/>
  <c r="AE16"/>
  <c r="AE30"/>
  <c r="AE38"/>
  <c r="H41"/>
  <c r="H42"/>
  <c r="AE49"/>
  <c r="G53"/>
  <c r="AE53"/>
  <c r="AE64"/>
  <c r="AE68"/>
  <c r="AE73"/>
  <c r="AE77"/>
  <c r="G85"/>
  <c r="H87"/>
  <c r="L91"/>
  <c r="Q91"/>
  <c r="Z91"/>
  <c r="H88"/>
  <c r="G89"/>
  <c r="H90"/>
  <c r="H92"/>
  <c r="AE159"/>
  <c r="AE164"/>
  <c r="AE168"/>
  <c r="AE177"/>
  <c r="AE181"/>
  <c r="AE195"/>
  <c r="AE204"/>
  <c r="AE206"/>
  <c r="AE215"/>
  <c r="G218"/>
  <c r="H221"/>
  <c r="AE240"/>
  <c r="H248"/>
  <c r="G249"/>
  <c r="AE249"/>
  <c r="H252"/>
  <c r="AE255"/>
  <c r="G290"/>
  <c r="AE292"/>
  <c r="AE298"/>
  <c r="H303"/>
  <c r="AE308"/>
  <c r="F316"/>
  <c r="L316"/>
  <c r="Q316"/>
  <c r="H326"/>
  <c r="AE346"/>
  <c r="AE354"/>
  <c r="AE367"/>
  <c r="AF373"/>
  <c r="AE376"/>
  <c r="AE426"/>
  <c r="AE428"/>
  <c r="AE442"/>
  <c r="G447"/>
  <c r="H448"/>
  <c r="G451"/>
  <c r="H452"/>
  <c r="AE453"/>
  <c r="H454"/>
  <c r="AE467"/>
  <c r="G470"/>
  <c r="AE470"/>
  <c r="G472"/>
  <c r="H486"/>
  <c r="AE487"/>
  <c r="H488"/>
  <c r="H490"/>
  <c r="H494"/>
  <c r="AE495"/>
  <c r="S57"/>
  <c r="C81"/>
  <c r="R81"/>
  <c r="J57"/>
  <c r="I81"/>
  <c r="AA81"/>
  <c r="C173"/>
  <c r="I173"/>
  <c r="R173"/>
  <c r="AE205"/>
  <c r="AE207"/>
  <c r="AE224"/>
  <c r="AE329"/>
  <c r="AF370"/>
  <c r="AE417"/>
  <c r="AE458"/>
  <c r="AE462"/>
  <c r="H25"/>
  <c r="G30"/>
  <c r="H32"/>
  <c r="G33"/>
  <c r="H59"/>
  <c r="H60"/>
  <c r="G61"/>
  <c r="H62"/>
  <c r="H65"/>
  <c r="G101"/>
  <c r="H102"/>
  <c r="G134"/>
  <c r="H160"/>
  <c r="G164"/>
  <c r="H165"/>
  <c r="G168"/>
  <c r="G172"/>
  <c r="E185"/>
  <c r="K185"/>
  <c r="P185"/>
  <c r="Y185"/>
  <c r="G183"/>
  <c r="H186"/>
  <c r="R191"/>
  <c r="H190"/>
  <c r="C197"/>
  <c r="I197"/>
  <c r="R197"/>
  <c r="AA197"/>
  <c r="H194"/>
  <c r="H206"/>
  <c r="H207"/>
  <c r="G222"/>
  <c r="AE229"/>
  <c r="AE234"/>
  <c r="H241"/>
  <c r="H244"/>
  <c r="H254"/>
  <c r="H295"/>
  <c r="D316"/>
  <c r="H316" s="1"/>
  <c r="J316"/>
  <c r="S316"/>
  <c r="H317"/>
  <c r="H347"/>
  <c r="G349"/>
  <c r="L384"/>
  <c r="Q384"/>
  <c r="G356"/>
  <c r="G371"/>
  <c r="G378"/>
  <c r="H380"/>
  <c r="H392"/>
  <c r="G395"/>
  <c r="U403"/>
  <c r="AB400"/>
  <c r="H408"/>
  <c r="G419"/>
  <c r="G421"/>
  <c r="H429"/>
  <c r="H430"/>
  <c r="G433"/>
  <c r="H435"/>
  <c r="H438"/>
  <c r="H439"/>
  <c r="H451"/>
  <c r="G454"/>
  <c r="H455"/>
  <c r="H457"/>
  <c r="H459"/>
  <c r="S476"/>
  <c r="S477" s="1"/>
  <c r="AE459"/>
  <c r="G460"/>
  <c r="H461"/>
  <c r="H463"/>
  <c r="AE463"/>
  <c r="G464"/>
  <c r="H465"/>
  <c r="AE471"/>
  <c r="G483"/>
  <c r="AE497"/>
  <c r="H12"/>
  <c r="AE21"/>
  <c r="AE23"/>
  <c r="AE27"/>
  <c r="AE32"/>
  <c r="G36"/>
  <c r="H38"/>
  <c r="G39"/>
  <c r="AE41"/>
  <c r="G42"/>
  <c r="AE42"/>
  <c r="AE59"/>
  <c r="AE60"/>
  <c r="AE65"/>
  <c r="H67"/>
  <c r="AE70"/>
  <c r="AE75"/>
  <c r="AE79"/>
  <c r="H85"/>
  <c r="G86"/>
  <c r="C91"/>
  <c r="C115" s="1"/>
  <c r="G88"/>
  <c r="H89"/>
  <c r="G90"/>
  <c r="AE90"/>
  <c r="AE95"/>
  <c r="H97"/>
  <c r="G98"/>
  <c r="H99"/>
  <c r="G107"/>
  <c r="AE107"/>
  <c r="G111"/>
  <c r="AE111"/>
  <c r="AA148"/>
  <c r="AE136"/>
  <c r="AE140"/>
  <c r="G144"/>
  <c r="AE144"/>
  <c r="D161"/>
  <c r="AE165"/>
  <c r="AE169"/>
  <c r="AE182"/>
  <c r="G184"/>
  <c r="G186"/>
  <c r="AE186"/>
  <c r="H189"/>
  <c r="H199"/>
  <c r="AF207"/>
  <c r="G208"/>
  <c r="I217"/>
  <c r="R217"/>
  <c r="H233"/>
  <c r="AE236"/>
  <c r="G241"/>
  <c r="G245"/>
  <c r="H246"/>
  <c r="AE254"/>
  <c r="G256"/>
  <c r="H257"/>
  <c r="AE258"/>
  <c r="AE259"/>
  <c r="H261"/>
  <c r="H262"/>
  <c r="H266"/>
  <c r="G267"/>
  <c r="H272"/>
  <c r="G274"/>
  <c r="AE274"/>
  <c r="G278"/>
  <c r="G279"/>
  <c r="H280"/>
  <c r="H281"/>
  <c r="AE281"/>
  <c r="H282"/>
  <c r="G283"/>
  <c r="G285"/>
  <c r="H287"/>
  <c r="H291"/>
  <c r="H292"/>
  <c r="AE295"/>
  <c r="AE296"/>
  <c r="G297"/>
  <c r="AE297"/>
  <c r="H298"/>
  <c r="H300"/>
  <c r="AE305"/>
  <c r="AE312"/>
  <c r="AE315"/>
  <c r="AE317"/>
  <c r="L320"/>
  <c r="Q320"/>
  <c r="I327"/>
  <c r="R327"/>
  <c r="AE328"/>
  <c r="L331"/>
  <c r="Q331"/>
  <c r="G332"/>
  <c r="F335"/>
  <c r="L335"/>
  <c r="Q335"/>
  <c r="G336"/>
  <c r="AE348"/>
  <c r="H349"/>
  <c r="C352"/>
  <c r="I352"/>
  <c r="R352"/>
  <c r="AA352"/>
  <c r="G353"/>
  <c r="AE359"/>
  <c r="AE366"/>
  <c r="AF377"/>
  <c r="G379"/>
  <c r="G380"/>
  <c r="AE386"/>
  <c r="G408"/>
  <c r="AE408"/>
  <c r="H409"/>
  <c r="AE419"/>
  <c r="AE421"/>
  <c r="AE423"/>
  <c r="H431"/>
  <c r="H432"/>
  <c r="AE433"/>
  <c r="G436"/>
  <c r="AE455"/>
  <c r="AE457"/>
  <c r="H460"/>
  <c r="G461"/>
  <c r="AE461"/>
  <c r="G465"/>
  <c r="AE465"/>
  <c r="AE469"/>
  <c r="H470"/>
  <c r="AE477"/>
  <c r="G486"/>
  <c r="H487"/>
  <c r="G490"/>
  <c r="H496"/>
  <c r="H498"/>
  <c r="G499"/>
  <c r="AE499"/>
  <c r="AE19"/>
  <c r="AB57"/>
  <c r="R179"/>
  <c r="AA185"/>
  <c r="P217"/>
  <c r="AE227"/>
  <c r="R263"/>
  <c r="R264" s="1"/>
  <c r="AB352"/>
  <c r="AE352" s="1"/>
  <c r="AF360"/>
  <c r="AF381"/>
  <c r="AE405"/>
  <c r="AE486"/>
  <c r="AE12"/>
  <c r="G17"/>
  <c r="H19"/>
  <c r="H21"/>
  <c r="G22"/>
  <c r="K26"/>
  <c r="H23"/>
  <c r="H27"/>
  <c r="G28"/>
  <c r="L49"/>
  <c r="H30"/>
  <c r="G31"/>
  <c r="H33"/>
  <c r="G34"/>
  <c r="AE34"/>
  <c r="H36"/>
  <c r="G37"/>
  <c r="H39"/>
  <c r="AE48"/>
  <c r="H51"/>
  <c r="AE52"/>
  <c r="L57"/>
  <c r="Q57"/>
  <c r="Z57"/>
  <c r="G54"/>
  <c r="AE54"/>
  <c r="H55"/>
  <c r="G56"/>
  <c r="G71"/>
  <c r="G72"/>
  <c r="H73"/>
  <c r="G74"/>
  <c r="AE74"/>
  <c r="H75"/>
  <c r="G76"/>
  <c r="H77"/>
  <c r="S91"/>
  <c r="AE93"/>
  <c r="H95"/>
  <c r="G97"/>
  <c r="H98"/>
  <c r="AE99"/>
  <c r="AE101"/>
  <c r="H105"/>
  <c r="G106"/>
  <c r="AE106"/>
  <c r="G110"/>
  <c r="H124"/>
  <c r="H125"/>
  <c r="AE127"/>
  <c r="H128"/>
  <c r="G129"/>
  <c r="AE131"/>
  <c r="AE137"/>
  <c r="AE142"/>
  <c r="AE147"/>
  <c r="G149"/>
  <c r="G153"/>
  <c r="H156"/>
  <c r="I161"/>
  <c r="R161"/>
  <c r="AA161"/>
  <c r="G158"/>
  <c r="H159"/>
  <c r="E179"/>
  <c r="K179"/>
  <c r="P179"/>
  <c r="Y179"/>
  <c r="AE175"/>
  <c r="H176"/>
  <c r="G177"/>
  <c r="R185"/>
  <c r="AE183"/>
  <c r="G192"/>
  <c r="AE194"/>
  <c r="H195"/>
  <c r="L197"/>
  <c r="Z197"/>
  <c r="H196"/>
  <c r="H201"/>
  <c r="AE202"/>
  <c r="AF203"/>
  <c r="H204"/>
  <c r="H209"/>
  <c r="AE209"/>
  <c r="G216"/>
  <c r="H229"/>
  <c r="G237"/>
  <c r="AE237"/>
  <c r="H240"/>
  <c r="AE246"/>
  <c r="H258"/>
  <c r="G262"/>
  <c r="H267"/>
  <c r="AE273"/>
  <c r="AE276"/>
  <c r="G280"/>
  <c r="G281"/>
  <c r="G284"/>
  <c r="AE284"/>
  <c r="H297"/>
  <c r="G299"/>
  <c r="AE299"/>
  <c r="G301"/>
  <c r="AE302"/>
  <c r="H304"/>
  <c r="L311"/>
  <c r="Q311"/>
  <c r="H305"/>
  <c r="G306"/>
  <c r="H310"/>
  <c r="H312"/>
  <c r="G313"/>
  <c r="AE313"/>
  <c r="H322"/>
  <c r="G323"/>
  <c r="AE323"/>
  <c r="H328"/>
  <c r="H332"/>
  <c r="C335"/>
  <c r="AE337"/>
  <c r="AE342"/>
  <c r="H343"/>
  <c r="G344"/>
  <c r="AF356"/>
  <c r="AE363"/>
  <c r="G365"/>
  <c r="G368"/>
  <c r="AF368"/>
  <c r="AE370"/>
  <c r="G374"/>
  <c r="H375"/>
  <c r="AF375"/>
  <c r="AF376"/>
  <c r="H378"/>
  <c r="AE380"/>
  <c r="H383"/>
  <c r="AF383"/>
  <c r="H387"/>
  <c r="E391"/>
  <c r="E397" s="1"/>
  <c r="K391"/>
  <c r="P391"/>
  <c r="P397" s="1"/>
  <c r="AE388"/>
  <c r="H389"/>
  <c r="D391"/>
  <c r="G393"/>
  <c r="G404"/>
  <c r="H407"/>
  <c r="AE411"/>
  <c r="G412"/>
  <c r="AE412"/>
  <c r="H413"/>
  <c r="AE415"/>
  <c r="H425"/>
  <c r="G428"/>
  <c r="G429"/>
  <c r="H433"/>
  <c r="G437"/>
  <c r="AE441"/>
  <c r="H442"/>
  <c r="G443"/>
  <c r="G446"/>
  <c r="G448"/>
  <c r="G463"/>
  <c r="G469"/>
  <c r="AE473"/>
  <c r="G478"/>
  <c r="I489"/>
  <c r="AE493"/>
  <c r="H497"/>
  <c r="G498"/>
  <c r="AE498"/>
  <c r="H499"/>
  <c r="G501"/>
  <c r="G504"/>
  <c r="H505"/>
  <c r="H508"/>
  <c r="AE509"/>
  <c r="H510"/>
  <c r="C152"/>
  <c r="AE13"/>
  <c r="AF296"/>
  <c r="I179"/>
  <c r="I263"/>
  <c r="I264" s="1"/>
  <c r="AA263"/>
  <c r="AA264" s="1"/>
  <c r="AA265" s="1"/>
  <c r="J352"/>
  <c r="AE479"/>
  <c r="H14"/>
  <c r="G15"/>
  <c r="H17"/>
  <c r="G18"/>
  <c r="L26"/>
  <c r="G46"/>
  <c r="G47"/>
  <c r="H48"/>
  <c r="G51"/>
  <c r="G64"/>
  <c r="H69"/>
  <c r="H72"/>
  <c r="G73"/>
  <c r="G92"/>
  <c r="AE96"/>
  <c r="H100"/>
  <c r="H101"/>
  <c r="G102"/>
  <c r="H103"/>
  <c r="G109"/>
  <c r="G114"/>
  <c r="G117"/>
  <c r="H121"/>
  <c r="K146"/>
  <c r="K147" s="1"/>
  <c r="P146"/>
  <c r="P147" s="1"/>
  <c r="G125"/>
  <c r="H142"/>
  <c r="G143"/>
  <c r="H144"/>
  <c r="H154"/>
  <c r="G156"/>
  <c r="K173"/>
  <c r="P173"/>
  <c r="G180"/>
  <c r="H183"/>
  <c r="H184"/>
  <c r="K191"/>
  <c r="G200"/>
  <c r="G207"/>
  <c r="H208"/>
  <c r="G209"/>
  <c r="AF209"/>
  <c r="C242"/>
  <c r="C243" s="1"/>
  <c r="H226"/>
  <c r="G227"/>
  <c r="H228"/>
  <c r="G234"/>
  <c r="H237"/>
  <c r="G240"/>
  <c r="AE245"/>
  <c r="H247"/>
  <c r="G251"/>
  <c r="H256"/>
  <c r="G258"/>
  <c r="G259"/>
  <c r="H270"/>
  <c r="G271"/>
  <c r="H290"/>
  <c r="L302"/>
  <c r="Q302"/>
  <c r="G292"/>
  <c r="H293"/>
  <c r="G294"/>
  <c r="H299"/>
  <c r="H301"/>
  <c r="G303"/>
  <c r="G304"/>
  <c r="G305"/>
  <c r="G311"/>
  <c r="H308"/>
  <c r="H309"/>
  <c r="AE310"/>
  <c r="H313"/>
  <c r="H314"/>
  <c r="C331"/>
  <c r="AE335"/>
  <c r="H340"/>
  <c r="G343"/>
  <c r="G345"/>
  <c r="G346"/>
  <c r="H357"/>
  <c r="G358"/>
  <c r="G362"/>
  <c r="G364"/>
  <c r="AF364"/>
  <c r="H371"/>
  <c r="G372"/>
  <c r="AF372"/>
  <c r="AE372"/>
  <c r="G373"/>
  <c r="G381"/>
  <c r="G382"/>
  <c r="AF382"/>
  <c r="G386"/>
  <c r="AE389"/>
  <c r="G392"/>
  <c r="AE397"/>
  <c r="Y403"/>
  <c r="J402"/>
  <c r="AA401"/>
  <c r="AA402" s="1"/>
  <c r="AA403" s="1"/>
  <c r="G402"/>
  <c r="H404"/>
  <c r="H406"/>
  <c r="G411"/>
  <c r="H412"/>
  <c r="U513"/>
  <c r="Z513"/>
  <c r="H417"/>
  <c r="H419"/>
  <c r="H421"/>
  <c r="H422"/>
  <c r="H424"/>
  <c r="G432"/>
  <c r="H437"/>
  <c r="G442"/>
  <c r="G445"/>
  <c r="G466"/>
  <c r="G468"/>
  <c r="H475"/>
  <c r="AE475"/>
  <c r="H478"/>
  <c r="S489"/>
  <c r="AE482"/>
  <c r="J511"/>
  <c r="G492"/>
  <c r="H493"/>
  <c r="H495"/>
  <c r="AE496"/>
  <c r="AE500"/>
  <c r="P302"/>
  <c r="AF299"/>
  <c r="J26"/>
  <c r="AF114"/>
  <c r="AF208"/>
  <c r="C217"/>
  <c r="J49"/>
  <c r="AE110"/>
  <c r="G202"/>
  <c r="C211"/>
  <c r="Y187"/>
  <c r="Y191" s="1"/>
  <c r="P191"/>
  <c r="G213"/>
  <c r="E217"/>
  <c r="AF358"/>
  <c r="Y358"/>
  <c r="I152"/>
  <c r="AA152"/>
  <c r="F173"/>
  <c r="J179"/>
  <c r="S179"/>
  <c r="R211"/>
  <c r="C263"/>
  <c r="C264" s="1"/>
  <c r="AF362"/>
  <c r="AE394"/>
  <c r="AE504"/>
  <c r="H13"/>
  <c r="G14"/>
  <c r="H16"/>
  <c r="AE17"/>
  <c r="G19"/>
  <c r="H20"/>
  <c r="G21"/>
  <c r="C26"/>
  <c r="I26"/>
  <c r="S26"/>
  <c r="AE22"/>
  <c r="H24"/>
  <c r="G25"/>
  <c r="E26"/>
  <c r="G27"/>
  <c r="R49"/>
  <c r="D49"/>
  <c r="G32"/>
  <c r="H35"/>
  <c r="G38"/>
  <c r="H40"/>
  <c r="G41"/>
  <c r="H43"/>
  <c r="G44"/>
  <c r="H45"/>
  <c r="H46"/>
  <c r="G52"/>
  <c r="D57"/>
  <c r="G59"/>
  <c r="G63"/>
  <c r="H64"/>
  <c r="G66"/>
  <c r="AB81"/>
  <c r="G68"/>
  <c r="H71"/>
  <c r="H78"/>
  <c r="G79"/>
  <c r="H80"/>
  <c r="H84"/>
  <c r="K91"/>
  <c r="K115" s="1"/>
  <c r="G93"/>
  <c r="G94"/>
  <c r="L114"/>
  <c r="Q114"/>
  <c r="Z114"/>
  <c r="G100"/>
  <c r="G104"/>
  <c r="G116"/>
  <c r="H117"/>
  <c r="H119"/>
  <c r="G120"/>
  <c r="G121"/>
  <c r="H123"/>
  <c r="C146"/>
  <c r="C147" s="1"/>
  <c r="I146"/>
  <c r="R146"/>
  <c r="R147" s="1"/>
  <c r="R148" s="1"/>
  <c r="H126"/>
  <c r="G127"/>
  <c r="H130"/>
  <c r="G131"/>
  <c r="H133"/>
  <c r="H138"/>
  <c r="G139"/>
  <c r="H140"/>
  <c r="G141"/>
  <c r="G142"/>
  <c r="H143"/>
  <c r="G145"/>
  <c r="H149"/>
  <c r="H150"/>
  <c r="L152"/>
  <c r="Q152"/>
  <c r="Z152"/>
  <c r="G151"/>
  <c r="H153"/>
  <c r="G155"/>
  <c r="H162"/>
  <c r="G165"/>
  <c r="H166"/>
  <c r="Y173"/>
  <c r="H170"/>
  <c r="H172"/>
  <c r="H174"/>
  <c r="C179"/>
  <c r="AA179"/>
  <c r="H178"/>
  <c r="H180"/>
  <c r="C185"/>
  <c r="I185"/>
  <c r="H182"/>
  <c r="AF187"/>
  <c r="F191"/>
  <c r="Q197"/>
  <c r="AE218"/>
  <c r="AE228"/>
  <c r="AE231"/>
  <c r="AE233"/>
  <c r="AE278"/>
  <c r="K320"/>
  <c r="I335"/>
  <c r="R335"/>
  <c r="H338"/>
  <c r="AE345"/>
  <c r="AF365"/>
  <c r="AE374"/>
  <c r="AF378"/>
  <c r="AE379"/>
  <c r="AE382"/>
  <c r="H390"/>
  <c r="L391"/>
  <c r="Q391"/>
  <c r="Q397" s="1"/>
  <c r="AE391"/>
  <c r="AE392"/>
  <c r="L397"/>
  <c r="C416"/>
  <c r="L416"/>
  <c r="Q416"/>
  <c r="AE409"/>
  <c r="AE444"/>
  <c r="AE445"/>
  <c r="AE449"/>
  <c r="AE466"/>
  <c r="AE490"/>
  <c r="AE494"/>
  <c r="P338"/>
  <c r="AF337"/>
  <c r="T355"/>
  <c r="K384"/>
  <c r="P114"/>
  <c r="P115" s="1"/>
  <c r="C191"/>
  <c r="AF206"/>
  <c r="AE15"/>
  <c r="S49"/>
  <c r="Q49"/>
  <c r="L115"/>
  <c r="Q115"/>
  <c r="R152"/>
  <c r="H157"/>
  <c r="D179"/>
  <c r="AB179"/>
  <c r="AE179" s="1"/>
  <c r="AA191"/>
  <c r="AF204"/>
  <c r="E211"/>
  <c r="Z217"/>
  <c r="G342"/>
  <c r="AE355"/>
  <c r="J397"/>
  <c r="AE451"/>
  <c r="AE476"/>
  <c r="G13"/>
  <c r="H15"/>
  <c r="G16"/>
  <c r="H18"/>
  <c r="H22"/>
  <c r="R26"/>
  <c r="R50" s="1"/>
  <c r="G24"/>
  <c r="AE26"/>
  <c r="G29"/>
  <c r="I49"/>
  <c r="H31"/>
  <c r="AE33"/>
  <c r="H34"/>
  <c r="G35"/>
  <c r="H37"/>
  <c r="G40"/>
  <c r="AE40"/>
  <c r="G43"/>
  <c r="AE43"/>
  <c r="H44"/>
  <c r="G45"/>
  <c r="H52"/>
  <c r="C57"/>
  <c r="I57"/>
  <c r="I82" s="1"/>
  <c r="R57"/>
  <c r="R82" s="1"/>
  <c r="AA57"/>
  <c r="H54"/>
  <c r="G55"/>
  <c r="H56"/>
  <c r="H58"/>
  <c r="J81"/>
  <c r="J82" s="1"/>
  <c r="S81"/>
  <c r="S82" s="1"/>
  <c r="AE61"/>
  <c r="H63"/>
  <c r="G65"/>
  <c r="G67"/>
  <c r="H68"/>
  <c r="G70"/>
  <c r="AE71"/>
  <c r="AE72"/>
  <c r="H74"/>
  <c r="G75"/>
  <c r="H76"/>
  <c r="G77"/>
  <c r="G78"/>
  <c r="H79"/>
  <c r="G80"/>
  <c r="G84"/>
  <c r="H86"/>
  <c r="AB91"/>
  <c r="AE91" s="1"/>
  <c r="J91"/>
  <c r="AE89"/>
  <c r="H94"/>
  <c r="G95"/>
  <c r="D114"/>
  <c r="G99"/>
  <c r="G103"/>
  <c r="H106"/>
  <c r="H107"/>
  <c r="H108"/>
  <c r="H109"/>
  <c r="H110"/>
  <c r="H111"/>
  <c r="H112"/>
  <c r="H113"/>
  <c r="H116"/>
  <c r="G118"/>
  <c r="G119"/>
  <c r="H120"/>
  <c r="G123"/>
  <c r="AE123"/>
  <c r="L146"/>
  <c r="Q146"/>
  <c r="Q147" s="1"/>
  <c r="G126"/>
  <c r="AE126"/>
  <c r="H129"/>
  <c r="G130"/>
  <c r="H132"/>
  <c r="G133"/>
  <c r="G135"/>
  <c r="H136"/>
  <c r="G137"/>
  <c r="G138"/>
  <c r="AE138"/>
  <c r="H139"/>
  <c r="G140"/>
  <c r="H141"/>
  <c r="AE143"/>
  <c r="H145"/>
  <c r="AE149"/>
  <c r="J152"/>
  <c r="S152"/>
  <c r="G154"/>
  <c r="H155"/>
  <c r="G157"/>
  <c r="S161"/>
  <c r="G159"/>
  <c r="J161"/>
  <c r="G162"/>
  <c r="AE162"/>
  <c r="H163"/>
  <c r="G166"/>
  <c r="AE166"/>
  <c r="H167"/>
  <c r="J173"/>
  <c r="S173"/>
  <c r="AB173"/>
  <c r="AE173" s="1"/>
  <c r="G170"/>
  <c r="AE170"/>
  <c r="H171"/>
  <c r="AE174"/>
  <c r="H175"/>
  <c r="L179"/>
  <c r="Q179"/>
  <c r="Z179"/>
  <c r="G176"/>
  <c r="AE178"/>
  <c r="AE180"/>
  <c r="L185"/>
  <c r="Q185"/>
  <c r="Z185"/>
  <c r="G182"/>
  <c r="AE210"/>
  <c r="AE272"/>
  <c r="AE301"/>
  <c r="AE316"/>
  <c r="I331"/>
  <c r="R331"/>
  <c r="G348"/>
  <c r="D352"/>
  <c r="S352"/>
  <c r="AE351"/>
  <c r="R384"/>
  <c r="H356"/>
  <c r="AE371"/>
  <c r="H373"/>
  <c r="K397"/>
  <c r="AE393"/>
  <c r="AE406"/>
  <c r="AE410"/>
  <c r="AE418"/>
  <c r="AE432"/>
  <c r="H436"/>
  <c r="AE446"/>
  <c r="D476"/>
  <c r="AE480"/>
  <c r="AE491"/>
  <c r="I191"/>
  <c r="H188"/>
  <c r="J191"/>
  <c r="S191"/>
  <c r="AE190"/>
  <c r="H192"/>
  <c r="E197"/>
  <c r="G197" s="1"/>
  <c r="K197"/>
  <c r="P197"/>
  <c r="Y197"/>
  <c r="AE193"/>
  <c r="G195"/>
  <c r="G196"/>
  <c r="K211"/>
  <c r="P211"/>
  <c r="I211"/>
  <c r="H205"/>
  <c r="G210"/>
  <c r="AF210"/>
  <c r="AA217"/>
  <c r="H214"/>
  <c r="G215"/>
  <c r="H218"/>
  <c r="G219"/>
  <c r="H220"/>
  <c r="H223"/>
  <c r="AE223"/>
  <c r="G224"/>
  <c r="AE226"/>
  <c r="G230"/>
  <c r="G233"/>
  <c r="H234"/>
  <c r="G235"/>
  <c r="H236"/>
  <c r="G238"/>
  <c r="H239"/>
  <c r="G244"/>
  <c r="AE248"/>
  <c r="H249"/>
  <c r="G250"/>
  <c r="G252"/>
  <c r="G254"/>
  <c r="H255"/>
  <c r="G257"/>
  <c r="H259"/>
  <c r="G260"/>
  <c r="AE260"/>
  <c r="G268"/>
  <c r="AB288"/>
  <c r="J288"/>
  <c r="AE271"/>
  <c r="G273"/>
  <c r="H275"/>
  <c r="H276"/>
  <c r="H277"/>
  <c r="AE280"/>
  <c r="G282"/>
  <c r="H285"/>
  <c r="H286"/>
  <c r="H289"/>
  <c r="G291"/>
  <c r="G293"/>
  <c r="H294"/>
  <c r="G295"/>
  <c r="G298"/>
  <c r="G300"/>
  <c r="J311"/>
  <c r="S311"/>
  <c r="H307"/>
  <c r="G308"/>
  <c r="G310"/>
  <c r="H315"/>
  <c r="G317"/>
  <c r="H319"/>
  <c r="AE322"/>
  <c r="H323"/>
  <c r="H324"/>
  <c r="L327"/>
  <c r="Q327"/>
  <c r="G325"/>
  <c r="K331"/>
  <c r="AE330"/>
  <c r="H334"/>
  <c r="AE336"/>
  <c r="H337"/>
  <c r="G339"/>
  <c r="P342"/>
  <c r="AE344"/>
  <c r="H345"/>
  <c r="P348"/>
  <c r="E352"/>
  <c r="K352"/>
  <c r="P352"/>
  <c r="Y352"/>
  <c r="AE350"/>
  <c r="H351"/>
  <c r="H354"/>
  <c r="AE358"/>
  <c r="G359"/>
  <c r="AF359"/>
  <c r="AE360"/>
  <c r="G361"/>
  <c r="AE362"/>
  <c r="G363"/>
  <c r="H364"/>
  <c r="AE365"/>
  <c r="G366"/>
  <c r="AF366"/>
  <c r="AF367"/>
  <c r="H368"/>
  <c r="H370"/>
  <c r="H372"/>
  <c r="AE375"/>
  <c r="H376"/>
  <c r="G377"/>
  <c r="AF379"/>
  <c r="AE384"/>
  <c r="H386"/>
  <c r="AE387"/>
  <c r="H388"/>
  <c r="G389"/>
  <c r="G390"/>
  <c r="H394"/>
  <c r="H399"/>
  <c r="T403"/>
  <c r="H405"/>
  <c r="G406"/>
  <c r="H410"/>
  <c r="H411"/>
  <c r="G414"/>
  <c r="G418"/>
  <c r="H420"/>
  <c r="AE420"/>
  <c r="G423"/>
  <c r="G424"/>
  <c r="AE425"/>
  <c r="H426"/>
  <c r="G427"/>
  <c r="H428"/>
  <c r="G430"/>
  <c r="AE430"/>
  <c r="G431"/>
  <c r="AE431"/>
  <c r="G435"/>
  <c r="AE435"/>
  <c r="G439"/>
  <c r="AE439"/>
  <c r="AE443"/>
  <c r="H444"/>
  <c r="H445"/>
  <c r="H446"/>
  <c r="G449"/>
  <c r="G450"/>
  <c r="AE450"/>
  <c r="G452"/>
  <c r="H456"/>
  <c r="J476"/>
  <c r="J477" s="1"/>
  <c r="G459"/>
  <c r="G462"/>
  <c r="H466"/>
  <c r="H467"/>
  <c r="H468"/>
  <c r="H469"/>
  <c r="H471"/>
  <c r="AE472"/>
  <c r="G473"/>
  <c r="G474"/>
  <c r="AE474"/>
  <c r="H479"/>
  <c r="H482"/>
  <c r="J489"/>
  <c r="AE483"/>
  <c r="G484"/>
  <c r="G485"/>
  <c r="AE485"/>
  <c r="G487"/>
  <c r="H491"/>
  <c r="G494"/>
  <c r="G495"/>
  <c r="G497"/>
  <c r="G500"/>
  <c r="AE501"/>
  <c r="G502"/>
  <c r="G503"/>
  <c r="AE503"/>
  <c r="G505"/>
  <c r="G508"/>
  <c r="H509"/>
  <c r="AE184"/>
  <c r="D191"/>
  <c r="AE187"/>
  <c r="G188"/>
  <c r="G189"/>
  <c r="AE192"/>
  <c r="H193"/>
  <c r="G194"/>
  <c r="D197"/>
  <c r="J197"/>
  <c r="S197"/>
  <c r="AE196"/>
  <c r="G199"/>
  <c r="G201"/>
  <c r="AA211"/>
  <c r="J211"/>
  <c r="S211"/>
  <c r="G206"/>
  <c r="AE208"/>
  <c r="H216"/>
  <c r="AE216"/>
  <c r="H219"/>
  <c r="AE219"/>
  <c r="G220"/>
  <c r="AE222"/>
  <c r="K242"/>
  <c r="K243" s="1"/>
  <c r="P242"/>
  <c r="P243" s="1"/>
  <c r="G226"/>
  <c r="G229"/>
  <c r="H230"/>
  <c r="G231"/>
  <c r="H232"/>
  <c r="H235"/>
  <c r="AE235"/>
  <c r="G236"/>
  <c r="H238"/>
  <c r="AE238"/>
  <c r="G239"/>
  <c r="AE241"/>
  <c r="G247"/>
  <c r="H250"/>
  <c r="H251"/>
  <c r="G253"/>
  <c r="G255"/>
  <c r="H260"/>
  <c r="G261"/>
  <c r="G266"/>
  <c r="H268"/>
  <c r="C288"/>
  <c r="I288"/>
  <c r="H273"/>
  <c r="H274"/>
  <c r="G276"/>
  <c r="G277"/>
  <c r="H278"/>
  <c r="H279"/>
  <c r="H284"/>
  <c r="G286"/>
  <c r="G289"/>
  <c r="J302"/>
  <c r="S302"/>
  <c r="H306"/>
  <c r="G312"/>
  <c r="G315"/>
  <c r="C320"/>
  <c r="G321"/>
  <c r="C327"/>
  <c r="H325"/>
  <c r="G326"/>
  <c r="H330"/>
  <c r="AE332"/>
  <c r="G334"/>
  <c r="G340"/>
  <c r="G341"/>
  <c r="F348"/>
  <c r="G347"/>
  <c r="H350"/>
  <c r="G351"/>
  <c r="F352"/>
  <c r="H353"/>
  <c r="AE353"/>
  <c r="G354"/>
  <c r="G355"/>
  <c r="H358"/>
  <c r="H359"/>
  <c r="H360"/>
  <c r="H361"/>
  <c r="H362"/>
  <c r="H363"/>
  <c r="H365"/>
  <c r="H366"/>
  <c r="H367"/>
  <c r="AF369"/>
  <c r="AF371"/>
  <c r="AF374"/>
  <c r="G376"/>
  <c r="H377"/>
  <c r="H379"/>
  <c r="H381"/>
  <c r="G383"/>
  <c r="C391"/>
  <c r="C397" s="1"/>
  <c r="I391"/>
  <c r="I397" s="1"/>
  <c r="R391"/>
  <c r="R397" s="1"/>
  <c r="F391"/>
  <c r="F397" s="1"/>
  <c r="H395"/>
  <c r="AE395"/>
  <c r="G396"/>
  <c r="G399"/>
  <c r="AB401"/>
  <c r="AE401" s="1"/>
  <c r="G405"/>
  <c r="F416"/>
  <c r="D416"/>
  <c r="G410"/>
  <c r="G413"/>
  <c r="G415"/>
  <c r="T513"/>
  <c r="Y513"/>
  <c r="AA513" s="1"/>
  <c r="AA514" s="1"/>
  <c r="AA515" s="1"/>
  <c r="G417"/>
  <c r="G420"/>
  <c r="G422"/>
  <c r="H423"/>
  <c r="G425"/>
  <c r="G426"/>
  <c r="H427"/>
  <c r="G434"/>
  <c r="G438"/>
  <c r="AE440"/>
  <c r="H443"/>
  <c r="C453"/>
  <c r="G453" s="1"/>
  <c r="H447"/>
  <c r="AE447"/>
  <c r="H449"/>
  <c r="H450"/>
  <c r="G456"/>
  <c r="G458"/>
  <c r="H462"/>
  <c r="H464"/>
  <c r="G467"/>
  <c r="G471"/>
  <c r="H472"/>
  <c r="H473"/>
  <c r="H474"/>
  <c r="AE478"/>
  <c r="G479"/>
  <c r="G481"/>
  <c r="G482"/>
  <c r="H483"/>
  <c r="H484"/>
  <c r="Q489"/>
  <c r="H485"/>
  <c r="G488"/>
  <c r="C511"/>
  <c r="AE492"/>
  <c r="G493"/>
  <c r="G496"/>
  <c r="H500"/>
  <c r="H501"/>
  <c r="H502"/>
  <c r="H503"/>
  <c r="G506"/>
  <c r="G507"/>
  <c r="G509"/>
  <c r="G169"/>
  <c r="E173"/>
  <c r="E91"/>
  <c r="G87"/>
  <c r="AB191"/>
  <c r="AE188"/>
  <c r="F331"/>
  <c r="H331" s="1"/>
  <c r="H329"/>
  <c r="H28"/>
  <c r="F49"/>
  <c r="H83"/>
  <c r="E152"/>
  <c r="G150"/>
  <c r="F211"/>
  <c r="H203"/>
  <c r="AB217"/>
  <c r="AE217" s="1"/>
  <c r="AE213"/>
  <c r="F320"/>
  <c r="H320" s="1"/>
  <c r="H318"/>
  <c r="AE81"/>
  <c r="H122"/>
  <c r="G124"/>
  <c r="G175"/>
  <c r="G181"/>
  <c r="AB197"/>
  <c r="AE197" s="1"/>
  <c r="F311"/>
  <c r="G324"/>
  <c r="C49"/>
  <c r="C50" s="1"/>
  <c r="H29"/>
  <c r="E57"/>
  <c r="S114"/>
  <c r="S115" s="1"/>
  <c r="G113"/>
  <c r="G122"/>
  <c r="F146"/>
  <c r="S146"/>
  <c r="S147" s="1"/>
  <c r="E146"/>
  <c r="F185"/>
  <c r="Q242"/>
  <c r="Q243" s="1"/>
  <c r="Q511"/>
  <c r="K81"/>
  <c r="P81"/>
  <c r="Y81"/>
  <c r="AE78"/>
  <c r="E81"/>
  <c r="AE85"/>
  <c r="D91"/>
  <c r="AE105"/>
  <c r="AE109"/>
  <c r="AE113"/>
  <c r="AE118"/>
  <c r="AE121"/>
  <c r="AE132"/>
  <c r="D146"/>
  <c r="D147" s="1"/>
  <c r="AE154"/>
  <c r="AB161"/>
  <c r="E161"/>
  <c r="AA173"/>
  <c r="G190"/>
  <c r="G193"/>
  <c r="F197"/>
  <c r="H197" s="1"/>
  <c r="L211"/>
  <c r="Q211"/>
  <c r="Z211"/>
  <c r="AF202"/>
  <c r="J217"/>
  <c r="S217"/>
  <c r="L263"/>
  <c r="L264" s="1"/>
  <c r="Q263"/>
  <c r="Q264" s="1"/>
  <c r="Z263"/>
  <c r="Z264" s="1"/>
  <c r="Z265" s="1"/>
  <c r="P288"/>
  <c r="AE288"/>
  <c r="F114"/>
  <c r="H93"/>
  <c r="F217"/>
  <c r="H213"/>
  <c r="D489"/>
  <c r="H480"/>
  <c r="P311"/>
  <c r="AF307"/>
  <c r="A491"/>
  <c r="A492" s="1"/>
  <c r="A493" s="1"/>
  <c r="A494" s="1"/>
  <c r="A485"/>
  <c r="A486" s="1"/>
  <c r="A487" s="1"/>
  <c r="A488" s="1"/>
  <c r="G83"/>
  <c r="G187"/>
  <c r="E191"/>
  <c r="AF319"/>
  <c r="P320"/>
  <c r="G440"/>
  <c r="E441"/>
  <c r="F57"/>
  <c r="L147"/>
  <c r="F242"/>
  <c r="G248"/>
  <c r="D263"/>
  <c r="D264" s="1"/>
  <c r="L50"/>
  <c r="H53"/>
  <c r="L81"/>
  <c r="Q81"/>
  <c r="Q82" s="1"/>
  <c r="Z81"/>
  <c r="Z82" s="1"/>
  <c r="F81"/>
  <c r="J114"/>
  <c r="AB114"/>
  <c r="AE114" s="1"/>
  <c r="J146"/>
  <c r="J147" s="1"/>
  <c r="F161"/>
  <c r="D173"/>
  <c r="L242"/>
  <c r="L243" s="1"/>
  <c r="G269"/>
  <c r="Q26"/>
  <c r="E49"/>
  <c r="K57"/>
  <c r="P57"/>
  <c r="Y57"/>
  <c r="G20"/>
  <c r="AE20"/>
  <c r="D26"/>
  <c r="AE24"/>
  <c r="F26"/>
  <c r="K49"/>
  <c r="P49"/>
  <c r="AE28"/>
  <c r="AE36"/>
  <c r="AE50"/>
  <c r="AE57"/>
  <c r="D81"/>
  <c r="AE69"/>
  <c r="AE83"/>
  <c r="I91"/>
  <c r="I115" s="1"/>
  <c r="F91"/>
  <c r="AE94"/>
  <c r="AE100"/>
  <c r="AE104"/>
  <c r="AE108"/>
  <c r="AE112"/>
  <c r="AE116"/>
  <c r="I147"/>
  <c r="AE130"/>
  <c r="AE145"/>
  <c r="AE152"/>
  <c r="AE160"/>
  <c r="AE191"/>
  <c r="Y202"/>
  <c r="J242"/>
  <c r="J243" s="1"/>
  <c r="S242"/>
  <c r="S243" s="1"/>
  <c r="D242"/>
  <c r="D243" s="1"/>
  <c r="D265" s="1"/>
  <c r="L476"/>
  <c r="L477" s="1"/>
  <c r="P335"/>
  <c r="AF333"/>
  <c r="H458"/>
  <c r="F476"/>
  <c r="H492"/>
  <c r="F511"/>
  <c r="P26"/>
  <c r="D185"/>
  <c r="D211"/>
  <c r="L217"/>
  <c r="Q217"/>
  <c r="I242"/>
  <c r="I243" s="1"/>
  <c r="R242"/>
  <c r="R243" s="1"/>
  <c r="E288"/>
  <c r="Y276"/>
  <c r="Y288" s="1"/>
  <c r="F288"/>
  <c r="E327"/>
  <c r="I384"/>
  <c r="C384"/>
  <c r="G367"/>
  <c r="G491"/>
  <c r="L511"/>
  <c r="U511"/>
  <c r="Z511"/>
  <c r="Z512" s="1"/>
  <c r="AF330"/>
  <c r="P331"/>
  <c r="P401" s="1"/>
  <c r="C161"/>
  <c r="K161"/>
  <c r="P161"/>
  <c r="Y161"/>
  <c r="L173"/>
  <c r="Q173"/>
  <c r="Z173"/>
  <c r="J185"/>
  <c r="S185"/>
  <c r="AB185"/>
  <c r="AE185" s="1"/>
  <c r="L191"/>
  <c r="Q191"/>
  <c r="Z191"/>
  <c r="AB211"/>
  <c r="AE211" s="1"/>
  <c r="D217"/>
  <c r="E242"/>
  <c r="F263"/>
  <c r="K263"/>
  <c r="K264" s="1"/>
  <c r="P263"/>
  <c r="P264" s="1"/>
  <c r="Y263"/>
  <c r="Y264" s="1"/>
  <c r="Y265" s="1"/>
  <c r="K288"/>
  <c r="Q288"/>
  <c r="AA288"/>
  <c r="S288"/>
  <c r="E302"/>
  <c r="G302" s="1"/>
  <c r="G333"/>
  <c r="G337"/>
  <c r="P327"/>
  <c r="AF324"/>
  <c r="F342"/>
  <c r="H342" s="1"/>
  <c r="H341"/>
  <c r="D440"/>
  <c r="H418"/>
  <c r="E476"/>
  <c r="G455"/>
  <c r="H169"/>
  <c r="F179"/>
  <c r="H179" s="1"/>
  <c r="H187"/>
  <c r="H202"/>
  <c r="Y205"/>
  <c r="G225"/>
  <c r="AE247"/>
  <c r="AE252"/>
  <c r="D288"/>
  <c r="H269"/>
  <c r="L288"/>
  <c r="R288"/>
  <c r="AE290"/>
  <c r="D311"/>
  <c r="AE306"/>
  <c r="AE311"/>
  <c r="G319"/>
  <c r="K327"/>
  <c r="AE324"/>
  <c r="G330"/>
  <c r="D335"/>
  <c r="H335" s="1"/>
  <c r="H333"/>
  <c r="E335"/>
  <c r="G388"/>
  <c r="J440"/>
  <c r="S440"/>
  <c r="E263"/>
  <c r="G246"/>
  <c r="P316"/>
  <c r="AF314"/>
  <c r="E320"/>
  <c r="G318"/>
  <c r="E331"/>
  <c r="G329"/>
  <c r="AE398"/>
  <c r="AE400"/>
  <c r="C441"/>
  <c r="H181"/>
  <c r="AE243"/>
  <c r="J263"/>
  <c r="J264" s="1"/>
  <c r="S263"/>
  <c r="S264" s="1"/>
  <c r="AB263"/>
  <c r="AE256"/>
  <c r="AE261"/>
  <c r="AE268"/>
  <c r="Z288"/>
  <c r="AE270"/>
  <c r="AE275"/>
  <c r="AE287"/>
  <c r="D302"/>
  <c r="AE293"/>
  <c r="F302"/>
  <c r="AE304"/>
  <c r="AF304" s="1"/>
  <c r="G307"/>
  <c r="G314"/>
  <c r="Y314"/>
  <c r="Y316" s="1"/>
  <c r="G316"/>
  <c r="AE318"/>
  <c r="AE321"/>
  <c r="D327"/>
  <c r="F327"/>
  <c r="L348"/>
  <c r="Q348"/>
  <c r="G350"/>
  <c r="F384"/>
  <c r="AF355"/>
  <c r="P384"/>
  <c r="L402"/>
  <c r="K416"/>
  <c r="P416"/>
  <c r="P513" s="1"/>
  <c r="R513" s="1"/>
  <c r="R514" s="1"/>
  <c r="R515" s="1"/>
  <c r="Y514"/>
  <c r="D453"/>
  <c r="H453" s="1"/>
  <c r="I476"/>
  <c r="I477" s="1"/>
  <c r="R476"/>
  <c r="R477" s="1"/>
  <c r="Q476"/>
  <c r="Q477" s="1"/>
  <c r="Z514"/>
  <c r="C489"/>
  <c r="L489"/>
  <c r="K511"/>
  <c r="T511"/>
  <c r="T512" s="1"/>
  <c r="T515" s="1"/>
  <c r="T516" s="1"/>
  <c r="E384"/>
  <c r="G384" s="1"/>
  <c r="G357"/>
  <c r="K441"/>
  <c r="H393"/>
  <c r="D397"/>
  <c r="J416"/>
  <c r="S416"/>
  <c r="G444"/>
  <c r="F489"/>
  <c r="D511"/>
  <c r="H336"/>
  <c r="J348"/>
  <c r="S348"/>
  <c r="J384"/>
  <c r="S384"/>
  <c r="E416"/>
  <c r="L440"/>
  <c r="Q440"/>
  <c r="Y515"/>
  <c r="C476"/>
  <c r="K489"/>
  <c r="E511"/>
  <c r="Y357"/>
  <c r="AF357"/>
  <c r="G338"/>
  <c r="D348"/>
  <c r="D384"/>
  <c r="Z384"/>
  <c r="Z403"/>
  <c r="I416"/>
  <c r="R416"/>
  <c r="F440"/>
  <c r="K476"/>
  <c r="K477" s="1"/>
  <c r="P476"/>
  <c r="P514" s="1"/>
  <c r="E489"/>
  <c r="G489" s="1"/>
  <c r="I511"/>
  <c r="Y378"/>
  <c r="AF380"/>
  <c r="Y382"/>
  <c r="G480"/>
  <c r="H344"/>
  <c r="G407"/>
  <c r="AA516" l="1"/>
  <c r="I512"/>
  <c r="I515" s="1"/>
  <c r="Q50"/>
  <c r="G191"/>
  <c r="G81"/>
  <c r="G146"/>
  <c r="AA82"/>
  <c r="I513"/>
  <c r="H348"/>
  <c r="Q514"/>
  <c r="I265"/>
  <c r="D441"/>
  <c r="C82"/>
  <c r="G185"/>
  <c r="G179"/>
  <c r="P50"/>
  <c r="G152"/>
  <c r="Y516"/>
  <c r="G335"/>
  <c r="P265"/>
  <c r="G327"/>
  <c r="G173"/>
  <c r="P148"/>
  <c r="Z115"/>
  <c r="Z148" s="1"/>
  <c r="I198"/>
  <c r="R198"/>
  <c r="H391"/>
  <c r="S198"/>
  <c r="P82"/>
  <c r="G476"/>
  <c r="R265"/>
  <c r="C512"/>
  <c r="S148"/>
  <c r="J512"/>
  <c r="G352"/>
  <c r="L513"/>
  <c r="H191"/>
  <c r="G391"/>
  <c r="Z515"/>
  <c r="Z516" s="1"/>
  <c r="D477"/>
  <c r="G331"/>
  <c r="J514"/>
  <c r="G288"/>
  <c r="K50"/>
  <c r="G211"/>
  <c r="AB513"/>
  <c r="AE513" s="1"/>
  <c r="G397"/>
  <c r="P477"/>
  <c r="P515" s="1"/>
  <c r="G320"/>
  <c r="C198"/>
  <c r="Y211"/>
  <c r="D82"/>
  <c r="J115"/>
  <c r="J148" s="1"/>
  <c r="Q513"/>
  <c r="S513" s="1"/>
  <c r="AA198"/>
  <c r="AB82"/>
  <c r="AE82" s="1"/>
  <c r="I50"/>
  <c r="C265"/>
  <c r="H173"/>
  <c r="C513"/>
  <c r="C477"/>
  <c r="G477" s="1"/>
  <c r="H302"/>
  <c r="E477"/>
  <c r="AB402"/>
  <c r="K198"/>
  <c r="G49"/>
  <c r="L82"/>
  <c r="Q512"/>
  <c r="H311"/>
  <c r="H416"/>
  <c r="G26"/>
  <c r="H81"/>
  <c r="H397"/>
  <c r="C148"/>
  <c r="S50"/>
  <c r="L198"/>
  <c r="Z198"/>
  <c r="P198"/>
  <c r="P398" s="1"/>
  <c r="D198"/>
  <c r="K82"/>
  <c r="L265"/>
  <c r="AF211"/>
  <c r="G217"/>
  <c r="K514"/>
  <c r="H49"/>
  <c r="H352"/>
  <c r="L514"/>
  <c r="L515" s="1"/>
  <c r="AB403"/>
  <c r="AE403" s="1"/>
  <c r="K265"/>
  <c r="Q198"/>
  <c r="J198"/>
  <c r="Y198"/>
  <c r="D50"/>
  <c r="L148"/>
  <c r="D513"/>
  <c r="H114"/>
  <c r="D115"/>
  <c r="D148" s="1"/>
  <c r="Q148"/>
  <c r="K148"/>
  <c r="J50"/>
  <c r="S514"/>
  <c r="E264"/>
  <c r="G264" s="1"/>
  <c r="G263"/>
  <c r="E82"/>
  <c r="G82" s="1"/>
  <c r="G57"/>
  <c r="AB198"/>
  <c r="AE198" s="1"/>
  <c r="AE161"/>
  <c r="H440"/>
  <c r="F514"/>
  <c r="J441"/>
  <c r="J513"/>
  <c r="AB264"/>
  <c r="AE263"/>
  <c r="H161"/>
  <c r="F198"/>
  <c r="G441"/>
  <c r="E198"/>
  <c r="G161"/>
  <c r="H146"/>
  <c r="F147"/>
  <c r="H147" s="1"/>
  <c r="E115"/>
  <c r="G91"/>
  <c r="L441"/>
  <c r="H489"/>
  <c r="T514"/>
  <c r="H384"/>
  <c r="H327"/>
  <c r="I514"/>
  <c r="D512"/>
  <c r="C514"/>
  <c r="D514"/>
  <c r="Q441"/>
  <c r="F441"/>
  <c r="H441" s="1"/>
  <c r="J265"/>
  <c r="E147"/>
  <c r="G147" s="1"/>
  <c r="I148"/>
  <c r="H217"/>
  <c r="E50"/>
  <c r="G50" s="1"/>
  <c r="H185"/>
  <c r="H211"/>
  <c r="E512"/>
  <c r="G512" s="1"/>
  <c r="G511"/>
  <c r="E243"/>
  <c r="G242"/>
  <c r="U512"/>
  <c r="AB512" s="1"/>
  <c r="AE512" s="1"/>
  <c r="AB511"/>
  <c r="AE511" s="1"/>
  <c r="H26"/>
  <c r="F50"/>
  <c r="H50" s="1"/>
  <c r="F264"/>
  <c r="H264" s="1"/>
  <c r="H263"/>
  <c r="H476"/>
  <c r="F477"/>
  <c r="H477" s="1"/>
  <c r="E513"/>
  <c r="G513" s="1"/>
  <c r="G416"/>
  <c r="P402"/>
  <c r="Q401"/>
  <c r="L512"/>
  <c r="S512" s="1"/>
  <c r="S511"/>
  <c r="F512"/>
  <c r="H511"/>
  <c r="F115"/>
  <c r="H91"/>
  <c r="F243"/>
  <c r="H242"/>
  <c r="F82"/>
  <c r="H82" s="1"/>
  <c r="H57"/>
  <c r="E514"/>
  <c r="AB115"/>
  <c r="S441"/>
  <c r="K512"/>
  <c r="K515" s="1"/>
  <c r="U514"/>
  <c r="K513"/>
  <c r="H288"/>
  <c r="F513"/>
  <c r="S265"/>
  <c r="Y82"/>
  <c r="Q265"/>
  <c r="I398" l="1"/>
  <c r="I403" s="1"/>
  <c r="I516" s="1"/>
  <c r="R398"/>
  <c r="R403" s="1"/>
  <c r="S398"/>
  <c r="C515"/>
  <c r="J515"/>
  <c r="L398"/>
  <c r="L403" s="1"/>
  <c r="L516" s="1"/>
  <c r="G198"/>
  <c r="C398"/>
  <c r="C403" s="1"/>
  <c r="C516" s="1"/>
  <c r="C517" s="1"/>
  <c r="Q515"/>
  <c r="S515" s="1"/>
  <c r="K398"/>
  <c r="K403" s="1"/>
  <c r="K516" s="1"/>
  <c r="AC518"/>
  <c r="AC519" s="1"/>
  <c r="AE402"/>
  <c r="D398"/>
  <c r="D403" s="1"/>
  <c r="Q398"/>
  <c r="H198"/>
  <c r="H513"/>
  <c r="G514"/>
  <c r="H512"/>
  <c r="D515"/>
  <c r="U515"/>
  <c r="AB514"/>
  <c r="AE514" s="1"/>
  <c r="F515"/>
  <c r="H514"/>
  <c r="E265"/>
  <c r="G265" s="1"/>
  <c r="G243"/>
  <c r="AB148"/>
  <c r="AE148" s="1"/>
  <c r="AE115"/>
  <c r="Q402"/>
  <c r="S401"/>
  <c r="S402" s="1"/>
  <c r="S403" s="1"/>
  <c r="J398"/>
  <c r="J403" s="1"/>
  <c r="P403"/>
  <c r="P516" s="1"/>
  <c r="F265"/>
  <c r="H265" s="1"/>
  <c r="H243"/>
  <c r="G115"/>
  <c r="E148"/>
  <c r="F148"/>
  <c r="H115"/>
  <c r="AE264"/>
  <c r="AB265"/>
  <c r="AE265" s="1"/>
  <c r="E515"/>
  <c r="G515" s="1"/>
  <c r="J516" l="1"/>
  <c r="Q403"/>
  <c r="Q516" s="1"/>
  <c r="S516" s="1"/>
  <c r="S518" s="1"/>
  <c r="R516"/>
  <c r="D516"/>
  <c r="D517" s="1"/>
  <c r="H515"/>
  <c r="G148"/>
  <c r="E398"/>
  <c r="H148"/>
  <c r="F398"/>
  <c r="AB515"/>
  <c r="AE515" s="1"/>
  <c r="U516"/>
  <c r="AB516" s="1"/>
  <c r="G398" l="1"/>
  <c r="E403"/>
  <c r="AC524"/>
  <c r="AB529"/>
  <c r="AE516"/>
  <c r="AC522"/>
  <c r="AC520"/>
  <c r="AC521"/>
  <c r="AD519"/>
  <c r="F403"/>
  <c r="H398"/>
  <c r="AC523" l="1"/>
  <c r="H403"/>
  <c r="F516"/>
  <c r="H516" s="1"/>
  <c r="E516"/>
  <c r="G516" s="1"/>
  <c r="G403"/>
</calcChain>
</file>

<file path=xl/sharedStrings.xml><?xml version="1.0" encoding="utf-8"?>
<sst xmlns="http://schemas.openxmlformats.org/spreadsheetml/2006/main" count="731" uniqueCount="371">
  <si>
    <t>State : SSA, Maharashtra</t>
  </si>
  <si>
    <t>(Rs. In Lakh)</t>
  </si>
  <si>
    <t>S. No.</t>
  </si>
  <si>
    <t>Activity</t>
  </si>
  <si>
    <t>Year 2016-17</t>
  </si>
  <si>
    <t>Outlay Proposed for 2017-18</t>
  </si>
  <si>
    <t>Outlay Recommended for 2017-18</t>
  </si>
  <si>
    <t>Remarks</t>
  </si>
  <si>
    <t>Outlay approved by PAB (including spillover)</t>
  </si>
  <si>
    <t>Achievement</t>
  </si>
  <si>
    <t xml:space="preserve">Savings </t>
  </si>
  <si>
    <t>Spill Over</t>
  </si>
  <si>
    <t>Deferred laibility of 2015-16</t>
  </si>
  <si>
    <t xml:space="preserve">Fresh </t>
  </si>
  <si>
    <t xml:space="preserve">Total </t>
  </si>
  <si>
    <t>Phy.</t>
  </si>
  <si>
    <t>Fin</t>
  </si>
  <si>
    <t>Fin.</t>
  </si>
  <si>
    <t>Phy. (%)</t>
  </si>
  <si>
    <t>Fin.  (%)</t>
  </si>
  <si>
    <t>Unit Cost</t>
  </si>
  <si>
    <t>Phy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</si>
  <si>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</si>
  <si>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</si>
  <si>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</si>
  <si>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</si>
  <si>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</si>
  <si>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</si>
  <si>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</si>
  <si>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</si>
  <si>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</si>
  <si>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</si>
  <si>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</si>
  <si>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</si>
  <si>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50 children</t>
  </si>
  <si>
    <t>(A)</t>
  </si>
  <si>
    <t>Non-recurring (one time grant)</t>
  </si>
  <si>
    <t>Furniture/ Equipment (including kitchen)</t>
  </si>
  <si>
    <t xml:space="preserve">TLM and equipment including library books </t>
  </si>
  <si>
    <t>Bedding (new)</t>
  </si>
  <si>
    <t>Replacement of bedding (once in 3 years)</t>
  </si>
  <si>
    <t>Sub Total (Non Recurring)</t>
  </si>
  <si>
    <t>(B)</t>
  </si>
  <si>
    <t>Recurring (50 children)</t>
  </si>
  <si>
    <t>Maintenance per child Per month @ Rs.1500/-</t>
  </si>
  <si>
    <t>Stipend per child per month @ Rs.100/-</t>
  </si>
  <si>
    <t>Supplementary TLM, Stationery and other educational material @Rs.1000/- per child per annum</t>
  </si>
  <si>
    <t>Salaries</t>
  </si>
  <si>
    <t>(a)</t>
  </si>
  <si>
    <t>1 Warden @ Rs.25000/- per month</t>
  </si>
  <si>
    <t>(b)</t>
  </si>
  <si>
    <t>4 Fulltime teachers as per RTE Norms 
@ Rs. 20,000/- per month per teacher</t>
  </si>
  <si>
    <t>(c)</t>
  </si>
  <si>
    <t>2 Urdu Teachers (only for Blocks with muslim population above 20% and select urban areas) @ Rs.12,000/- per month per teacher.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</si>
  <si>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</si>
  <si>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</si>
  <si>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</si>
  <si>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</si>
  <si>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</si>
  <si>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</si>
  <si>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</si>
  <si>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1 Head Cook @ Rs. 6,000/- per month and upto 2 Asstt. Cooks 
@ Rs. 4,500/- per month per cook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</si>
  <si>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</si>
  <si>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</si>
  <si>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</si>
  <si>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</si>
  <si>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</si>
  <si>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</si>
  <si>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</si>
  <si>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</si>
  <si>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</si>
  <si>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</si>
  <si>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(Recurring)</t>
  </si>
  <si>
    <t>Total (Non Recurring + Recurring)</t>
  </si>
  <si>
    <t>II</t>
  </si>
  <si>
    <t>100 children</t>
  </si>
  <si>
    <t>PAB approved Residental schools for 300 children</t>
  </si>
  <si>
    <t xml:space="preserve">Furniture / Equipment (including kitchen equipment) </t>
  </si>
  <si>
    <t>TLM and equipment including library books (New)</t>
  </si>
  <si>
    <t>Bedding (New)</t>
  </si>
  <si>
    <t xml:space="preserve">Sub Total Non-recurring </t>
  </si>
  <si>
    <t xml:space="preserve">Recurring </t>
  </si>
  <si>
    <t>Maintenance per child per month @ Rs. 1500/-</t>
  </si>
  <si>
    <t>Supplementary TLM, Stationery and other educational material per child @1000/- per annum</t>
  </si>
  <si>
    <t xml:space="preserve">Salaries </t>
  </si>
  <si>
    <t>1 Warden @ Rs. 25,000/- per month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</si>
  <si>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</si>
  <si>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</si>
  <si>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</si>
  <si>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3 part time teachers @ Rs. 5,000/- per month per teacher</t>
  </si>
  <si>
    <t>2 Support Staff – (Accountant/ Assistant, Peon, Chowkidar) 
@ Rs. 5,000/- per month per staff</t>
  </si>
  <si>
    <t>(h)</t>
  </si>
  <si>
    <t>1 Head cook @ Rs. 6,000/- per month and upto 2 Asstt. Cooks 
@ Rs. 4,500/- per month per cook</t>
  </si>
  <si>
    <t>Specific skill training per child @ Rs.1000/- per annum</t>
  </si>
  <si>
    <t>Electricity / water charges per child @Rs.1000/- per annum</t>
  </si>
  <si>
    <t>Medical care/contingencies @ Rs.1250/- per child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</si>
  <si>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</si>
  <si>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</si>
  <si>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</si>
  <si>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</si>
  <si>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Provision of Rent @ Rs. 6000/- per child per annum</t>
  </si>
  <si>
    <t>Capacity Building @ Rs.500/- per child per annum</t>
  </si>
  <si>
    <t>Physical / Self Defence training @ Rs. 200/- per child per annum.</t>
  </si>
  <si>
    <t>Total (Recurring + Non Recurring)</t>
  </si>
  <si>
    <t>Total (50 + 100  children)</t>
  </si>
  <si>
    <t>Residential Hostel for specific category of children</t>
  </si>
  <si>
    <t>1 Head Cook @ Rs. 6,000/- per month and upto 2 Asstt. Cooks @ Rs. 4,500/- per month per cook</t>
  </si>
  <si>
    <t>100 Children</t>
  </si>
  <si>
    <t>2 Support Staff – (Accountant/ Assistant, Peon, Chowkidar) @ Rs. 5,000/- per month per staff</t>
  </si>
  <si>
    <t>1 Head cook @ Rs. 6,000/- per month and upto 2 Asstt. Cooks @ Rs. 4,500/- per month per cook</t>
  </si>
  <si>
    <t>Total (A + B)</t>
  </si>
  <si>
    <t>Transport/Escort Facility</t>
  </si>
  <si>
    <t>Children in remote habitation</t>
  </si>
  <si>
    <t>Recommende as proposed</t>
  </si>
  <si>
    <t>Urban deprived children/children without adult protection</t>
  </si>
  <si>
    <t xml:space="preserve">Sub Total </t>
  </si>
  <si>
    <t>Reimbursement of Fee against 25% admission under Section 12(1)(c) of RTE Act 2009 (Entry Level) subject to upper limit of 20% of AWP&amp;B subject to guidelines issued by MHRD</t>
  </si>
  <si>
    <t>Recommende as Appriased</t>
  </si>
  <si>
    <t>Sub Total</t>
  </si>
  <si>
    <t>Special Training for mainstreaming of out of school children</t>
  </si>
  <si>
    <t>Residential (Fresh)</t>
  </si>
  <si>
    <t>(a) 12 months</t>
  </si>
  <si>
    <t>Recommended as Appraised</t>
  </si>
  <si>
    <t>(b) 9 months</t>
  </si>
  <si>
    <t>(c) 6 months</t>
  </si>
  <si>
    <t>(d) 3 months</t>
  </si>
  <si>
    <t>Residential (Continuing from previous year)</t>
  </si>
  <si>
    <t>Not Recommended</t>
  </si>
  <si>
    <t>Non-Residential (Fresh)</t>
  </si>
  <si>
    <t>Recommended as proposed</t>
  </si>
  <si>
    <t>Non-Residential (Continuing from previous year)</t>
  </si>
  <si>
    <t>Madarasa/Maktab</t>
  </si>
  <si>
    <t>Seasonal Hostel (Residential)</t>
  </si>
  <si>
    <t xml:space="preserve">Seasonal Hostel </t>
  </si>
  <si>
    <t>RETENTION</t>
  </si>
  <si>
    <t>Free Text Books</t>
  </si>
  <si>
    <t>Free Text Books (P)</t>
  </si>
  <si>
    <t>(a) Class I &amp; II</t>
  </si>
  <si>
    <t>(b) Braille Books Class I &amp; II</t>
  </si>
  <si>
    <t>(c) Large Print Books Class I &amp; II</t>
  </si>
  <si>
    <t>(d) Class III to V</t>
  </si>
  <si>
    <t>(e) Braille Books Class III to V</t>
  </si>
  <si>
    <t>(f) Large Print Books Class III to V</t>
  </si>
  <si>
    <t>Free Text Books (UP)</t>
  </si>
  <si>
    <t>Braille Books (UP)</t>
  </si>
  <si>
    <t>Large Print Books (UP)</t>
  </si>
  <si>
    <t xml:space="preserve"> Total </t>
  </si>
  <si>
    <t>Provision of 2 sets of Uniform (Differential Cost of Uniforms to children Provided State Subsidy)</t>
  </si>
  <si>
    <t>All Girls</t>
  </si>
  <si>
    <t>SC Boys</t>
  </si>
  <si>
    <t>ST Boys</t>
  </si>
  <si>
    <t>BPL Boys &amp; other Boys</t>
  </si>
  <si>
    <t>Teaching Learning Equipment (TLE)</t>
  </si>
  <si>
    <t xml:space="preserve">New Primary </t>
  </si>
  <si>
    <t>New Upper Primary</t>
  </si>
  <si>
    <t>Total</t>
  </si>
  <si>
    <t>III</t>
  </si>
  <si>
    <t xml:space="preserve">ENHANCING QUALITY </t>
  </si>
  <si>
    <t xml:space="preserve">New Teachers' Salary </t>
  </si>
  <si>
    <t>Primary Teachers</t>
  </si>
  <si>
    <t>New Primary Teachers (Regular)</t>
  </si>
  <si>
    <t>New Primary Teachers (Contractual)</t>
  </si>
  <si>
    <t>Head Teachers for Primary (if the number of children exceeds 150 in a school)</t>
  </si>
  <si>
    <t xml:space="preserve">Upper Primary Teachers </t>
  </si>
  <si>
    <t>Subject specific New Upper Primary Teachers (Regular)</t>
  </si>
  <si>
    <t>(a) Science and Mathematics</t>
  </si>
  <si>
    <t>(b) Social Studies</t>
  </si>
  <si>
    <t>(c) Languages</t>
  </si>
  <si>
    <t>Subject specific New Upper Primary Teachers (Contractual)</t>
  </si>
  <si>
    <t>Head Teachers for Upper Primary  (if the number of children exceeds 100 in a school)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</si>
  <si>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</si>
  <si>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</si>
  <si>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</si>
  <si>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</si>
  <si>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Teachers' Salary (Recurring-sanctioned earlier) in position</t>
  </si>
  <si>
    <t>Primary Teachers- Existing, in position (Regular)</t>
  </si>
  <si>
    <t>Primary Teachers- Existing, in position (Contractual)</t>
  </si>
  <si>
    <t>Head Teachers for Primary in position</t>
  </si>
  <si>
    <t>Subject Specific Upper Primary Teachers- in position (Regular)</t>
  </si>
  <si>
    <t>Subject Specific Upper Primary Teachers- in position (Contractual)</t>
  </si>
  <si>
    <t>Head Teachers for Upper Primary in position  (if the number of children exceeds 100 in a school)</t>
  </si>
  <si>
    <t>Part Time Instructors in position</t>
  </si>
  <si>
    <t xml:space="preserve">(c) Work Education </t>
  </si>
  <si>
    <t>Total (New+Recurring)</t>
  </si>
  <si>
    <t>Training</t>
  </si>
  <si>
    <t>(A) Training of Teachers</t>
  </si>
  <si>
    <t>Refresher In-service Teachers' Training at BRC  level</t>
  </si>
  <si>
    <t>Per month (10days) Recommended</t>
  </si>
  <si>
    <t xml:space="preserve">(b) Class III to V </t>
  </si>
  <si>
    <t xml:space="preserve">(c) Class VI to VIII </t>
  </si>
  <si>
    <t>Follow up meetings at CRC level</t>
  </si>
  <si>
    <t>(b) Class III to V</t>
  </si>
  <si>
    <t>(c) Class VI to VIII</t>
  </si>
  <si>
    <t>Induction Training for Newly Recruited Teachers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</si>
  <si>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</si>
  <si>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</si>
  <si>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</si>
  <si>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(B) Training of Resource Persons</t>
  </si>
  <si>
    <t>Training for Resource Persons &amp; Master Trainers (this may include BRCCs,BRPs, CRCCs, DIET faculties and any other persons designated as Resource Persons)</t>
  </si>
  <si>
    <t>(C) NUEPA School Leadership Programme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</si>
  <si>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</si>
  <si>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</si>
  <si>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</si>
  <si>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</si>
  <si>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</si>
  <si>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</si>
  <si>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</si>
  <si>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Recommended</t>
  </si>
  <si>
    <t>(d) 1 Data Entry Operator in position</t>
  </si>
  <si>
    <t>(e) 1 Accountant-cum-support staff for every 50 schools in position</t>
  </si>
  <si>
    <t>Furniture Grant</t>
  </si>
  <si>
    <t>Replacement of Funiture Grant (Once in 5 years)</t>
  </si>
  <si>
    <t>Contingency Grant</t>
  </si>
  <si>
    <t>Meeting TA (@ Rs. 2500 P.M.)</t>
  </si>
  <si>
    <t>TLM Grant</t>
  </si>
  <si>
    <t>Maintenace Grant</t>
  </si>
  <si>
    <t>Academic Support through Cluster Resource Centres</t>
  </si>
  <si>
    <t>Salary of Cluster Coordinator, full time and in position</t>
  </si>
  <si>
    <t>Meeting TA (@ Rs. 1000 P.M.)</t>
  </si>
  <si>
    <t>Computer Aided Education in UPS under Innovation</t>
  </si>
  <si>
    <t>Computer Aided Education in Upper Primary Schools (Physical target = No. of schools per district) &amp; Rashtriya Aavishkar Abhiyan</t>
  </si>
  <si>
    <t>(a)  Number of districts</t>
  </si>
  <si>
    <t>1.0 lakh per school recommended as proposed for CAL</t>
  </si>
  <si>
    <t>(b)  Number of schools</t>
  </si>
  <si>
    <t>Recommended as proposed for RAA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</si>
  <si>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</si>
  <si>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</si>
  <si>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</si>
  <si>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</si>
  <si>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</si>
  <si>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</si>
  <si>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</si>
  <si>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Upper Primary: Class VI to VIII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</si>
  <si>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</si>
  <si>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</si>
  <si>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</si>
  <si>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</si>
  <si>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</si>
  <si>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</si>
  <si>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</si>
  <si>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</si>
  <si>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</si>
  <si>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</si>
  <si>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 : Padhe Bharat Bade Bharat</t>
  </si>
  <si>
    <t>Girls Education</t>
  </si>
  <si>
    <t>Includes 315.30 for SAS and Rs. 455 lakhs for assessing learning outcomes balance amount for acivities under PBBB</t>
  </si>
  <si>
    <t>Intervention for SC / ST children</t>
  </si>
  <si>
    <t>Intervention for Minority Community children</t>
  </si>
  <si>
    <t>Intervention for Urban Deprived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</si>
  <si>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</si>
  <si>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</si>
  <si>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</si>
  <si>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</si>
  <si>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</si>
  <si>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</si>
  <si>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(BRC/URC &amp; CRC)</t>
  </si>
  <si>
    <t>New Upper Primary (Rural)</t>
  </si>
  <si>
    <t>New Upper Primary (Urban)</t>
  </si>
  <si>
    <t>ACR for Dialiapated Building</t>
  </si>
  <si>
    <t>Additional Class Room (Rural)</t>
  </si>
  <si>
    <t>Additional Class Room (Urban)</t>
  </si>
  <si>
    <t>Additional Class Room (Hilly / Urban Area)</t>
  </si>
  <si>
    <t>Buildingless schools</t>
  </si>
  <si>
    <t xml:space="preserve">Additional Boys Toilet </t>
  </si>
  <si>
    <t>Additional Separate Girls Toilet</t>
  </si>
  <si>
    <t>Dysfunctional Boys Toilets</t>
  </si>
  <si>
    <t xml:space="preserve">Drinking Water Facility </t>
  </si>
  <si>
    <t>Boundary Wall</t>
  </si>
  <si>
    <t>Electrification</t>
  </si>
  <si>
    <t>Additional Class Room for Integrated Class-V</t>
  </si>
  <si>
    <t>Additional Class Room for Integrated Class-VIII</t>
  </si>
  <si>
    <t>Dysfunctional Girls Toilets</t>
  </si>
  <si>
    <t xml:space="preserve">Ramps with Handrails </t>
  </si>
  <si>
    <t>Hand Wash Station</t>
  </si>
  <si>
    <t>Commode Toilet for CWSN</t>
  </si>
  <si>
    <t>Major Repairs for Primary School</t>
  </si>
  <si>
    <t>Major Repairs for Upper Primary School</t>
  </si>
  <si>
    <t>Residential Schools / hostels for specific category of children</t>
  </si>
  <si>
    <t>(a) Construction of Building including boundary wall, Water and sanitation facilities, electric installation</t>
  </si>
  <si>
    <t>PAB recommended construction of Residential School building for 800 children</t>
  </si>
  <si>
    <t>(b) Construction of residential hostel</t>
  </si>
  <si>
    <t>(c) Refurbishing unused old buildings</t>
  </si>
  <si>
    <t>(d) Construction of Hostel in existing Govt UPS</t>
  </si>
  <si>
    <t>Others (Difference of Civil Works sanctioned in previous year, SIEMAT, spillover etc.)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</si>
  <si>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</si>
  <si>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</si>
  <si>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</si>
  <si>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</si>
  <si>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</si>
  <si>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</si>
  <si>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 xml:space="preserve"> </t>
  </si>
  <si>
    <t>(c) School Mapping and Social Mapping</t>
  </si>
  <si>
    <t>Learning Enhancement Programme (LEP) only for Large Scale Integrated Programmes for Quality Improvement (up to 2%)</t>
  </si>
  <si>
    <t xml:space="preserve">Recommended as per norms </t>
  </si>
  <si>
    <t>Community Mobilization activities (up to 0.5%)</t>
  </si>
  <si>
    <t>Total of SSA (District)</t>
  </si>
  <si>
    <t>STATE COMPONENT</t>
  </si>
  <si>
    <t xml:space="preserve">Management &amp; MIS </t>
  </si>
  <si>
    <t>REMS</t>
  </si>
  <si>
    <t>Recommended as Appraised (amount of Rs 315.30 towards SAS provided under innovation along with other activities regarding child learning assesment)</t>
  </si>
  <si>
    <t>KGBV  Financial Provision (give separate costing sheets for different Models)</t>
  </si>
  <si>
    <t xml:space="preserve">Model-I (100 - 150 girls) </t>
  </si>
  <si>
    <t xml:space="preserve">Non recurring one time grant - Model I </t>
  </si>
  <si>
    <t>Construction of building (new)</t>
  </si>
  <si>
    <t>Construction of building KGBV sanctioned earlier</t>
  </si>
  <si>
    <t xml:space="preserve">Boundary Wall </t>
  </si>
  <si>
    <t xml:space="preserve">Boring/ Handpump </t>
  </si>
  <si>
    <t xml:space="preserve">Electricity / water charges </t>
  </si>
  <si>
    <t xml:space="preserve">Bedding </t>
  </si>
  <si>
    <t>Sub Total Non Recurring (Model I)</t>
  </si>
  <si>
    <t>Recurring (Model I)</t>
  </si>
  <si>
    <t>Maintenance per girl Per month @ Rs.1500/-</t>
  </si>
  <si>
    <t>Stipend per girl per month @ Rs.100/-</t>
  </si>
  <si>
    <t>Supplementary TLM, Stationery and other educational material @Rs.1000/- per Girl per annum</t>
  </si>
  <si>
    <t>Specific skill training per girl @ Rs.1000/- per annum</t>
  </si>
  <si>
    <t>Electricity / water charges per girl @Rs.1000/- per annum</t>
  </si>
  <si>
    <t>Medical care/contingencies @ Rs.1250/- per girl per annum</t>
  </si>
  <si>
    <t>Maintenance @ Rs.750/- per girl per annum</t>
  </si>
  <si>
    <t>Miscellaneous @ Rs.750/- per girl per annum</t>
  </si>
  <si>
    <t>Preparatory camps @ Rs.200/- per girl per annum</t>
  </si>
  <si>
    <t>P.T.A / school functions @ Rs.200/- per girl per annum</t>
  </si>
  <si>
    <t>Capacity Building @ Rs.500/- per girl per annum</t>
  </si>
  <si>
    <t>Sub Total Recurring (Model I)</t>
  </si>
  <si>
    <t>Total Model-I (Recurring + Non Recurring)</t>
  </si>
  <si>
    <t>Model-II (50 Girls)</t>
  </si>
  <si>
    <t>Non-recurring (Model-II)</t>
  </si>
  <si>
    <t>Construction of Building (New)</t>
  </si>
  <si>
    <t>Construction of Building KGBV sanctioned earlier</t>
  </si>
  <si>
    <t xml:space="preserve">Boring/Hanpump  </t>
  </si>
  <si>
    <t xml:space="preserve">Electricity/water charges  </t>
  </si>
  <si>
    <t>Sub Total Non-recurring (Model-II)</t>
  </si>
  <si>
    <t>Recurring Model-II</t>
  </si>
  <si>
    <t>Supplementary TLM, Stationery and other educational material@1000/- per annum</t>
  </si>
  <si>
    <t>4 Fulltime teachers as per RTE Norms @ Rs. 20,000/- per month per teacher</t>
  </si>
  <si>
    <t>Specific Skill training @ Rs.1000/- per child per annum</t>
  </si>
  <si>
    <t>Electricity / water charges @ Rs. 1000/- per child per annum</t>
  </si>
  <si>
    <t xml:space="preserve">  </t>
  </si>
  <si>
    <t>Sub Total (Recurring Model-II)</t>
  </si>
  <si>
    <t>Total Model-II (Recurring + Non Recurring)</t>
  </si>
  <si>
    <t>Model-III (50-150 girls)</t>
  </si>
  <si>
    <t xml:space="preserve">Non-recurring  - Model-III </t>
  </si>
  <si>
    <t xml:space="preserve">Construction of Building KGBV sanctioned earlier </t>
  </si>
  <si>
    <t xml:space="preserve">Boring/Handpump </t>
  </si>
  <si>
    <t>Sub Total Non-recurring (Model-III)</t>
  </si>
  <si>
    <t>Recurring  (Model III)</t>
  </si>
  <si>
    <t>2 Urdu Teachers (only for blocks with muslim population above 20% and select urban areas). If required @ Rs 12000/- per month per teacher</t>
  </si>
  <si>
    <t>3 Part time teachers @ Rs 5000/- per month per teacher</t>
  </si>
  <si>
    <t>1 Full time Accountant @ Rs 10000/- per month</t>
  </si>
  <si>
    <t>2 Support Staff - (Accountant / Assistant, Peon, Chowkidar) @ Rs 5000/- per month per staff</t>
  </si>
  <si>
    <t>1 Head cook @ Rs 6000/- per month and upto  2 Assistant cooks @ Rs 4500/- per month per cook</t>
  </si>
  <si>
    <t xml:space="preserve"> Specific skill training per girl @ Rs 1000/- per annum</t>
  </si>
  <si>
    <t>Electricity / Water charges per girl @ Rs 1000/- per annum</t>
  </si>
  <si>
    <t>Maintenance @ Rs 750/- per child per annum</t>
  </si>
  <si>
    <t>Miscellaneous @ Rs 750/- per child per annum</t>
  </si>
  <si>
    <t>Preparatory camp @ Rs 300/- per child per annum</t>
  </si>
  <si>
    <t>P.T.A / school functions @ Rs 300/- per child per annum</t>
  </si>
  <si>
    <t>Provision of rent @ Rs 10000/- per child per annum</t>
  </si>
  <si>
    <t xml:space="preserve">Capacity Building @ Rs 500/- per child per annum </t>
  </si>
  <si>
    <t>Physical / Self Defence training @ Rs 200/- per child per annum</t>
  </si>
  <si>
    <t>Sub Total Recurring (Model III)</t>
  </si>
  <si>
    <t>Total Model - III (Recurring + Non Recurring)</t>
  </si>
  <si>
    <t>Total Model - I + II + III (Non Recurring)</t>
  </si>
  <si>
    <t>Total Model-I + II + III (Recurring)</t>
  </si>
  <si>
    <t>Grand Total Model-I + II + III 
(Recurring + Non Recurring)</t>
  </si>
  <si>
    <t>Grand Total (SSA and KGBV)</t>
  </si>
  <si>
    <t>Management Cost (3.5%)</t>
  </si>
  <si>
    <t>Learning Enhancement Prog  (2%)</t>
  </si>
  <si>
    <t>Community Mobilisation (0.5%)</t>
  </si>
  <si>
    <t>Total  Mgt. Cost (Mgt + LEP + Com Mob) 6%</t>
  </si>
  <si>
    <t>Civil Work  (33%)</t>
  </si>
  <si>
    <t xml:space="preserve">        Annexure IV: Consolidated item-wise estimate for 2017-18  Sarva Shiksha Abhiyan &amp; KGBV -</t>
  </si>
</sst>
</file>

<file path=xl/styles.xml><?xml version="1.0" encoding="utf-8"?>
<styleSheet xmlns="http://schemas.openxmlformats.org/spreadsheetml/2006/main">
  <numFmts count="39">
    <numFmt numFmtId="5" formatCode="&quot;$&quot;#,##0_);\(&quot;$&quot;#,##0\)"/>
    <numFmt numFmtId="43" formatCode="_(* #,##0.00_);_(* \(#,##0.00\);_(* &quot;-&quot;??_);_(@_)"/>
    <numFmt numFmtId="164" formatCode="0.00;\-00.00;;@"/>
    <numFmt numFmtId="165" formatCode="0.00000;\-00.00000;;@"/>
    <numFmt numFmtId="166" formatCode="0.000;\-00.000;;@"/>
    <numFmt numFmtId="167" formatCode="0.000"/>
    <numFmt numFmtId="168" formatCode="0;\-00;;@"/>
    <numFmt numFmtId="169" formatCode="0.00000"/>
    <numFmt numFmtId="170" formatCode="0.0000"/>
    <numFmt numFmtId="171" formatCode="0.0;\-00;;@"/>
    <numFmt numFmtId="172" formatCode="0.00;\-00.0000;;@"/>
    <numFmt numFmtId="173" formatCode="0.00;\-00.000;;@"/>
    <numFmt numFmtId="174" formatCode="0.0;\-00.000;;@"/>
    <numFmt numFmtId="175" formatCode="0.00;\-00;;@"/>
    <numFmt numFmtId="176" formatCode="0;\-00.0;;@"/>
    <numFmt numFmtId="177" formatCode="_-\$* #,##0_-;&quot;-$&quot;* #,##0_-;_-\$* \-_-;_-@_-"/>
    <numFmt numFmtId="178" formatCode="\\#,##0.00;[Red]&quot;\-&quot;#,##0.00"/>
    <numFmt numFmtId="179" formatCode="&quot;₹&quot;\ #,##0;&quot;₹&quot;\ \-#,##0"/>
    <numFmt numFmtId="180" formatCode="&quot;On&quot;;&quot;On&quot;;&quot;Off&quot;"/>
    <numFmt numFmtId="181" formatCode="_ * #,##0.00_ ;_ * \-#,##0.00_ ;_ * &quot;-&quot;??_ ;_ @_ "/>
    <numFmt numFmtId="182" formatCode="_ * #,##0_ ;_ * \-#,##0_ ;_ * &quot;-&quot;???_ ;_ @_ "/>
    <numFmt numFmtId="183" formatCode="_-* #,##0.00\ _F_-;\-* #,##0.00\ _F_-;_-* &quot;-&quot;??\ _F_-;_-@_-"/>
    <numFmt numFmtId="184" formatCode="_-* #,##0\ _F_-;\-* #,##0\ _F_-;_-* &quot;-&quot;\ _F_-;_-@_-"/>
    <numFmt numFmtId="185" formatCode="_ &quot;रु&quot;\ * #,##0.00_ ;_ &quot;रु&quot;\ * \-#,##0.00_ ;_ &quot;रु&quot;\ * &quot;-&quot;??_ ;_ @_ "/>
    <numFmt numFmtId="186" formatCode="_ &quot;Rs.&quot;\ * #,##0.00_ ;_ &quot;Rs.&quot;\ * \-#,##0.00_ ;_ &quot;Rs.&quot;\ * &quot;-&quot;??_ ;_ @_ "/>
    <numFmt numFmtId="187" formatCode="&quot;$&quot;#,##0.00;[Red]\-&quot;$&quot;#,##0.00"/>
    <numFmt numFmtId="188" formatCode="_ * #,##0_ ;_ * \-#,##0_ ;_ * &quot;-&quot;_ ;_ @_ "/>
    <numFmt numFmtId="189" formatCode="_-* #,##0.00\ &quot;€&quot;_-;\-* #,##0.00\ &quot;€&quot;_-;_-* &quot;-&quot;??\ &quot;€&quot;_-;_-@_-"/>
    <numFmt numFmtId="190" formatCode="_ * #,##0_ ;_ * \-#,##0_ ;_ * &quot;-&quot;??_ ;_ @_ "/>
    <numFmt numFmtId="191" formatCode="#,##0.00000000;[Red]\-#,##0.00000000"/>
    <numFmt numFmtId="192" formatCode="&quot;$&quot;#,##0.0000_);\(&quot;$&quot;#,##0.0000\)"/>
    <numFmt numFmtId="193" formatCode="mm/dd/yy"/>
    <numFmt numFmtId="194" formatCode="&quot;$&quot;#,##0.00"/>
    <numFmt numFmtId="195" formatCode="_ &quot;Fr.&quot;\ * #,##0_ ;_ &quot;Fr.&quot;\ * \-#,##0_ ;_ &quot;Fr.&quot;\ * &quot;-&quot;_ ;_ @_ "/>
    <numFmt numFmtId="196" formatCode="_ &quot;Fr.&quot;\ * #,##0.00_ ;_ &quot;Fr.&quot;\ * \-#,##0.00_ ;_ &quot;Fr.&quot;\ * &quot;-&quot;??_ ;_ @_ 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&quot;\&quot;#,##0.00;[Red]&quot;\&quot;\-#,##0.00"/>
    <numFmt numFmtId="200" formatCode="&quot;\&quot;#,##0;[Red]&quot;\&quot;\-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0"/>
      <color indexed="12"/>
      <name val="Arial"/>
      <family val="2"/>
    </font>
    <font>
      <b/>
      <shadow/>
      <sz val="11"/>
      <name val="Times New Roman"/>
      <family val="1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name val="Calibri"/>
      <family val="2"/>
      <scheme val="minor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sz val="10"/>
      <color theme="1"/>
      <name val="Frutiger LT Std 57 Cn"/>
      <family val="2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sz val="10"/>
      <name val="Lohit Hind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color theme="1"/>
      <name val="Frutiger LT Std 57 Cn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8"/>
      <color indexed="54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314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8" fontId="2" fillId="0" borderId="0"/>
    <xf numFmtId="43" fontId="2" fillId="0" borderId="0"/>
    <xf numFmtId="43" fontId="15" fillId="0" borderId="0"/>
    <xf numFmtId="43" fontId="16" fillId="0" borderId="0"/>
    <xf numFmtId="43" fontId="17" fillId="0" borderId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43" fontId="2" fillId="0" borderId="0"/>
    <xf numFmtId="43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43" fontId="22" fillId="0" borderId="0"/>
    <xf numFmtId="3" fontId="22" fillId="0" borderId="0"/>
    <xf numFmtId="3" fontId="22" fillId="0" borderId="0"/>
    <xf numFmtId="3" fontId="22" fillId="0" borderId="0"/>
    <xf numFmtId="3" fontId="22" fillId="0" borderId="0"/>
    <xf numFmtId="3" fontId="22" fillId="0" borderId="0"/>
    <xf numFmtId="43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/>
    <xf numFmtId="3" fontId="24" fillId="0" borderId="0"/>
    <xf numFmtId="43" fontId="25" fillId="0" borderId="2" applyAlignment="0" applyProtection="0"/>
    <xf numFmtId="5" fontId="25" fillId="0" borderId="2" applyAlignment="0" applyProtection="0"/>
    <xf numFmtId="5" fontId="25" fillId="0" borderId="2" applyAlignment="0" applyProtection="0"/>
    <xf numFmtId="5" fontId="25" fillId="0" borderId="2" applyAlignment="0" applyProtection="0"/>
    <xf numFmtId="5" fontId="25" fillId="0" borderId="2" applyAlignment="0" applyProtection="0"/>
    <xf numFmtId="5" fontId="25" fillId="0" borderId="2" applyAlignment="0" applyProtection="0"/>
    <xf numFmtId="0" fontId="24" fillId="0" borderId="0">
      <alignment horizontal="right" vertical="center" indent="1"/>
    </xf>
    <xf numFmtId="43" fontId="20" fillId="0" borderId="0"/>
    <xf numFmtId="43" fontId="26" fillId="0" borderId="0"/>
    <xf numFmtId="43" fontId="20" fillId="0" borderId="0"/>
    <xf numFmtId="43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9" fillId="0" borderId="0"/>
    <xf numFmtId="0" fontId="29" fillId="0" borderId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0" fontId="28" fillId="17" borderId="21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43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0" fontId="30" fillId="31" borderId="22" applyNumberFormat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4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8" fillId="0" borderId="0"/>
    <xf numFmtId="0" fontId="33" fillId="0" borderId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4" fillId="0" borderId="0" applyNumberFormat="0" applyFill="0" applyBorder="0">
      <alignment horizontal="left" vertical="top" indent="1"/>
    </xf>
    <xf numFmtId="0" fontId="24" fillId="0" borderId="0" applyNumberFormat="0" applyFill="0" applyBorder="0">
      <alignment horizontal="left" vertical="top" wrapText="1" indent="1"/>
    </xf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6" fillId="32" borderId="0" applyNumberFormat="0" applyBorder="0" applyAlignment="0" applyProtection="0"/>
    <xf numFmtId="43" fontId="36" fillId="32" borderId="0" applyNumberFormat="0" applyBorder="0" applyAlignment="0" applyProtection="0"/>
    <xf numFmtId="38" fontId="36" fillId="32" borderId="0" applyNumberFormat="0" applyBorder="0" applyAlignment="0" applyProtection="0"/>
    <xf numFmtId="38" fontId="36" fillId="32" borderId="0" applyNumberFormat="0" applyBorder="0" applyAlignment="0" applyProtection="0"/>
    <xf numFmtId="38" fontId="36" fillId="32" borderId="0" applyNumberFormat="0" applyBorder="0" applyAlignment="0" applyProtection="0"/>
    <xf numFmtId="38" fontId="36" fillId="32" borderId="0" applyNumberFormat="0" applyBorder="0" applyAlignment="0" applyProtection="0"/>
    <xf numFmtId="38" fontId="36" fillId="32" borderId="0" applyNumberFormat="0" applyBorder="0" applyAlignment="0" applyProtection="0"/>
    <xf numFmtId="0" fontId="37" fillId="33" borderId="0">
      <alignment horizontal="left" vertical="top" indent="1"/>
    </xf>
    <xf numFmtId="0" fontId="37" fillId="0" borderId="0">
      <alignment horizontal="left" vertical="top" indent="1"/>
    </xf>
    <xf numFmtId="43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43" fontId="39" fillId="0" borderId="23" applyNumberFormat="0" applyAlignment="0" applyProtection="0">
      <alignment horizontal="left" vertical="center"/>
    </xf>
    <xf numFmtId="0" fontId="39" fillId="0" borderId="23" applyNumberFormat="0" applyAlignment="0" applyProtection="0">
      <alignment horizontal="left" vertical="center"/>
    </xf>
    <xf numFmtId="0" fontId="39" fillId="0" borderId="23" applyNumberFormat="0" applyAlignment="0" applyProtection="0">
      <alignment horizontal="left" vertical="center"/>
    </xf>
    <xf numFmtId="0" fontId="39" fillId="0" borderId="23" applyNumberFormat="0" applyAlignment="0" applyProtection="0">
      <alignment horizontal="left" vertical="center"/>
    </xf>
    <xf numFmtId="0" fontId="39" fillId="0" borderId="23" applyNumberFormat="0" applyAlignment="0" applyProtection="0">
      <alignment horizontal="left" vertical="center"/>
    </xf>
    <xf numFmtId="0" fontId="39" fillId="0" borderId="23" applyNumberFormat="0" applyAlignment="0" applyProtection="0">
      <alignment horizontal="left" vertical="center"/>
    </xf>
    <xf numFmtId="43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7" fillId="0" borderId="0">
      <alignment horizontal="left" vertical="top"/>
    </xf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0" fontId="43" fillId="0" borderId="27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0" fontId="37" fillId="0" borderId="0">
      <alignment horizontal="left" vertical="top" indent="1"/>
    </xf>
    <xf numFmtId="43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43" fontId="36" fillId="35" borderId="9" applyNumberFormat="0" applyBorder="0" applyAlignment="0" applyProtection="0"/>
    <xf numFmtId="43" fontId="36" fillId="35" borderId="9" applyNumberFormat="0" applyBorder="0" applyAlignment="0" applyProtection="0"/>
    <xf numFmtId="10" fontId="36" fillId="35" borderId="9" applyNumberFormat="0" applyBorder="0" applyAlignment="0" applyProtection="0"/>
    <xf numFmtId="10" fontId="36" fillId="35" borderId="9" applyNumberFormat="0" applyBorder="0" applyAlignment="0" applyProtection="0"/>
    <xf numFmtId="10" fontId="36" fillId="35" borderId="9" applyNumberFormat="0" applyBorder="0" applyAlignment="0" applyProtection="0"/>
    <xf numFmtId="10" fontId="36" fillId="35" borderId="9" applyNumberFormat="0" applyBorder="0" applyAlignment="0" applyProtection="0"/>
    <xf numFmtId="10" fontId="36" fillId="35" borderId="9" applyNumberFormat="0" applyBorder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43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0" fontId="50" fillId="0" borderId="0">
      <alignment horizontal="justify" vertical="top" wrapText="1"/>
    </xf>
    <xf numFmtId="43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0" fontId="50" fillId="0" borderId="0">
      <alignment horizontal="justify" vertical="justify" wrapText="1"/>
    </xf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43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4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27" fillId="0" borderId="0"/>
    <xf numFmtId="0" fontId="27" fillId="0" borderId="0"/>
    <xf numFmtId="0" fontId="27" fillId="0" borderId="0"/>
    <xf numFmtId="0" fontId="27" fillId="0" borderId="0"/>
    <xf numFmtId="191" fontId="2" fillId="0" borderId="0"/>
    <xf numFmtId="191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0" fontId="27" fillId="0" borderId="0"/>
    <xf numFmtId="0" fontId="27" fillId="0" borderId="0"/>
    <xf numFmtId="192" fontId="2" fillId="0" borderId="0"/>
    <xf numFmtId="43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43" fontId="1" fillId="0" borderId="0"/>
    <xf numFmtId="43" fontId="2" fillId="0" borderId="0"/>
    <xf numFmtId="0" fontId="1" fillId="0" borderId="0"/>
    <xf numFmtId="0" fontId="1" fillId="0" borderId="0"/>
    <xf numFmtId="4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43" fontId="2" fillId="0" borderId="0"/>
    <xf numFmtId="43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0" fontId="55" fillId="0" borderId="0"/>
    <xf numFmtId="0" fontId="2" fillId="0" borderId="0"/>
    <xf numFmtId="0" fontId="5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8" fillId="0" borderId="0"/>
    <xf numFmtId="43" fontId="2" fillId="0" borderId="0"/>
    <xf numFmtId="43" fontId="2" fillId="0" borderId="0"/>
    <xf numFmtId="0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8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" fillId="0" borderId="0"/>
    <xf numFmtId="0" fontId="54" fillId="0" borderId="0"/>
    <xf numFmtId="43" fontId="54" fillId="0" borderId="0"/>
    <xf numFmtId="0" fontId="54" fillId="0" borderId="0"/>
    <xf numFmtId="43" fontId="54" fillId="0" borderId="0"/>
    <xf numFmtId="43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8" fillId="0" borderId="0"/>
    <xf numFmtId="0" fontId="2" fillId="0" borderId="0"/>
    <xf numFmtId="0" fontId="2" fillId="0" borderId="0"/>
    <xf numFmtId="43" fontId="1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43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2" fillId="0" borderId="0"/>
    <xf numFmtId="43" fontId="2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2" fillId="0" borderId="0"/>
    <xf numFmtId="43" fontId="2" fillId="0" borderId="0"/>
    <xf numFmtId="43" fontId="54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" fillId="0" borderId="0"/>
    <xf numFmtId="0" fontId="18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8" borderId="3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17" borderId="3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6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3" fontId="61" fillId="0" borderId="0" applyNumberForma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4" fontId="5" fillId="4" borderId="9">
      <alignment horizontal="center" vertical="center" wrapText="1"/>
    </xf>
    <xf numFmtId="43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62" fillId="0" borderId="0" applyBorder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0" fontId="63" fillId="0" borderId="33" applyNumberFormat="0" applyFont="0" applyFill="0" applyAlignment="0" applyProtection="0">
      <alignment horizontal="left" vertical="top" indent="1"/>
    </xf>
    <xf numFmtId="1" fontId="64" fillId="0" borderId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43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" fillId="0" borderId="0" applyNumberFormat="0" applyFont="0" applyFill="0" applyBorder="0" applyAlignment="0" applyProtection="0"/>
    <xf numFmtId="3" fontId="37" fillId="0" borderId="0">
      <alignment horizontal="right" vertical="center" indent="1"/>
    </xf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43" fontId="72" fillId="0" borderId="0"/>
  </cellStyleXfs>
  <cellXfs count="300">
    <xf numFmtId="0" fontId="0" fillId="0" borderId="0" xfId="0"/>
    <xf numFmtId="164" fontId="4" fillId="0" borderId="0" xfId="1" applyNumberFormat="1" applyFont="1" applyFill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4" fillId="0" borderId="0" xfId="1" applyNumberFormat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7" xfId="1" applyNumberFormat="1" applyFont="1" applyFill="1" applyBorder="1" applyAlignment="1">
      <alignment horizontal="right" vertical="center" wrapText="1"/>
    </xf>
    <xf numFmtId="166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4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9" xfId="1" applyNumberFormat="1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167" fontId="3" fillId="0" borderId="9" xfId="1" applyNumberFormat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166" fontId="3" fillId="0" borderId="9" xfId="1" applyNumberFormat="1" applyFont="1" applyFill="1" applyBorder="1" applyAlignment="1">
      <alignment horizontal="right" vertical="center" wrapText="1"/>
    </xf>
    <xf numFmtId="2" fontId="3" fillId="0" borderId="9" xfId="1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8" fontId="3" fillId="0" borderId="9" xfId="1" applyNumberFormat="1" applyFont="1" applyFill="1" applyBorder="1" applyAlignment="1">
      <alignment horizontal="center" vertical="center" wrapText="1"/>
    </xf>
    <xf numFmtId="168" fontId="3" fillId="0" borderId="9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168" fontId="4" fillId="0" borderId="9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6" fontId="4" fillId="0" borderId="9" xfId="1" applyNumberFormat="1" applyFont="1" applyFill="1" applyBorder="1" applyAlignment="1">
      <alignment horizontal="right" vertical="center" wrapText="1"/>
    </xf>
    <xf numFmtId="2" fontId="4" fillId="0" borderId="9" xfId="1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vertical="center"/>
    </xf>
    <xf numFmtId="164" fontId="4" fillId="0" borderId="9" xfId="2" applyNumberFormat="1" applyFont="1" applyFill="1" applyBorder="1" applyAlignment="1">
      <alignment horizontal="left" vertical="center" wrapText="1"/>
    </xf>
    <xf numFmtId="168" fontId="4" fillId="0" borderId="9" xfId="2" applyNumberFormat="1" applyFont="1" applyFill="1" applyBorder="1" applyAlignment="1">
      <alignment horizontal="right" vertical="center" wrapText="1"/>
    </xf>
    <xf numFmtId="164" fontId="4" fillId="0" borderId="9" xfId="2" applyNumberFormat="1" applyFont="1" applyFill="1" applyBorder="1" applyAlignment="1">
      <alignment horizontal="right" vertical="center" wrapText="1"/>
    </xf>
    <xf numFmtId="168" fontId="4" fillId="0" borderId="9" xfId="3" applyNumberFormat="1" applyFont="1" applyFill="1" applyBorder="1" applyAlignment="1">
      <alignment horizontal="right" vertical="center" wrapText="1"/>
    </xf>
    <xf numFmtId="166" fontId="4" fillId="0" borderId="9" xfId="2" applyNumberFormat="1" applyFont="1" applyFill="1" applyBorder="1" applyAlignment="1">
      <alignment horizontal="right" vertical="center" wrapText="1"/>
    </xf>
    <xf numFmtId="2" fontId="4" fillId="0" borderId="9" xfId="2" applyNumberFormat="1" applyFont="1" applyFill="1" applyBorder="1" applyAlignment="1">
      <alignment horizontal="right" vertical="center" wrapText="1"/>
    </xf>
    <xf numFmtId="164" fontId="3" fillId="0" borderId="9" xfId="2" applyNumberFormat="1" applyFont="1" applyFill="1" applyBorder="1" applyAlignment="1">
      <alignment horizontal="left" vertical="center" wrapText="1"/>
    </xf>
    <xf numFmtId="168" fontId="3" fillId="0" borderId="9" xfId="2" applyNumberFormat="1" applyFont="1" applyFill="1" applyBorder="1" applyAlignment="1">
      <alignment horizontal="right" vertical="center" wrapText="1"/>
    </xf>
    <xf numFmtId="164" fontId="3" fillId="0" borderId="9" xfId="2" applyNumberFormat="1" applyFont="1" applyFill="1" applyBorder="1" applyAlignment="1">
      <alignment horizontal="right" vertical="center" wrapText="1"/>
    </xf>
    <xf numFmtId="166" fontId="3" fillId="0" borderId="9" xfId="2" applyNumberFormat="1" applyFont="1" applyFill="1" applyBorder="1" applyAlignment="1">
      <alignment horizontal="right" vertical="center" wrapText="1"/>
    </xf>
    <xf numFmtId="2" fontId="3" fillId="0" borderId="9" xfId="2" applyNumberFormat="1" applyFont="1" applyFill="1" applyBorder="1" applyAlignment="1">
      <alignment horizontal="right" vertical="center" wrapText="1"/>
    </xf>
    <xf numFmtId="164" fontId="3" fillId="0" borderId="9" xfId="4" applyNumberFormat="1" applyFont="1" applyFill="1" applyBorder="1" applyAlignment="1">
      <alignment horizontal="left" vertical="center" wrapText="1"/>
    </xf>
    <xf numFmtId="168" fontId="3" fillId="0" borderId="9" xfId="4" applyNumberFormat="1" applyFont="1" applyFill="1" applyBorder="1" applyAlignment="1">
      <alignment horizontal="right" vertical="center" wrapText="1"/>
    </xf>
    <xf numFmtId="164" fontId="3" fillId="0" borderId="9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2" fontId="3" fillId="0" borderId="9" xfId="4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Alignment="1" applyProtection="1">
      <alignment horizontal="right" vertical="center" wrapText="1"/>
      <protection locked="0"/>
    </xf>
    <xf numFmtId="164" fontId="4" fillId="0" borderId="9" xfId="5" applyNumberFormat="1" applyFont="1" applyFill="1" applyBorder="1" applyAlignment="1">
      <alignment horizontal="left" vertical="center" wrapText="1"/>
    </xf>
    <xf numFmtId="168" fontId="4" fillId="0" borderId="9" xfId="5" applyNumberFormat="1" applyFont="1" applyFill="1" applyBorder="1" applyAlignment="1">
      <alignment horizontal="right" vertical="center" wrapText="1"/>
    </xf>
    <xf numFmtId="164" fontId="4" fillId="0" borderId="9" xfId="5" applyNumberFormat="1" applyFont="1" applyFill="1" applyBorder="1" applyAlignment="1">
      <alignment horizontal="right" vertical="center" wrapText="1"/>
    </xf>
    <xf numFmtId="2" fontId="4" fillId="0" borderId="9" xfId="5" applyNumberFormat="1" applyFont="1" applyFill="1" applyBorder="1" applyAlignment="1">
      <alignment horizontal="right" vertical="center" wrapText="1"/>
    </xf>
    <xf numFmtId="164" fontId="4" fillId="0" borderId="9" xfId="6" applyNumberFormat="1" applyFont="1" applyFill="1" applyBorder="1" applyAlignment="1">
      <alignment horizontal="left" vertical="center" wrapText="1"/>
    </xf>
    <xf numFmtId="168" fontId="4" fillId="0" borderId="9" xfId="6" applyNumberFormat="1" applyFont="1" applyFill="1" applyBorder="1" applyAlignment="1">
      <alignment horizontal="right" vertical="center" wrapText="1"/>
    </xf>
    <xf numFmtId="164" fontId="4" fillId="0" borderId="9" xfId="6" applyNumberFormat="1" applyFont="1" applyFill="1" applyBorder="1" applyAlignment="1">
      <alignment horizontal="right" vertical="center" wrapText="1"/>
    </xf>
    <xf numFmtId="2" fontId="4" fillId="0" borderId="9" xfId="6" applyNumberFormat="1" applyFont="1" applyFill="1" applyBorder="1" applyAlignment="1">
      <alignment horizontal="right" vertical="center" wrapText="1"/>
    </xf>
    <xf numFmtId="168" fontId="3" fillId="0" borderId="9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left" vertical="center" wrapText="1"/>
    </xf>
    <xf numFmtId="168" fontId="3" fillId="2" borderId="9" xfId="1" applyNumberFormat="1" applyFont="1" applyFill="1" applyBorder="1" applyAlignment="1">
      <alignment horizontal="right" vertical="center" wrapText="1"/>
    </xf>
    <xf numFmtId="164" fontId="3" fillId="2" borderId="9" xfId="1" applyNumberFormat="1" applyFont="1" applyFill="1" applyBorder="1" applyAlignment="1">
      <alignment horizontal="right" vertical="center" wrapText="1"/>
    </xf>
    <xf numFmtId="166" fontId="3" fillId="2" borderId="9" xfId="1" applyNumberFormat="1" applyFont="1" applyFill="1" applyBorder="1" applyAlignment="1">
      <alignment horizontal="right" vertical="center" wrapText="1"/>
    </xf>
    <xf numFmtId="2" fontId="3" fillId="2" borderId="9" xfId="1" applyNumberFormat="1" applyFont="1" applyFill="1" applyBorder="1" applyAlignment="1">
      <alignment horizontal="right" vertical="center" wrapText="1"/>
    </xf>
    <xf numFmtId="167" fontId="4" fillId="2" borderId="9" xfId="1" applyNumberFormat="1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 wrapText="1"/>
    </xf>
    <xf numFmtId="164" fontId="4" fillId="2" borderId="0" xfId="1" applyNumberFormat="1" applyFont="1" applyFill="1" applyAlignment="1" applyProtection="1">
      <alignment horizontal="right" vertical="center" wrapText="1"/>
      <protection locked="0"/>
    </xf>
    <xf numFmtId="164" fontId="3" fillId="0" borderId="9" xfId="7" applyNumberFormat="1" applyFont="1" applyFill="1" applyBorder="1" applyAlignment="1">
      <alignment horizontal="left" vertical="center" wrapText="1"/>
    </xf>
    <xf numFmtId="168" fontId="3" fillId="0" borderId="9" xfId="7" applyNumberFormat="1" applyFont="1" applyFill="1" applyBorder="1" applyAlignment="1">
      <alignment horizontal="right" vertical="center" wrapText="1"/>
    </xf>
    <xf numFmtId="164" fontId="3" fillId="0" borderId="9" xfId="7" applyNumberFormat="1" applyFont="1" applyFill="1" applyBorder="1" applyAlignment="1">
      <alignment horizontal="right" vertical="center" wrapText="1"/>
    </xf>
    <xf numFmtId="166" fontId="3" fillId="0" borderId="9" xfId="7" applyNumberFormat="1" applyFont="1" applyFill="1" applyBorder="1" applyAlignment="1">
      <alignment horizontal="right" vertical="center" wrapText="1"/>
    </xf>
    <xf numFmtId="2" fontId="3" fillId="0" borderId="9" xfId="7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9" xfId="7" applyNumberFormat="1" applyFont="1" applyFill="1" applyBorder="1" applyAlignment="1">
      <alignment horizontal="left" vertical="center" wrapText="1"/>
    </xf>
    <xf numFmtId="168" fontId="4" fillId="2" borderId="9" xfId="7" applyNumberFormat="1" applyFont="1" applyFill="1" applyBorder="1" applyAlignment="1">
      <alignment horizontal="right" vertical="center" wrapText="1"/>
    </xf>
    <xf numFmtId="164" fontId="4" fillId="2" borderId="9" xfId="7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right" vertical="center" wrapText="1"/>
    </xf>
    <xf numFmtId="166" fontId="4" fillId="2" borderId="9" xfId="1" applyNumberFormat="1" applyFont="1" applyFill="1" applyBorder="1" applyAlignment="1">
      <alignment horizontal="right" vertical="center" wrapText="1"/>
    </xf>
    <xf numFmtId="168" fontId="6" fillId="2" borderId="9" xfId="5" applyNumberFormat="1" applyFont="1" applyFill="1" applyBorder="1" applyAlignment="1">
      <alignment horizontal="right" vertical="center" wrapText="1"/>
    </xf>
    <xf numFmtId="164" fontId="6" fillId="2" borderId="9" xfId="5" applyNumberFormat="1" applyFont="1" applyFill="1" applyBorder="1" applyAlignment="1">
      <alignment horizontal="right" vertical="center" wrapText="1"/>
    </xf>
    <xf numFmtId="168" fontId="6" fillId="2" borderId="9" xfId="1" applyNumberFormat="1" applyFont="1" applyFill="1" applyBorder="1" applyAlignment="1">
      <alignment horizontal="right" vertical="center" wrapText="1"/>
    </xf>
    <xf numFmtId="164" fontId="6" fillId="2" borderId="9" xfId="1" applyNumberFormat="1" applyFont="1" applyFill="1" applyBorder="1" applyAlignment="1">
      <alignment horizontal="right" vertical="center" wrapText="1"/>
    </xf>
    <xf numFmtId="2" fontId="4" fillId="2" borderId="9" xfId="7" applyNumberFormat="1" applyFont="1" applyFill="1" applyBorder="1" applyAlignment="1">
      <alignment horizontal="right" vertical="center" wrapText="1"/>
    </xf>
    <xf numFmtId="167" fontId="4" fillId="2" borderId="9" xfId="1" applyNumberFormat="1" applyFont="1" applyFill="1" applyBorder="1" applyAlignment="1">
      <alignment horizontal="right" vertical="center" wrapText="1"/>
    </xf>
    <xf numFmtId="168" fontId="4" fillId="2" borderId="9" xfId="1" applyNumberFormat="1" applyFont="1" applyFill="1" applyBorder="1" applyAlignment="1">
      <alignment horizontal="right" vertical="center" wrapText="1"/>
    </xf>
    <xf numFmtId="2" fontId="4" fillId="2" borderId="9" xfId="1" applyNumberFormat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vertical="center" wrapText="1"/>
    </xf>
    <xf numFmtId="168" fontId="6" fillId="2" borderId="9" xfId="7" applyNumberFormat="1" applyFont="1" applyFill="1" applyBorder="1" applyAlignment="1">
      <alignment horizontal="right" vertical="center" wrapText="1"/>
    </xf>
    <xf numFmtId="164" fontId="6" fillId="2" borderId="9" xfId="7" applyNumberFormat="1" applyFont="1" applyFill="1" applyBorder="1" applyAlignment="1">
      <alignment horizontal="right" vertical="center" wrapText="1"/>
    </xf>
    <xf numFmtId="167" fontId="3" fillId="0" borderId="9" xfId="7" applyNumberFormat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vertical="center" wrapText="1"/>
    </xf>
    <xf numFmtId="164" fontId="4" fillId="2" borderId="9" xfId="6" applyNumberFormat="1" applyFont="1" applyFill="1" applyBorder="1" applyAlignment="1">
      <alignment horizontal="left" vertical="center" wrapText="1"/>
    </xf>
    <xf numFmtId="168" fontId="4" fillId="2" borderId="9" xfId="6" applyNumberFormat="1" applyFont="1" applyFill="1" applyBorder="1" applyAlignment="1">
      <alignment horizontal="right" vertical="center" wrapText="1"/>
    </xf>
    <xf numFmtId="164" fontId="4" fillId="2" borderId="9" xfId="6" applyNumberFormat="1" applyFont="1" applyFill="1" applyBorder="1" applyAlignment="1">
      <alignment horizontal="right" vertical="center" wrapText="1"/>
    </xf>
    <xf numFmtId="2" fontId="4" fillId="2" borderId="9" xfId="6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left" vertical="center" wrapText="1"/>
    </xf>
    <xf numFmtId="166" fontId="4" fillId="0" borderId="9" xfId="6" applyNumberFormat="1" applyFont="1" applyFill="1" applyBorder="1" applyAlignment="1">
      <alignment horizontal="right" vertical="center" wrapText="1"/>
    </xf>
    <xf numFmtId="167" fontId="4" fillId="0" borderId="9" xfId="6" applyNumberFormat="1" applyFont="1" applyFill="1" applyBorder="1" applyAlignment="1">
      <alignment horizontal="right" vertical="center" wrapText="1"/>
    </xf>
    <xf numFmtId="164" fontId="7" fillId="3" borderId="9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left" vertical="center" wrapText="1"/>
    </xf>
    <xf numFmtId="168" fontId="7" fillId="3" borderId="9" xfId="1" applyNumberFormat="1" applyFont="1" applyFill="1" applyBorder="1" applyAlignment="1">
      <alignment horizontal="right" vertical="center" wrapText="1"/>
    </xf>
    <xf numFmtId="164" fontId="7" fillId="3" borderId="9" xfId="1" applyNumberFormat="1" applyFont="1" applyFill="1" applyBorder="1" applyAlignment="1">
      <alignment horizontal="right" vertical="center" wrapText="1"/>
    </xf>
    <xf numFmtId="166" fontId="7" fillId="3" borderId="9" xfId="1" applyNumberFormat="1" applyFont="1" applyFill="1" applyBorder="1" applyAlignment="1">
      <alignment horizontal="right" vertical="center" wrapText="1"/>
    </xf>
    <xf numFmtId="2" fontId="7" fillId="3" borderId="9" xfId="1" applyNumberFormat="1" applyFont="1" applyFill="1" applyBorder="1" applyAlignment="1">
      <alignment horizontal="right" vertical="center" wrapText="1"/>
    </xf>
    <xf numFmtId="167" fontId="7" fillId="3" borderId="9" xfId="1" applyNumberFormat="1" applyFont="1" applyFill="1" applyBorder="1" applyAlignment="1">
      <alignment horizontal="right" vertical="center" wrapText="1"/>
    </xf>
    <xf numFmtId="0" fontId="7" fillId="3" borderId="9" xfId="1" applyFont="1" applyFill="1" applyBorder="1" applyAlignment="1">
      <alignment vertical="center" wrapText="1"/>
    </xf>
    <xf numFmtId="164" fontId="7" fillId="3" borderId="0" xfId="1" applyNumberFormat="1" applyFont="1" applyFill="1" applyAlignment="1" applyProtection="1">
      <alignment horizontal="right" vertical="center" wrapText="1"/>
      <protection locked="0"/>
    </xf>
    <xf numFmtId="167" fontId="4" fillId="0" borderId="9" xfId="1" applyNumberFormat="1" applyFont="1" applyFill="1" applyBorder="1" applyAlignment="1">
      <alignment horizontal="right" vertical="center" wrapText="1"/>
    </xf>
    <xf numFmtId="164" fontId="8" fillId="3" borderId="0" xfId="1" applyNumberFormat="1" applyFont="1" applyFill="1" applyAlignment="1" applyProtection="1">
      <alignment horizontal="right" vertical="center" wrapText="1"/>
      <protection locked="0"/>
    </xf>
    <xf numFmtId="164" fontId="4" fillId="2" borderId="9" xfId="5" applyNumberFormat="1" applyFont="1" applyFill="1" applyBorder="1" applyAlignment="1">
      <alignment horizontal="left" vertical="center" wrapText="1"/>
    </xf>
    <xf numFmtId="168" fontId="4" fillId="2" borderId="9" xfId="5" applyNumberFormat="1" applyFont="1" applyFill="1" applyBorder="1" applyAlignment="1">
      <alignment horizontal="right" vertical="center" wrapText="1"/>
    </xf>
    <xf numFmtId="164" fontId="4" fillId="2" borderId="9" xfId="5" applyNumberFormat="1" applyFont="1" applyFill="1" applyBorder="1" applyAlignment="1">
      <alignment horizontal="right" vertical="center" wrapText="1"/>
    </xf>
    <xf numFmtId="2" fontId="4" fillId="2" borderId="9" xfId="5" applyNumberFormat="1" applyFont="1" applyFill="1" applyBorder="1" applyAlignment="1">
      <alignment horizontal="right" vertical="center" wrapText="1"/>
    </xf>
    <xf numFmtId="9" fontId="4" fillId="0" borderId="9" xfId="1" applyNumberFormat="1" applyFont="1" applyFill="1" applyBorder="1" applyAlignment="1">
      <alignment horizontal="right" vertical="center" wrapText="1"/>
    </xf>
    <xf numFmtId="9" fontId="4" fillId="0" borderId="9" xfId="5" applyNumberFormat="1" applyFont="1" applyFill="1" applyBorder="1" applyAlignment="1">
      <alignment horizontal="right" vertical="center" wrapText="1"/>
    </xf>
    <xf numFmtId="166" fontId="4" fillId="0" borderId="9" xfId="5" applyNumberFormat="1" applyFont="1" applyFill="1" applyBorder="1" applyAlignment="1">
      <alignment horizontal="right" vertical="center" wrapText="1"/>
    </xf>
    <xf numFmtId="10" fontId="4" fillId="0" borderId="9" xfId="1" applyNumberFormat="1" applyFont="1" applyFill="1" applyBorder="1" applyAlignment="1">
      <alignment horizontal="right" vertical="center" wrapText="1"/>
    </xf>
    <xf numFmtId="9" fontId="3" fillId="0" borderId="9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2" fontId="4" fillId="0" borderId="9" xfId="1" applyNumberFormat="1" applyFont="1" applyFill="1" applyBorder="1" applyAlignment="1">
      <alignment horizontal="left" vertical="center" wrapText="1"/>
    </xf>
    <xf numFmtId="10" fontId="3" fillId="0" borderId="9" xfId="1" applyNumberFormat="1" applyFont="1" applyFill="1" applyBorder="1" applyAlignment="1">
      <alignment horizontal="right" vertical="center" wrapText="1"/>
    </xf>
    <xf numFmtId="10" fontId="3" fillId="0" borderId="9" xfId="7" applyNumberFormat="1" applyFont="1" applyFill="1" applyBorder="1" applyAlignment="1">
      <alignment horizontal="right" vertical="center" wrapText="1"/>
    </xf>
    <xf numFmtId="164" fontId="4" fillId="0" borderId="9" xfId="7" applyNumberFormat="1" applyFont="1" applyFill="1" applyBorder="1" applyAlignment="1">
      <alignment horizontal="left" vertical="center" wrapText="1"/>
    </xf>
    <xf numFmtId="168" fontId="4" fillId="0" borderId="9" xfId="7" applyNumberFormat="1" applyFont="1" applyFill="1" applyBorder="1" applyAlignment="1">
      <alignment horizontal="right" vertical="center" wrapText="1"/>
    </xf>
    <xf numFmtId="164" fontId="4" fillId="0" borderId="9" xfId="7" applyNumberFormat="1" applyFont="1" applyFill="1" applyBorder="1" applyAlignment="1">
      <alignment horizontal="right" vertical="center" wrapText="1"/>
    </xf>
    <xf numFmtId="2" fontId="4" fillId="0" borderId="9" xfId="7" applyNumberFormat="1" applyFont="1" applyFill="1" applyBorder="1" applyAlignment="1">
      <alignment horizontal="right" vertical="center" wrapText="1"/>
    </xf>
    <xf numFmtId="10" fontId="4" fillId="0" borderId="9" xfId="5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4" applyNumberFormat="1" applyFont="1" applyFill="1" applyBorder="1" applyAlignment="1">
      <alignment horizontal="right" vertical="center" wrapText="1"/>
    </xf>
    <xf numFmtId="164" fontId="4" fillId="0" borderId="11" xfId="4" applyNumberFormat="1" applyFont="1" applyFill="1" applyBorder="1" applyAlignment="1">
      <alignment horizontal="right" vertical="center" wrapText="1"/>
    </xf>
    <xf numFmtId="9" fontId="3" fillId="0" borderId="9" xfId="1" applyNumberFormat="1" applyFont="1" applyFill="1" applyBorder="1" applyAlignment="1">
      <alignment horizontal="right" vertical="center" wrapText="1"/>
    </xf>
    <xf numFmtId="2" fontId="6" fillId="0" borderId="9" xfId="1" applyNumberFormat="1" applyFont="1" applyFill="1" applyBorder="1" applyAlignment="1">
      <alignment horizontal="right" vertical="center" wrapText="1"/>
    </xf>
    <xf numFmtId="168" fontId="6" fillId="0" borderId="9" xfId="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4" fillId="0" borderId="9" xfId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2" fontId="4" fillId="0" borderId="9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9" fontId="4" fillId="0" borderId="9" xfId="1" applyNumberFormat="1" applyFont="1" applyFill="1" applyBorder="1" applyAlignment="1">
      <alignment vertical="center" wrapText="1"/>
    </xf>
    <xf numFmtId="9" fontId="4" fillId="2" borderId="9" xfId="1" applyNumberFormat="1" applyFont="1" applyFill="1" applyBorder="1" applyAlignment="1">
      <alignment horizontal="right" vertical="center" wrapText="1"/>
    </xf>
    <xf numFmtId="166" fontId="4" fillId="2" borderId="9" xfId="1" applyNumberFormat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170" fontId="4" fillId="0" borderId="9" xfId="1" applyNumberFormat="1" applyFont="1" applyFill="1" applyBorder="1" applyAlignment="1">
      <alignment horizontal="right" vertical="center" wrapText="1"/>
    </xf>
    <xf numFmtId="164" fontId="4" fillId="0" borderId="9" xfId="4" applyNumberFormat="1" applyFont="1" applyFill="1" applyBorder="1" applyAlignment="1">
      <alignment horizontal="center" vertical="center" wrapText="1"/>
    </xf>
    <xf numFmtId="164" fontId="4" fillId="0" borderId="9" xfId="4" applyNumberFormat="1" applyFont="1" applyFill="1" applyBorder="1" applyAlignment="1">
      <alignment horizontal="left" vertical="center" wrapText="1"/>
    </xf>
    <xf numFmtId="168" fontId="4" fillId="0" borderId="9" xfId="4" applyNumberFormat="1" applyFont="1" applyFill="1" applyBorder="1" applyAlignment="1">
      <alignment horizontal="right" vertical="center" wrapText="1"/>
    </xf>
    <xf numFmtId="164" fontId="4" fillId="0" borderId="9" xfId="4" applyNumberFormat="1" applyFont="1" applyFill="1" applyBorder="1" applyAlignment="1">
      <alignment horizontal="right" vertical="center" wrapText="1"/>
    </xf>
    <xf numFmtId="10" fontId="4" fillId="0" borderId="9" xfId="4" applyNumberFormat="1" applyFont="1" applyFill="1" applyBorder="1" applyAlignment="1">
      <alignment horizontal="right" vertical="center" wrapText="1"/>
    </xf>
    <xf numFmtId="166" fontId="4" fillId="0" borderId="9" xfId="4" applyNumberFormat="1" applyFont="1" applyFill="1" applyBorder="1" applyAlignment="1">
      <alignment horizontal="right" vertical="center" wrapText="1"/>
    </xf>
    <xf numFmtId="2" fontId="4" fillId="0" borderId="9" xfId="4" applyNumberFormat="1" applyFont="1" applyFill="1" applyBorder="1" applyAlignment="1">
      <alignment horizontal="right" vertical="center" wrapText="1"/>
    </xf>
    <xf numFmtId="9" fontId="4" fillId="0" borderId="9" xfId="4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168" fontId="4" fillId="0" borderId="9" xfId="4" applyNumberFormat="1" applyFont="1" applyFill="1" applyBorder="1" applyAlignment="1">
      <alignment horizontal="center" vertical="center" wrapText="1"/>
    </xf>
    <xf numFmtId="2" fontId="4" fillId="0" borderId="9" xfId="4" applyNumberFormat="1" applyFont="1" applyFill="1" applyBorder="1" applyAlignment="1">
      <alignment horizontal="center" vertical="center" wrapText="1"/>
    </xf>
    <xf numFmtId="168" fontId="4" fillId="0" borderId="9" xfId="4" applyNumberFormat="1" applyFont="1" applyFill="1" applyBorder="1" applyAlignment="1">
      <alignment horizontal="left" vertical="center" wrapText="1"/>
    </xf>
    <xf numFmtId="166" fontId="4" fillId="0" borderId="9" xfId="4" applyNumberFormat="1" applyFont="1" applyFill="1" applyBorder="1" applyAlignment="1">
      <alignment horizontal="left" vertical="center" wrapText="1"/>
    </xf>
    <xf numFmtId="2" fontId="4" fillId="0" borderId="9" xfId="4" applyNumberFormat="1" applyFont="1" applyFill="1" applyBorder="1" applyAlignment="1">
      <alignment horizontal="left" vertical="center" wrapText="1"/>
    </xf>
    <xf numFmtId="167" fontId="4" fillId="0" borderId="9" xfId="1" applyNumberFormat="1" applyFont="1" applyFill="1" applyBorder="1" applyAlignment="1">
      <alignment horizontal="left" vertical="center"/>
    </xf>
    <xf numFmtId="168" fontId="4" fillId="0" borderId="9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 wrapText="1"/>
      <protection locked="0"/>
    </xf>
    <xf numFmtId="171" fontId="4" fillId="0" borderId="0" xfId="1" applyNumberFormat="1" applyFont="1" applyFill="1" applyAlignment="1" applyProtection="1">
      <alignment horizontal="left" vertical="center" wrapText="1"/>
      <protection locked="0"/>
    </xf>
    <xf numFmtId="164" fontId="4" fillId="0" borderId="9" xfId="5" applyNumberFormat="1" applyFont="1" applyFill="1" applyBorder="1" applyAlignment="1">
      <alignment horizontal="center" vertical="center" wrapText="1"/>
    </xf>
    <xf numFmtId="168" fontId="3" fillId="0" borderId="9" xfId="1" applyNumberFormat="1" applyFont="1" applyFill="1" applyBorder="1" applyAlignment="1">
      <alignment horizontal="left" vertical="center" wrapText="1"/>
    </xf>
    <xf numFmtId="168" fontId="3" fillId="0" borderId="9" xfId="2" applyNumberFormat="1" applyFont="1" applyFill="1" applyBorder="1" applyAlignment="1">
      <alignment horizontal="left" vertical="center" wrapText="1"/>
    </xf>
    <xf numFmtId="9" fontId="3" fillId="0" borderId="9" xfId="2" applyNumberFormat="1" applyFont="1" applyFill="1" applyBorder="1" applyAlignment="1">
      <alignment horizontal="right" vertical="center" wrapText="1"/>
    </xf>
    <xf numFmtId="10" fontId="3" fillId="0" borderId="9" xfId="2" applyNumberFormat="1" applyFont="1" applyFill="1" applyBorder="1" applyAlignment="1">
      <alignment horizontal="right" vertical="center" wrapText="1"/>
    </xf>
    <xf numFmtId="166" fontId="6" fillId="0" borderId="9" xfId="4" applyNumberFormat="1" applyFont="1" applyFill="1" applyBorder="1" applyAlignment="1">
      <alignment horizontal="right" vertical="center" wrapText="1"/>
    </xf>
    <xf numFmtId="168" fontId="6" fillId="0" borderId="9" xfId="4" applyNumberFormat="1" applyFont="1" applyFill="1" applyBorder="1" applyAlignment="1">
      <alignment horizontal="right" vertical="center" wrapText="1"/>
    </xf>
    <xf numFmtId="2" fontId="6" fillId="0" borderId="9" xfId="4" applyNumberFormat="1" applyFont="1" applyFill="1" applyBorder="1" applyAlignment="1">
      <alignment horizontal="right" vertical="center" wrapText="1"/>
    </xf>
    <xf numFmtId="0" fontId="4" fillId="0" borderId="9" xfId="1" quotePrefix="1" applyFont="1" applyFill="1" applyBorder="1" applyAlignment="1">
      <alignment horizontal="left" vertical="center" wrapText="1"/>
    </xf>
    <xf numFmtId="169" fontId="4" fillId="0" borderId="9" xfId="4" applyNumberFormat="1" applyFont="1" applyFill="1" applyBorder="1" applyAlignment="1">
      <alignment horizontal="right" vertical="center" wrapText="1"/>
    </xf>
    <xf numFmtId="1" fontId="3" fillId="0" borderId="9" xfId="1" applyNumberFormat="1" applyFont="1" applyFill="1" applyBorder="1" applyAlignment="1">
      <alignment horizontal="right" vertical="center" wrapText="1"/>
    </xf>
    <xf numFmtId="0" fontId="4" fillId="0" borderId="9" xfId="1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left" vertical="center" wrapText="1"/>
    </xf>
    <xf numFmtId="168" fontId="3" fillId="4" borderId="9" xfId="1" applyNumberFormat="1" applyFont="1" applyFill="1" applyBorder="1" applyAlignment="1">
      <alignment horizontal="right" vertical="center" wrapText="1"/>
    </xf>
    <xf numFmtId="164" fontId="3" fillId="4" borderId="9" xfId="1" applyNumberFormat="1" applyFont="1" applyFill="1" applyBorder="1" applyAlignment="1">
      <alignment horizontal="right" vertical="center" wrapText="1"/>
    </xf>
    <xf numFmtId="10" fontId="3" fillId="4" borderId="9" xfId="1" applyNumberFormat="1" applyFont="1" applyFill="1" applyBorder="1" applyAlignment="1">
      <alignment horizontal="right" vertical="center" wrapText="1"/>
    </xf>
    <xf numFmtId="166" fontId="3" fillId="4" borderId="9" xfId="1" applyNumberFormat="1" applyFont="1" applyFill="1" applyBorder="1" applyAlignment="1">
      <alignment horizontal="right" vertical="center" wrapText="1"/>
    </xf>
    <xf numFmtId="2" fontId="3" fillId="4" borderId="9" xfId="1" applyNumberFormat="1" applyFont="1" applyFill="1" applyBorder="1" applyAlignment="1">
      <alignment horizontal="right" vertical="center" wrapText="1"/>
    </xf>
    <xf numFmtId="167" fontId="4" fillId="4" borderId="9" xfId="1" applyNumberFormat="1" applyFont="1" applyFill="1" applyBorder="1" applyAlignment="1">
      <alignment vertical="center"/>
    </xf>
    <xf numFmtId="0" fontId="4" fillId="4" borderId="9" xfId="1" applyFont="1" applyFill="1" applyBorder="1" applyAlignment="1">
      <alignment horizontal="left" vertical="center" wrapText="1"/>
    </xf>
    <xf numFmtId="164" fontId="4" fillId="4" borderId="0" xfId="1" applyNumberFormat="1" applyFont="1" applyFill="1" applyAlignment="1" applyProtection="1">
      <alignment horizontal="right" vertical="center" wrapText="1"/>
      <protection locked="0"/>
    </xf>
    <xf numFmtId="167" fontId="4" fillId="0" borderId="9" xfId="4" applyNumberFormat="1" applyFont="1" applyFill="1" applyBorder="1" applyAlignment="1">
      <alignment horizontal="right" vertical="center" wrapText="1"/>
    </xf>
    <xf numFmtId="164" fontId="4" fillId="0" borderId="9" xfId="8" applyNumberFormat="1" applyFont="1" applyFill="1" applyBorder="1" applyAlignment="1" applyProtection="1">
      <alignment horizontal="center" vertical="center" wrapText="1"/>
    </xf>
    <xf numFmtId="1" fontId="4" fillId="3" borderId="9" xfId="1" applyNumberFormat="1" applyFont="1" applyFill="1" applyBorder="1" applyAlignment="1">
      <alignment horizontal="right" vertical="center" wrapText="1"/>
    </xf>
    <xf numFmtId="164" fontId="4" fillId="3" borderId="9" xfId="1" applyNumberFormat="1" applyFont="1" applyFill="1" applyBorder="1" applyAlignment="1">
      <alignment horizontal="right" vertical="center" wrapText="1"/>
    </xf>
    <xf numFmtId="166" fontId="4" fillId="3" borderId="9" xfId="4" applyNumberFormat="1" applyFont="1" applyFill="1" applyBorder="1" applyAlignment="1">
      <alignment horizontal="right" vertical="center" wrapText="1"/>
    </xf>
    <xf numFmtId="168" fontId="4" fillId="3" borderId="9" xfId="1" applyNumberFormat="1" applyFont="1" applyFill="1" applyBorder="1" applyAlignment="1">
      <alignment horizontal="right" vertical="center" wrapText="1"/>
    </xf>
    <xf numFmtId="168" fontId="4" fillId="3" borderId="9" xfId="4" applyNumberFormat="1" applyFont="1" applyFill="1" applyBorder="1" applyAlignment="1">
      <alignment horizontal="right" vertical="center" wrapText="1"/>
    </xf>
    <xf numFmtId="164" fontId="4" fillId="3" borderId="9" xfId="4" applyNumberFormat="1" applyFont="1" applyFill="1" applyBorder="1" applyAlignment="1">
      <alignment horizontal="right" vertical="center" wrapText="1"/>
    </xf>
    <xf numFmtId="1" fontId="4" fillId="0" borderId="9" xfId="1" applyNumberFormat="1" applyFont="1" applyFill="1" applyBorder="1" applyAlignment="1">
      <alignment horizontal="right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left" vertical="center" wrapText="1"/>
    </xf>
    <xf numFmtId="10" fontId="4" fillId="3" borderId="9" xfId="4" applyNumberFormat="1" applyFont="1" applyFill="1" applyBorder="1" applyAlignment="1">
      <alignment horizontal="right" vertical="center" wrapText="1"/>
    </xf>
    <xf numFmtId="2" fontId="4" fillId="3" borderId="9" xfId="1" applyNumberFormat="1" applyFont="1" applyFill="1" applyBorder="1" applyAlignment="1">
      <alignment horizontal="right" vertical="center" wrapText="1"/>
    </xf>
    <xf numFmtId="167" fontId="4" fillId="3" borderId="9" xfId="1" applyNumberFormat="1" applyFont="1" applyFill="1" applyBorder="1" applyAlignment="1">
      <alignment vertical="center"/>
    </xf>
    <xf numFmtId="2" fontId="4" fillId="3" borderId="9" xfId="4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Alignment="1" applyProtection="1">
      <alignment horizontal="right" vertical="center" wrapText="1"/>
      <protection locked="0"/>
    </xf>
    <xf numFmtId="168" fontId="4" fillId="0" borderId="9" xfId="1" applyNumberFormat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1" fontId="4" fillId="4" borderId="9" xfId="1" applyNumberFormat="1" applyFont="1" applyFill="1" applyBorder="1" applyAlignment="1">
      <alignment horizontal="right" vertical="center" wrapText="1"/>
    </xf>
    <xf numFmtId="164" fontId="4" fillId="2" borderId="9" xfId="2" applyNumberFormat="1" applyFont="1" applyFill="1" applyBorder="1" applyAlignment="1">
      <alignment horizontal="left" vertical="center" wrapText="1"/>
    </xf>
    <xf numFmtId="168" fontId="4" fillId="2" borderId="9" xfId="2" applyNumberFormat="1" applyFont="1" applyFill="1" applyBorder="1" applyAlignment="1">
      <alignment horizontal="right" vertical="center" wrapText="1"/>
    </xf>
    <xf numFmtId="164" fontId="4" fillId="2" borderId="9" xfId="2" applyNumberFormat="1" applyFont="1" applyFill="1" applyBorder="1" applyAlignment="1">
      <alignment horizontal="right" vertical="center" wrapText="1"/>
    </xf>
    <xf numFmtId="10" fontId="4" fillId="2" borderId="9" xfId="4" applyNumberFormat="1" applyFont="1" applyFill="1" applyBorder="1" applyAlignment="1">
      <alignment horizontal="right" vertical="center" wrapText="1"/>
    </xf>
    <xf numFmtId="1" fontId="4" fillId="2" borderId="9" xfId="1" applyNumberFormat="1" applyFont="1" applyFill="1" applyBorder="1" applyAlignment="1">
      <alignment horizontal="right" vertical="center" wrapText="1"/>
    </xf>
    <xf numFmtId="166" fontId="4" fillId="2" borderId="9" xfId="4" applyNumberFormat="1" applyFont="1" applyFill="1" applyBorder="1" applyAlignment="1">
      <alignment horizontal="right" vertical="center" wrapText="1"/>
    </xf>
    <xf numFmtId="168" fontId="4" fillId="2" borderId="9" xfId="4" applyNumberFormat="1" applyFont="1" applyFill="1" applyBorder="1" applyAlignment="1">
      <alignment horizontal="right" vertical="center" wrapText="1"/>
    </xf>
    <xf numFmtId="164" fontId="4" fillId="2" borderId="9" xfId="4" applyNumberFormat="1" applyFont="1" applyFill="1" applyBorder="1" applyAlignment="1">
      <alignment horizontal="right" vertical="center" wrapText="1"/>
    </xf>
    <xf numFmtId="2" fontId="4" fillId="2" borderId="9" xfId="4" applyNumberFormat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horizontal="center" vertical="center" wrapText="1"/>
    </xf>
    <xf numFmtId="10" fontId="4" fillId="0" borderId="9" xfId="2" applyNumberFormat="1" applyFont="1" applyFill="1" applyBorder="1" applyAlignment="1">
      <alignment horizontal="right" vertical="center" wrapText="1"/>
    </xf>
    <xf numFmtId="10" fontId="3" fillId="0" borderId="9" xfId="4" applyNumberFormat="1" applyFont="1" applyFill="1" applyBorder="1" applyAlignment="1">
      <alignment horizontal="right" vertical="center" wrapText="1"/>
    </xf>
    <xf numFmtId="2" fontId="3" fillId="3" borderId="9" xfId="1" applyNumberFormat="1" applyFont="1" applyFill="1" applyBorder="1" applyAlignment="1">
      <alignment horizontal="right" vertical="center" wrapText="1"/>
    </xf>
    <xf numFmtId="171" fontId="3" fillId="0" borderId="9" xfId="1" applyNumberFormat="1" applyFont="1" applyFill="1" applyBorder="1" applyAlignment="1">
      <alignment horizontal="right" vertical="center" wrapText="1"/>
    </xf>
    <xf numFmtId="165" fontId="4" fillId="0" borderId="9" xfId="1" applyNumberFormat="1" applyFont="1" applyFill="1" applyBorder="1" applyAlignment="1">
      <alignment horizontal="right" vertical="center" wrapText="1"/>
    </xf>
    <xf numFmtId="172" fontId="3" fillId="0" borderId="9" xfId="1" applyNumberFormat="1" applyFont="1" applyFill="1" applyBorder="1" applyAlignment="1">
      <alignment horizontal="right" vertical="center" wrapText="1"/>
    </xf>
    <xf numFmtId="1" fontId="4" fillId="0" borderId="9" xfId="4" applyNumberFormat="1" applyFont="1" applyFill="1" applyBorder="1" applyAlignment="1">
      <alignment horizontal="right" vertical="center" wrapText="1"/>
    </xf>
    <xf numFmtId="173" fontId="4" fillId="0" borderId="9" xfId="4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horizontal="left" vertical="center" wrapText="1"/>
    </xf>
    <xf numFmtId="168" fontId="4" fillId="4" borderId="9" xfId="5" applyNumberFormat="1" applyFont="1" applyFill="1" applyBorder="1" applyAlignment="1">
      <alignment horizontal="right" vertical="center" wrapText="1"/>
    </xf>
    <xf numFmtId="164" fontId="4" fillId="4" borderId="9" xfId="5" applyNumberFormat="1" applyFont="1" applyFill="1" applyBorder="1" applyAlignment="1">
      <alignment horizontal="right" vertical="center" wrapText="1"/>
    </xf>
    <xf numFmtId="9" fontId="4" fillId="4" borderId="9" xfId="1" applyNumberFormat="1" applyFont="1" applyFill="1" applyBorder="1" applyAlignment="1">
      <alignment horizontal="right" vertical="center" wrapText="1"/>
    </xf>
    <xf numFmtId="168" fontId="4" fillId="4" borderId="9" xfId="1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horizontal="right" vertical="center" wrapText="1"/>
    </xf>
    <xf numFmtId="166" fontId="4" fillId="4" borderId="9" xfId="4" applyNumberFormat="1" applyFont="1" applyFill="1" applyBorder="1" applyAlignment="1">
      <alignment horizontal="right" vertical="center" wrapText="1"/>
    </xf>
    <xf numFmtId="168" fontId="4" fillId="4" borderId="9" xfId="4" applyNumberFormat="1" applyFont="1" applyFill="1" applyBorder="1" applyAlignment="1">
      <alignment horizontal="right" vertical="center" wrapText="1"/>
    </xf>
    <xf numFmtId="164" fontId="4" fillId="4" borderId="9" xfId="4" applyNumberFormat="1" applyFont="1" applyFill="1" applyBorder="1" applyAlignment="1">
      <alignment horizontal="right" vertical="center" wrapText="1"/>
    </xf>
    <xf numFmtId="2" fontId="4" fillId="4" borderId="9" xfId="1" applyNumberFormat="1" applyFont="1" applyFill="1" applyBorder="1" applyAlignment="1">
      <alignment horizontal="right" vertical="center" wrapText="1"/>
    </xf>
    <xf numFmtId="173" fontId="4" fillId="4" borderId="9" xfId="4" applyNumberFormat="1" applyFont="1" applyFill="1" applyBorder="1" applyAlignment="1">
      <alignment horizontal="right" vertical="center" wrapText="1"/>
    </xf>
    <xf numFmtId="164" fontId="3" fillId="3" borderId="9" xfId="1" applyNumberFormat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vertical="center" wrapText="1"/>
    </xf>
    <xf numFmtId="174" fontId="3" fillId="0" borderId="9" xfId="1" applyNumberFormat="1" applyFont="1" applyFill="1" applyBorder="1" applyAlignment="1">
      <alignment horizontal="right" vertical="center" wrapText="1"/>
    </xf>
    <xf numFmtId="164" fontId="4" fillId="0" borderId="9" xfId="7" applyNumberFormat="1" applyFont="1" applyFill="1" applyBorder="1" applyAlignment="1">
      <alignment horizontal="center" vertical="center" wrapText="1"/>
    </xf>
    <xf numFmtId="10" fontId="4" fillId="0" borderId="9" xfId="7" applyNumberFormat="1" applyFont="1" applyFill="1" applyBorder="1" applyAlignment="1">
      <alignment horizontal="right" vertical="center" wrapText="1"/>
    </xf>
    <xf numFmtId="166" fontId="4" fillId="0" borderId="9" xfId="7" applyNumberFormat="1" applyFont="1" applyFill="1" applyBorder="1" applyAlignment="1">
      <alignment horizontal="right" vertical="center" wrapText="1"/>
    </xf>
    <xf numFmtId="10" fontId="4" fillId="0" borderId="9" xfId="6" applyNumberFormat="1" applyFont="1" applyFill="1" applyBorder="1" applyAlignment="1">
      <alignment horizontal="right" vertical="center" wrapText="1"/>
    </xf>
    <xf numFmtId="173" fontId="3" fillId="0" borderId="9" xfId="1" applyNumberFormat="1" applyFont="1" applyFill="1" applyBorder="1" applyAlignment="1">
      <alignment horizontal="right" vertical="center" wrapText="1"/>
    </xf>
    <xf numFmtId="174" fontId="3" fillId="3" borderId="9" xfId="1" applyNumberFormat="1" applyFont="1" applyFill="1" applyBorder="1" applyAlignment="1">
      <alignment horizontal="right" vertical="center" wrapText="1"/>
    </xf>
    <xf numFmtId="175" fontId="3" fillId="0" borderId="9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8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72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7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2" fontId="10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horizontal="left" vertical="center" wrapText="1"/>
    </xf>
    <xf numFmtId="2" fontId="4" fillId="0" borderId="0" xfId="1" applyNumberFormat="1" applyFont="1" applyFill="1" applyAlignment="1">
      <alignment horizontal="left" vertical="center" wrapText="1"/>
    </xf>
    <xf numFmtId="2" fontId="12" fillId="0" borderId="9" xfId="0" applyNumberFormat="1" applyFont="1" applyFill="1" applyBorder="1" applyAlignment="1">
      <alignment horizontal="right" vertical="center"/>
    </xf>
    <xf numFmtId="164" fontId="4" fillId="0" borderId="1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9" xfId="1" applyNumberFormat="1" applyFont="1" applyFill="1" applyBorder="1" applyAlignment="1" applyProtection="1">
      <alignment horizontal="right" vertical="center" wrapText="1"/>
      <protection locked="0"/>
    </xf>
    <xf numFmtId="167" fontId="14" fillId="0" borderId="9" xfId="7" applyNumberFormat="1" applyFont="1" applyFill="1" applyBorder="1" applyAlignment="1" applyProtection="1">
      <alignment horizontal="right" vertical="center" wrapText="1"/>
      <protection locked="0"/>
    </xf>
    <xf numFmtId="2" fontId="14" fillId="0" borderId="9" xfId="7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left" vertical="center" wrapText="1"/>
      <protection locked="0"/>
    </xf>
    <xf numFmtId="166" fontId="4" fillId="0" borderId="19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19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1" applyNumberFormat="1" applyFont="1" applyFill="1" applyAlignment="1" applyProtection="1">
      <alignment horizontal="center" vertical="center" wrapText="1"/>
      <protection locked="0"/>
    </xf>
    <xf numFmtId="166" fontId="4" fillId="0" borderId="0" xfId="1" applyNumberFormat="1" applyFont="1" applyFill="1" applyAlignment="1" applyProtection="1">
      <alignment horizontal="right" vertical="center" wrapText="1"/>
      <protection locked="0"/>
    </xf>
    <xf numFmtId="2" fontId="4" fillId="0" borderId="0" xfId="1" applyNumberFormat="1" applyFont="1" applyFill="1" applyAlignment="1" applyProtection="1">
      <alignment horizontal="right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169" fontId="4" fillId="0" borderId="12" xfId="1" applyNumberFormat="1" applyFont="1" applyFill="1" applyBorder="1" applyAlignment="1">
      <alignment horizontal="center" vertical="center" wrapText="1"/>
    </xf>
    <xf numFmtId="169" fontId="4" fillId="0" borderId="14" xfId="1" applyNumberFormat="1" applyFont="1" applyFill="1" applyBorder="1" applyAlignment="1">
      <alignment horizontal="center" vertical="center" wrapText="1"/>
    </xf>
    <xf numFmtId="169" fontId="4" fillId="0" borderId="1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>
      <alignment horizontal="center" vertical="center" wrapText="1"/>
    </xf>
  </cellXfs>
  <cellStyles count="51314">
    <cellStyle name="??                          " xfId="9"/>
    <cellStyle name="??                           2" xfId="10"/>
    <cellStyle name="??                           3" xfId="11"/>
    <cellStyle name="??                           4" xfId="12"/>
    <cellStyle name="??                           5" xfId="13"/>
    <cellStyle name="??                           6" xfId="14"/>
    <cellStyle name="???? [0.00]_PRODUCT DETAIL Q1" xfId="15"/>
    <cellStyle name="????_PRODUCT DETAIL Q1" xfId="16"/>
    <cellStyle name="???_HOBONG" xfId="17"/>
    <cellStyle name="??_(????)??????" xfId="18"/>
    <cellStyle name="•W?€_G7ATD" xfId="19"/>
    <cellStyle name="•W€_G7ATD" xfId="20"/>
    <cellStyle name="20% - Accent1 10" xfId="21"/>
    <cellStyle name="20% - Accent1 10 2" xfId="22"/>
    <cellStyle name="20% - Accent1 10 3" xfId="23"/>
    <cellStyle name="20% - Accent1 10 4" xfId="24"/>
    <cellStyle name="20% - Accent1 10 5" xfId="25"/>
    <cellStyle name="20% - Accent1 10 6" xfId="26"/>
    <cellStyle name="20% - Accent1 10 7" xfId="27"/>
    <cellStyle name="20% - Accent1 10 8" xfId="28"/>
    <cellStyle name="20% - Accent1 11" xfId="29"/>
    <cellStyle name="20% - Accent1 11 2" xfId="30"/>
    <cellStyle name="20% - Accent1 11 3" xfId="31"/>
    <cellStyle name="20% - Accent1 11 4" xfId="32"/>
    <cellStyle name="20% - Accent1 11 5" xfId="33"/>
    <cellStyle name="20% - Accent1 11 6" xfId="34"/>
    <cellStyle name="20% - Accent1 11 7" xfId="35"/>
    <cellStyle name="20% - Accent1 11 8" xfId="36"/>
    <cellStyle name="20% - Accent1 12" xfId="37"/>
    <cellStyle name="20% - Accent1 12 2" xfId="38"/>
    <cellStyle name="20% - Accent1 12 3" xfId="39"/>
    <cellStyle name="20% - Accent1 12 4" xfId="40"/>
    <cellStyle name="20% - Accent1 12 5" xfId="41"/>
    <cellStyle name="20% - Accent1 12 6" xfId="42"/>
    <cellStyle name="20% - Accent1 12 7" xfId="43"/>
    <cellStyle name="20% - Accent1 12 8" xfId="44"/>
    <cellStyle name="20% - Accent1 13" xfId="45"/>
    <cellStyle name="20% - Accent1 13 2" xfId="46"/>
    <cellStyle name="20% - Accent1 13 3" xfId="47"/>
    <cellStyle name="20% - Accent1 13 4" xfId="48"/>
    <cellStyle name="20% - Accent1 13 5" xfId="49"/>
    <cellStyle name="20% - Accent1 13 6" xfId="50"/>
    <cellStyle name="20% - Accent1 13 7" xfId="51"/>
    <cellStyle name="20% - Accent1 13 8" xfId="52"/>
    <cellStyle name="20% - Accent1 14" xfId="53"/>
    <cellStyle name="20% - Accent1 14 2" xfId="54"/>
    <cellStyle name="20% - Accent1 14 3" xfId="55"/>
    <cellStyle name="20% - Accent1 14 4" xfId="56"/>
    <cellStyle name="20% - Accent1 14 5" xfId="57"/>
    <cellStyle name="20% - Accent1 14 6" xfId="58"/>
    <cellStyle name="20% - Accent1 14 7" xfId="59"/>
    <cellStyle name="20% - Accent1 14 8" xfId="60"/>
    <cellStyle name="20% - Accent1 15" xfId="61"/>
    <cellStyle name="20% - Accent1 15 2" xfId="62"/>
    <cellStyle name="20% - Accent1 15 3" xfId="63"/>
    <cellStyle name="20% - Accent1 15 4" xfId="64"/>
    <cellStyle name="20% - Accent1 15 5" xfId="65"/>
    <cellStyle name="20% - Accent1 15 6" xfId="66"/>
    <cellStyle name="20% - Accent1 15 7" xfId="67"/>
    <cellStyle name="20% - Accent1 15 8" xfId="68"/>
    <cellStyle name="20% - Accent1 16" xfId="69"/>
    <cellStyle name="20% - Accent1 16 2" xfId="70"/>
    <cellStyle name="20% - Accent1 16 3" xfId="71"/>
    <cellStyle name="20% - Accent1 16 4" xfId="72"/>
    <cellStyle name="20% - Accent1 16 5" xfId="73"/>
    <cellStyle name="20% - Accent1 16 6" xfId="74"/>
    <cellStyle name="20% - Accent1 16 7" xfId="75"/>
    <cellStyle name="20% - Accent1 16 8" xfId="76"/>
    <cellStyle name="20% - Accent1 17" xfId="77"/>
    <cellStyle name="20% - Accent1 17 2" xfId="78"/>
    <cellStyle name="20% - Accent1 17 3" xfId="79"/>
    <cellStyle name="20% - Accent1 17 4" xfId="80"/>
    <cellStyle name="20% - Accent1 17 5" xfId="81"/>
    <cellStyle name="20% - Accent1 17 6" xfId="82"/>
    <cellStyle name="20% - Accent1 17 7" xfId="83"/>
    <cellStyle name="20% - Accent1 17 8" xfId="84"/>
    <cellStyle name="20% - Accent1 18" xfId="85"/>
    <cellStyle name="20% - Accent1 18 2" xfId="86"/>
    <cellStyle name="20% - Accent1 18 3" xfId="87"/>
    <cellStyle name="20% - Accent1 18 4" xfId="88"/>
    <cellStyle name="20% - Accent1 18 5" xfId="89"/>
    <cellStyle name="20% - Accent1 18 6" xfId="90"/>
    <cellStyle name="20% - Accent1 18 7" xfId="91"/>
    <cellStyle name="20% - Accent1 18 8" xfId="92"/>
    <cellStyle name="20% - Accent1 19" xfId="93"/>
    <cellStyle name="20% - Accent1 19 2" xfId="94"/>
    <cellStyle name="20% - Accent1 19 3" xfId="95"/>
    <cellStyle name="20% - Accent1 19 4" xfId="96"/>
    <cellStyle name="20% - Accent1 19 5" xfId="97"/>
    <cellStyle name="20% - Accent1 19 6" xfId="98"/>
    <cellStyle name="20% - Accent1 19 7" xfId="99"/>
    <cellStyle name="20% - Accent1 19 8" xfId="100"/>
    <cellStyle name="20% - Accent1 2" xfId="101"/>
    <cellStyle name="20% - Accent1 2 2" xfId="102"/>
    <cellStyle name="20% - Accent1 2 3" xfId="103"/>
    <cellStyle name="20% - Accent1 2 4" xfId="104"/>
    <cellStyle name="20% - Accent1 2 5" xfId="105"/>
    <cellStyle name="20% - Accent1 2 6" xfId="106"/>
    <cellStyle name="20% - Accent1 2 7" xfId="107"/>
    <cellStyle name="20% - Accent1 2 8" xfId="108"/>
    <cellStyle name="20% - Accent1 20" xfId="109"/>
    <cellStyle name="20% - Accent1 20 2" xfId="110"/>
    <cellStyle name="20% - Accent1 20 3" xfId="111"/>
    <cellStyle name="20% - Accent1 20 4" xfId="112"/>
    <cellStyle name="20% - Accent1 20 5" xfId="113"/>
    <cellStyle name="20% - Accent1 20 6" xfId="114"/>
    <cellStyle name="20% - Accent1 20 7" xfId="115"/>
    <cellStyle name="20% - Accent1 20 8" xfId="116"/>
    <cellStyle name="20% - Accent1 21" xfId="117"/>
    <cellStyle name="20% - Accent1 21 2" xfId="118"/>
    <cellStyle name="20% - Accent1 21 3" xfId="119"/>
    <cellStyle name="20% - Accent1 21 4" xfId="120"/>
    <cellStyle name="20% - Accent1 21 5" xfId="121"/>
    <cellStyle name="20% - Accent1 21 6" xfId="122"/>
    <cellStyle name="20% - Accent1 21 7" xfId="123"/>
    <cellStyle name="20% - Accent1 21 8" xfId="124"/>
    <cellStyle name="20% - Accent1 22" xfId="125"/>
    <cellStyle name="20% - Accent1 22 2" xfId="126"/>
    <cellStyle name="20% - Accent1 22 3" xfId="127"/>
    <cellStyle name="20% - Accent1 22 4" xfId="128"/>
    <cellStyle name="20% - Accent1 22 5" xfId="129"/>
    <cellStyle name="20% - Accent1 22 6" xfId="130"/>
    <cellStyle name="20% - Accent1 22 7" xfId="131"/>
    <cellStyle name="20% - Accent1 22 8" xfId="132"/>
    <cellStyle name="20% - Accent1 23" xfId="133"/>
    <cellStyle name="20% - Accent1 23 2" xfId="134"/>
    <cellStyle name="20% - Accent1 23 3" xfId="135"/>
    <cellStyle name="20% - Accent1 23 4" xfId="136"/>
    <cellStyle name="20% - Accent1 23 5" xfId="137"/>
    <cellStyle name="20% - Accent1 23 6" xfId="138"/>
    <cellStyle name="20% - Accent1 23 7" xfId="139"/>
    <cellStyle name="20% - Accent1 23 8" xfId="140"/>
    <cellStyle name="20% - Accent1 24" xfId="141"/>
    <cellStyle name="20% - Accent1 24 2" xfId="142"/>
    <cellStyle name="20% - Accent1 24 3" xfId="143"/>
    <cellStyle name="20% - Accent1 24 4" xfId="144"/>
    <cellStyle name="20% - Accent1 24 5" xfId="145"/>
    <cellStyle name="20% - Accent1 24 6" xfId="146"/>
    <cellStyle name="20% - Accent1 24 7" xfId="147"/>
    <cellStyle name="20% - Accent1 24 8" xfId="148"/>
    <cellStyle name="20% - Accent1 25" xfId="149"/>
    <cellStyle name="20% - Accent1 25 2" xfId="150"/>
    <cellStyle name="20% - Accent1 25 3" xfId="151"/>
    <cellStyle name="20% - Accent1 25 4" xfId="152"/>
    <cellStyle name="20% - Accent1 25 5" xfId="153"/>
    <cellStyle name="20% - Accent1 25 6" xfId="154"/>
    <cellStyle name="20% - Accent1 25 7" xfId="155"/>
    <cellStyle name="20% - Accent1 25 8" xfId="156"/>
    <cellStyle name="20% - Accent1 26" xfId="157"/>
    <cellStyle name="20% - Accent1 26 2" xfId="158"/>
    <cellStyle name="20% - Accent1 26 3" xfId="159"/>
    <cellStyle name="20% - Accent1 26 4" xfId="160"/>
    <cellStyle name="20% - Accent1 26 5" xfId="161"/>
    <cellStyle name="20% - Accent1 26 6" xfId="162"/>
    <cellStyle name="20% - Accent1 26 7" xfId="163"/>
    <cellStyle name="20% - Accent1 26 8" xfId="164"/>
    <cellStyle name="20% - Accent1 27" xfId="165"/>
    <cellStyle name="20% - Accent1 27 2" xfId="166"/>
    <cellStyle name="20% - Accent1 27 3" xfId="167"/>
    <cellStyle name="20% - Accent1 27 4" xfId="168"/>
    <cellStyle name="20% - Accent1 27 5" xfId="169"/>
    <cellStyle name="20% - Accent1 27 6" xfId="170"/>
    <cellStyle name="20% - Accent1 27 7" xfId="171"/>
    <cellStyle name="20% - Accent1 27 8" xfId="172"/>
    <cellStyle name="20% - Accent1 28" xfId="173"/>
    <cellStyle name="20% - Accent1 28 2" xfId="174"/>
    <cellStyle name="20% - Accent1 28 3" xfId="175"/>
    <cellStyle name="20% - Accent1 28 4" xfId="176"/>
    <cellStyle name="20% - Accent1 28 5" xfId="177"/>
    <cellStyle name="20% - Accent1 28 6" xfId="178"/>
    <cellStyle name="20% - Accent1 28 7" xfId="179"/>
    <cellStyle name="20% - Accent1 28 8" xfId="180"/>
    <cellStyle name="20% - Accent1 29" xfId="181"/>
    <cellStyle name="20% - Accent1 29 2" xfId="182"/>
    <cellStyle name="20% - Accent1 29 3" xfId="183"/>
    <cellStyle name="20% - Accent1 29 4" xfId="184"/>
    <cellStyle name="20% - Accent1 29 5" xfId="185"/>
    <cellStyle name="20% - Accent1 29 6" xfId="186"/>
    <cellStyle name="20% - Accent1 29 7" xfId="187"/>
    <cellStyle name="20% - Accent1 29 8" xfId="188"/>
    <cellStyle name="20% - Accent1 3" xfId="189"/>
    <cellStyle name="20% - Accent1 3 2" xfId="190"/>
    <cellStyle name="20% - Accent1 3 3" xfId="191"/>
    <cellStyle name="20% - Accent1 3 4" xfId="192"/>
    <cellStyle name="20% - Accent1 3 5" xfId="193"/>
    <cellStyle name="20% - Accent1 3 6" xfId="194"/>
    <cellStyle name="20% - Accent1 3 7" xfId="195"/>
    <cellStyle name="20% - Accent1 3 8" xfId="196"/>
    <cellStyle name="20% - Accent1 30" xfId="197"/>
    <cellStyle name="20% - Accent1 30 2" xfId="198"/>
    <cellStyle name="20% - Accent1 30 3" xfId="199"/>
    <cellStyle name="20% - Accent1 30 4" xfId="200"/>
    <cellStyle name="20% - Accent1 30 5" xfId="201"/>
    <cellStyle name="20% - Accent1 30 6" xfId="202"/>
    <cellStyle name="20% - Accent1 30 7" xfId="203"/>
    <cellStyle name="20% - Accent1 30 8" xfId="204"/>
    <cellStyle name="20% - Accent1 31" xfId="205"/>
    <cellStyle name="20% - Accent1 31 2" xfId="206"/>
    <cellStyle name="20% - Accent1 31 3" xfId="207"/>
    <cellStyle name="20% - Accent1 31 4" xfId="208"/>
    <cellStyle name="20% - Accent1 31 5" xfId="209"/>
    <cellStyle name="20% - Accent1 31 6" xfId="210"/>
    <cellStyle name="20% - Accent1 31 7" xfId="211"/>
    <cellStyle name="20% - Accent1 31 8" xfId="212"/>
    <cellStyle name="20% - Accent1 32" xfId="213"/>
    <cellStyle name="20% - Accent1 4" xfId="214"/>
    <cellStyle name="20% - Accent1 4 2" xfId="215"/>
    <cellStyle name="20% - Accent1 4 3" xfId="216"/>
    <cellStyle name="20% - Accent1 4 4" xfId="217"/>
    <cellStyle name="20% - Accent1 4 5" xfId="218"/>
    <cellStyle name="20% - Accent1 4 6" xfId="219"/>
    <cellStyle name="20% - Accent1 4 7" xfId="220"/>
    <cellStyle name="20% - Accent1 4 8" xfId="221"/>
    <cellStyle name="20% - Accent1 5" xfId="222"/>
    <cellStyle name="20% - Accent1 5 2" xfId="223"/>
    <cellStyle name="20% - Accent1 5 3" xfId="224"/>
    <cellStyle name="20% - Accent1 5 4" xfId="225"/>
    <cellStyle name="20% - Accent1 5 5" xfId="226"/>
    <cellStyle name="20% - Accent1 5 6" xfId="227"/>
    <cellStyle name="20% - Accent1 5 7" xfId="228"/>
    <cellStyle name="20% - Accent1 5 8" xfId="229"/>
    <cellStyle name="20% - Accent1 6" xfId="230"/>
    <cellStyle name="20% - Accent1 6 2" xfId="231"/>
    <cellStyle name="20% - Accent1 6 3" xfId="232"/>
    <cellStyle name="20% - Accent1 6 4" xfId="233"/>
    <cellStyle name="20% - Accent1 6 5" xfId="234"/>
    <cellStyle name="20% - Accent1 6 6" xfId="235"/>
    <cellStyle name="20% - Accent1 6 7" xfId="236"/>
    <cellStyle name="20% - Accent1 6 8" xfId="237"/>
    <cellStyle name="20% - Accent1 7" xfId="238"/>
    <cellStyle name="20% - Accent1 7 2" xfId="239"/>
    <cellStyle name="20% - Accent1 7 3" xfId="240"/>
    <cellStyle name="20% - Accent1 7 4" xfId="241"/>
    <cellStyle name="20% - Accent1 7 5" xfId="242"/>
    <cellStyle name="20% - Accent1 7 6" xfId="243"/>
    <cellStyle name="20% - Accent1 7 7" xfId="244"/>
    <cellStyle name="20% - Accent1 7 8" xfId="245"/>
    <cellStyle name="20% - Accent1 8" xfId="246"/>
    <cellStyle name="20% - Accent1 8 2" xfId="247"/>
    <cellStyle name="20% - Accent1 8 3" xfId="248"/>
    <cellStyle name="20% - Accent1 8 4" xfId="249"/>
    <cellStyle name="20% - Accent1 8 5" xfId="250"/>
    <cellStyle name="20% - Accent1 8 6" xfId="251"/>
    <cellStyle name="20% - Accent1 8 7" xfId="252"/>
    <cellStyle name="20% - Accent1 8 8" xfId="253"/>
    <cellStyle name="20% - Accent1 9" xfId="254"/>
    <cellStyle name="20% - Accent1 9 2" xfId="255"/>
    <cellStyle name="20% - Accent1 9 3" xfId="256"/>
    <cellStyle name="20% - Accent1 9 4" xfId="257"/>
    <cellStyle name="20% - Accent1 9 5" xfId="258"/>
    <cellStyle name="20% - Accent1 9 6" xfId="259"/>
    <cellStyle name="20% - Accent1 9 7" xfId="260"/>
    <cellStyle name="20% - Accent1 9 8" xfId="261"/>
    <cellStyle name="20% - Accent2 10" xfId="262"/>
    <cellStyle name="20% - Accent2 10 2" xfId="263"/>
    <cellStyle name="20% - Accent2 10 3" xfId="264"/>
    <cellStyle name="20% - Accent2 10 4" xfId="265"/>
    <cellStyle name="20% - Accent2 10 5" xfId="266"/>
    <cellStyle name="20% - Accent2 10 6" xfId="267"/>
    <cellStyle name="20% - Accent2 11" xfId="268"/>
    <cellStyle name="20% - Accent2 11 2" xfId="269"/>
    <cellStyle name="20% - Accent2 11 3" xfId="270"/>
    <cellStyle name="20% - Accent2 11 4" xfId="271"/>
    <cellStyle name="20% - Accent2 11 5" xfId="272"/>
    <cellStyle name="20% - Accent2 11 6" xfId="273"/>
    <cellStyle name="20% - Accent2 12" xfId="274"/>
    <cellStyle name="20% - Accent2 12 2" xfId="275"/>
    <cellStyle name="20% - Accent2 12 3" xfId="276"/>
    <cellStyle name="20% - Accent2 12 4" xfId="277"/>
    <cellStyle name="20% - Accent2 12 5" xfId="278"/>
    <cellStyle name="20% - Accent2 12 6" xfId="279"/>
    <cellStyle name="20% - Accent2 13" xfId="280"/>
    <cellStyle name="20% - Accent2 13 2" xfId="281"/>
    <cellStyle name="20% - Accent2 13 3" xfId="282"/>
    <cellStyle name="20% - Accent2 13 4" xfId="283"/>
    <cellStyle name="20% - Accent2 13 5" xfId="284"/>
    <cellStyle name="20% - Accent2 13 6" xfId="285"/>
    <cellStyle name="20% - Accent2 14" xfId="286"/>
    <cellStyle name="20% - Accent2 14 2" xfId="287"/>
    <cellStyle name="20% - Accent2 14 3" xfId="288"/>
    <cellStyle name="20% - Accent2 14 4" xfId="289"/>
    <cellStyle name="20% - Accent2 14 5" xfId="290"/>
    <cellStyle name="20% - Accent2 14 6" xfId="291"/>
    <cellStyle name="20% - Accent2 15" xfId="292"/>
    <cellStyle name="20% - Accent2 15 2" xfId="293"/>
    <cellStyle name="20% - Accent2 15 3" xfId="294"/>
    <cellStyle name="20% - Accent2 15 4" xfId="295"/>
    <cellStyle name="20% - Accent2 15 5" xfId="296"/>
    <cellStyle name="20% - Accent2 15 6" xfId="297"/>
    <cellStyle name="20% - Accent2 16" xfId="298"/>
    <cellStyle name="20% - Accent2 16 2" xfId="299"/>
    <cellStyle name="20% - Accent2 16 3" xfId="300"/>
    <cellStyle name="20% - Accent2 16 4" xfId="301"/>
    <cellStyle name="20% - Accent2 16 5" xfId="302"/>
    <cellStyle name="20% - Accent2 16 6" xfId="303"/>
    <cellStyle name="20% - Accent2 17" xfId="304"/>
    <cellStyle name="20% - Accent2 17 2" xfId="305"/>
    <cellStyle name="20% - Accent2 17 3" xfId="306"/>
    <cellStyle name="20% - Accent2 17 4" xfId="307"/>
    <cellStyle name="20% - Accent2 17 5" xfId="308"/>
    <cellStyle name="20% - Accent2 17 6" xfId="309"/>
    <cellStyle name="20% - Accent2 18" xfId="310"/>
    <cellStyle name="20% - Accent2 18 2" xfId="311"/>
    <cellStyle name="20% - Accent2 18 3" xfId="312"/>
    <cellStyle name="20% - Accent2 18 4" xfId="313"/>
    <cellStyle name="20% - Accent2 18 5" xfId="314"/>
    <cellStyle name="20% - Accent2 18 6" xfId="315"/>
    <cellStyle name="20% - Accent2 19" xfId="316"/>
    <cellStyle name="20% - Accent2 19 2" xfId="317"/>
    <cellStyle name="20% - Accent2 19 3" xfId="318"/>
    <cellStyle name="20% - Accent2 19 4" xfId="319"/>
    <cellStyle name="20% - Accent2 19 5" xfId="320"/>
    <cellStyle name="20% - Accent2 19 6" xfId="321"/>
    <cellStyle name="20% - Accent2 2" xfId="322"/>
    <cellStyle name="20% - Accent2 2 2" xfId="323"/>
    <cellStyle name="20% - Accent2 2 3" xfId="324"/>
    <cellStyle name="20% - Accent2 2 4" xfId="325"/>
    <cellStyle name="20% - Accent2 2 5" xfId="326"/>
    <cellStyle name="20% - Accent2 2 6" xfId="327"/>
    <cellStyle name="20% - Accent2 2 7" xfId="328"/>
    <cellStyle name="20% - Accent2 20" xfId="329"/>
    <cellStyle name="20% - Accent2 20 2" xfId="330"/>
    <cellStyle name="20% - Accent2 20 3" xfId="331"/>
    <cellStyle name="20% - Accent2 20 4" xfId="332"/>
    <cellStyle name="20% - Accent2 20 5" xfId="333"/>
    <cellStyle name="20% - Accent2 20 6" xfId="334"/>
    <cellStyle name="20% - Accent2 21" xfId="335"/>
    <cellStyle name="20% - Accent2 21 2" xfId="336"/>
    <cellStyle name="20% - Accent2 21 3" xfId="337"/>
    <cellStyle name="20% - Accent2 21 4" xfId="338"/>
    <cellStyle name="20% - Accent2 21 5" xfId="339"/>
    <cellStyle name="20% - Accent2 21 6" xfId="340"/>
    <cellStyle name="20% - Accent2 22" xfId="341"/>
    <cellStyle name="20% - Accent2 22 2" xfId="342"/>
    <cellStyle name="20% - Accent2 22 3" xfId="343"/>
    <cellStyle name="20% - Accent2 22 4" xfId="344"/>
    <cellStyle name="20% - Accent2 22 5" xfId="345"/>
    <cellStyle name="20% - Accent2 22 6" xfId="346"/>
    <cellStyle name="20% - Accent2 23" xfId="347"/>
    <cellStyle name="20% - Accent2 23 2" xfId="348"/>
    <cellStyle name="20% - Accent2 23 3" xfId="349"/>
    <cellStyle name="20% - Accent2 23 4" xfId="350"/>
    <cellStyle name="20% - Accent2 23 5" xfId="351"/>
    <cellStyle name="20% - Accent2 23 6" xfId="352"/>
    <cellStyle name="20% - Accent2 24" xfId="353"/>
    <cellStyle name="20% - Accent2 24 2" xfId="354"/>
    <cellStyle name="20% - Accent2 24 3" xfId="355"/>
    <cellStyle name="20% - Accent2 24 4" xfId="356"/>
    <cellStyle name="20% - Accent2 24 5" xfId="357"/>
    <cellStyle name="20% - Accent2 24 6" xfId="358"/>
    <cellStyle name="20% - Accent2 25" xfId="359"/>
    <cellStyle name="20% - Accent2 25 2" xfId="360"/>
    <cellStyle name="20% - Accent2 25 3" xfId="361"/>
    <cellStyle name="20% - Accent2 25 4" xfId="362"/>
    <cellStyle name="20% - Accent2 25 5" xfId="363"/>
    <cellStyle name="20% - Accent2 25 6" xfId="364"/>
    <cellStyle name="20% - Accent2 26" xfId="365"/>
    <cellStyle name="20% - Accent2 26 2" xfId="366"/>
    <cellStyle name="20% - Accent2 26 3" xfId="367"/>
    <cellStyle name="20% - Accent2 26 4" xfId="368"/>
    <cellStyle name="20% - Accent2 26 5" xfId="369"/>
    <cellStyle name="20% - Accent2 26 6" xfId="370"/>
    <cellStyle name="20% - Accent2 27" xfId="371"/>
    <cellStyle name="20% - Accent2 27 2" xfId="372"/>
    <cellStyle name="20% - Accent2 27 3" xfId="373"/>
    <cellStyle name="20% - Accent2 27 4" xfId="374"/>
    <cellStyle name="20% - Accent2 27 5" xfId="375"/>
    <cellStyle name="20% - Accent2 27 6" xfId="376"/>
    <cellStyle name="20% - Accent2 28" xfId="377"/>
    <cellStyle name="20% - Accent2 28 2" xfId="378"/>
    <cellStyle name="20% - Accent2 28 3" xfId="379"/>
    <cellStyle name="20% - Accent2 28 4" xfId="380"/>
    <cellStyle name="20% - Accent2 28 5" xfId="381"/>
    <cellStyle name="20% - Accent2 28 6" xfId="382"/>
    <cellStyle name="20% - Accent2 29" xfId="383"/>
    <cellStyle name="20% - Accent2 29 2" xfId="384"/>
    <cellStyle name="20% - Accent2 29 3" xfId="385"/>
    <cellStyle name="20% - Accent2 29 4" xfId="386"/>
    <cellStyle name="20% - Accent2 29 5" xfId="387"/>
    <cellStyle name="20% - Accent2 29 6" xfId="388"/>
    <cellStyle name="20% - Accent2 3" xfId="389"/>
    <cellStyle name="20% - Accent2 3 2" xfId="390"/>
    <cellStyle name="20% - Accent2 3 3" xfId="391"/>
    <cellStyle name="20% - Accent2 3 4" xfId="392"/>
    <cellStyle name="20% - Accent2 3 5" xfId="393"/>
    <cellStyle name="20% - Accent2 3 6" xfId="394"/>
    <cellStyle name="20% - Accent2 30" xfId="395"/>
    <cellStyle name="20% - Accent2 30 2" xfId="396"/>
    <cellStyle name="20% - Accent2 30 3" xfId="397"/>
    <cellStyle name="20% - Accent2 30 4" xfId="398"/>
    <cellStyle name="20% - Accent2 30 5" xfId="399"/>
    <cellStyle name="20% - Accent2 30 6" xfId="400"/>
    <cellStyle name="20% - Accent2 31" xfId="401"/>
    <cellStyle name="20% - Accent2 31 2" xfId="402"/>
    <cellStyle name="20% - Accent2 31 3" xfId="403"/>
    <cellStyle name="20% - Accent2 31 4" xfId="404"/>
    <cellStyle name="20% - Accent2 31 5" xfId="405"/>
    <cellStyle name="20% - Accent2 31 6" xfId="406"/>
    <cellStyle name="20% - Accent2 4" xfId="407"/>
    <cellStyle name="20% - Accent2 4 2" xfId="408"/>
    <cellStyle name="20% - Accent2 4 3" xfId="409"/>
    <cellStyle name="20% - Accent2 4 4" xfId="410"/>
    <cellStyle name="20% - Accent2 4 5" xfId="411"/>
    <cellStyle name="20% - Accent2 4 6" xfId="412"/>
    <cellStyle name="20% - Accent2 5" xfId="413"/>
    <cellStyle name="20% - Accent2 5 2" xfId="414"/>
    <cellStyle name="20% - Accent2 5 3" xfId="415"/>
    <cellStyle name="20% - Accent2 5 4" xfId="416"/>
    <cellStyle name="20% - Accent2 5 5" xfId="417"/>
    <cellStyle name="20% - Accent2 5 6" xfId="418"/>
    <cellStyle name="20% - Accent2 6" xfId="419"/>
    <cellStyle name="20% - Accent2 6 2" xfId="420"/>
    <cellStyle name="20% - Accent2 6 3" xfId="421"/>
    <cellStyle name="20% - Accent2 6 4" xfId="422"/>
    <cellStyle name="20% - Accent2 6 5" xfId="423"/>
    <cellStyle name="20% - Accent2 6 6" xfId="424"/>
    <cellStyle name="20% - Accent2 7" xfId="425"/>
    <cellStyle name="20% - Accent2 7 2" xfId="426"/>
    <cellStyle name="20% - Accent2 7 3" xfId="427"/>
    <cellStyle name="20% - Accent2 7 4" xfId="428"/>
    <cellStyle name="20% - Accent2 7 5" xfId="429"/>
    <cellStyle name="20% - Accent2 7 6" xfId="430"/>
    <cellStyle name="20% - Accent2 8" xfId="431"/>
    <cellStyle name="20% - Accent2 8 2" xfId="432"/>
    <cellStyle name="20% - Accent2 8 3" xfId="433"/>
    <cellStyle name="20% - Accent2 8 4" xfId="434"/>
    <cellStyle name="20% - Accent2 8 5" xfId="435"/>
    <cellStyle name="20% - Accent2 8 6" xfId="436"/>
    <cellStyle name="20% - Accent2 9" xfId="437"/>
    <cellStyle name="20% - Accent2 9 2" xfId="438"/>
    <cellStyle name="20% - Accent2 9 3" xfId="439"/>
    <cellStyle name="20% - Accent2 9 4" xfId="440"/>
    <cellStyle name="20% - Accent2 9 5" xfId="441"/>
    <cellStyle name="20% - Accent2 9 6" xfId="442"/>
    <cellStyle name="20% - Accent3 10" xfId="443"/>
    <cellStyle name="20% - Accent3 10 2" xfId="444"/>
    <cellStyle name="20% - Accent3 10 3" xfId="445"/>
    <cellStyle name="20% - Accent3 10 4" xfId="446"/>
    <cellStyle name="20% - Accent3 10 5" xfId="447"/>
    <cellStyle name="20% - Accent3 10 6" xfId="448"/>
    <cellStyle name="20% - Accent3 10 7" xfId="449"/>
    <cellStyle name="20% - Accent3 10 8" xfId="450"/>
    <cellStyle name="20% - Accent3 11" xfId="451"/>
    <cellStyle name="20% - Accent3 11 2" xfId="452"/>
    <cellStyle name="20% - Accent3 11 3" xfId="453"/>
    <cellStyle name="20% - Accent3 11 4" xfId="454"/>
    <cellStyle name="20% - Accent3 11 5" xfId="455"/>
    <cellStyle name="20% - Accent3 11 6" xfId="456"/>
    <cellStyle name="20% - Accent3 11 7" xfId="457"/>
    <cellStyle name="20% - Accent3 11 8" xfId="458"/>
    <cellStyle name="20% - Accent3 12" xfId="459"/>
    <cellStyle name="20% - Accent3 12 2" xfId="460"/>
    <cellStyle name="20% - Accent3 12 3" xfId="461"/>
    <cellStyle name="20% - Accent3 12 4" xfId="462"/>
    <cellStyle name="20% - Accent3 12 5" xfId="463"/>
    <cellStyle name="20% - Accent3 12 6" xfId="464"/>
    <cellStyle name="20% - Accent3 12 7" xfId="465"/>
    <cellStyle name="20% - Accent3 12 8" xfId="466"/>
    <cellStyle name="20% - Accent3 13" xfId="467"/>
    <cellStyle name="20% - Accent3 13 2" xfId="468"/>
    <cellStyle name="20% - Accent3 13 3" xfId="469"/>
    <cellStyle name="20% - Accent3 13 4" xfId="470"/>
    <cellStyle name="20% - Accent3 13 5" xfId="471"/>
    <cellStyle name="20% - Accent3 13 6" xfId="472"/>
    <cellStyle name="20% - Accent3 13 7" xfId="473"/>
    <cellStyle name="20% - Accent3 13 8" xfId="474"/>
    <cellStyle name="20% - Accent3 14" xfId="475"/>
    <cellStyle name="20% - Accent3 14 2" xfId="476"/>
    <cellStyle name="20% - Accent3 14 3" xfId="477"/>
    <cellStyle name="20% - Accent3 14 4" xfId="478"/>
    <cellStyle name="20% - Accent3 14 5" xfId="479"/>
    <cellStyle name="20% - Accent3 14 6" xfId="480"/>
    <cellStyle name="20% - Accent3 14 7" xfId="481"/>
    <cellStyle name="20% - Accent3 14 8" xfId="482"/>
    <cellStyle name="20% - Accent3 15" xfId="483"/>
    <cellStyle name="20% - Accent3 15 2" xfId="484"/>
    <cellStyle name="20% - Accent3 15 3" xfId="485"/>
    <cellStyle name="20% - Accent3 15 4" xfId="486"/>
    <cellStyle name="20% - Accent3 15 5" xfId="487"/>
    <cellStyle name="20% - Accent3 15 6" xfId="488"/>
    <cellStyle name="20% - Accent3 15 7" xfId="489"/>
    <cellStyle name="20% - Accent3 15 8" xfId="490"/>
    <cellStyle name="20% - Accent3 16" xfId="491"/>
    <cellStyle name="20% - Accent3 16 2" xfId="492"/>
    <cellStyle name="20% - Accent3 16 3" xfId="493"/>
    <cellStyle name="20% - Accent3 16 4" xfId="494"/>
    <cellStyle name="20% - Accent3 16 5" xfId="495"/>
    <cellStyle name="20% - Accent3 16 6" xfId="496"/>
    <cellStyle name="20% - Accent3 16 7" xfId="497"/>
    <cellStyle name="20% - Accent3 16 8" xfId="498"/>
    <cellStyle name="20% - Accent3 17" xfId="499"/>
    <cellStyle name="20% - Accent3 17 2" xfId="500"/>
    <cellStyle name="20% - Accent3 17 3" xfId="501"/>
    <cellStyle name="20% - Accent3 17 4" xfId="502"/>
    <cellStyle name="20% - Accent3 17 5" xfId="503"/>
    <cellStyle name="20% - Accent3 17 6" xfId="504"/>
    <cellStyle name="20% - Accent3 17 7" xfId="505"/>
    <cellStyle name="20% - Accent3 17 8" xfId="506"/>
    <cellStyle name="20% - Accent3 18" xfId="507"/>
    <cellStyle name="20% - Accent3 18 2" xfId="508"/>
    <cellStyle name="20% - Accent3 18 3" xfId="509"/>
    <cellStyle name="20% - Accent3 18 4" xfId="510"/>
    <cellStyle name="20% - Accent3 18 5" xfId="511"/>
    <cellStyle name="20% - Accent3 18 6" xfId="512"/>
    <cellStyle name="20% - Accent3 18 7" xfId="513"/>
    <cellStyle name="20% - Accent3 18 8" xfId="514"/>
    <cellStyle name="20% - Accent3 19" xfId="515"/>
    <cellStyle name="20% - Accent3 19 2" xfId="516"/>
    <cellStyle name="20% - Accent3 19 3" xfId="517"/>
    <cellStyle name="20% - Accent3 19 4" xfId="518"/>
    <cellStyle name="20% - Accent3 19 5" xfId="519"/>
    <cellStyle name="20% - Accent3 19 6" xfId="520"/>
    <cellStyle name="20% - Accent3 19 7" xfId="521"/>
    <cellStyle name="20% - Accent3 19 8" xfId="522"/>
    <cellStyle name="20% - Accent3 2" xfId="523"/>
    <cellStyle name="20% - Accent3 2 2" xfId="524"/>
    <cellStyle name="20% - Accent3 2 3" xfId="525"/>
    <cellStyle name="20% - Accent3 2 4" xfId="526"/>
    <cellStyle name="20% - Accent3 2 5" xfId="527"/>
    <cellStyle name="20% - Accent3 2 6" xfId="528"/>
    <cellStyle name="20% - Accent3 2 7" xfId="529"/>
    <cellStyle name="20% - Accent3 2 8" xfId="530"/>
    <cellStyle name="20% - Accent3 20" xfId="531"/>
    <cellStyle name="20% - Accent3 20 2" xfId="532"/>
    <cellStyle name="20% - Accent3 20 3" xfId="533"/>
    <cellStyle name="20% - Accent3 20 4" xfId="534"/>
    <cellStyle name="20% - Accent3 20 5" xfId="535"/>
    <cellStyle name="20% - Accent3 20 6" xfId="536"/>
    <cellStyle name="20% - Accent3 20 7" xfId="537"/>
    <cellStyle name="20% - Accent3 20 8" xfId="538"/>
    <cellStyle name="20% - Accent3 21" xfId="539"/>
    <cellStyle name="20% - Accent3 21 2" xfId="540"/>
    <cellStyle name="20% - Accent3 21 3" xfId="541"/>
    <cellStyle name="20% - Accent3 21 4" xfId="542"/>
    <cellStyle name="20% - Accent3 21 5" xfId="543"/>
    <cellStyle name="20% - Accent3 21 6" xfId="544"/>
    <cellStyle name="20% - Accent3 21 7" xfId="545"/>
    <cellStyle name="20% - Accent3 21 8" xfId="546"/>
    <cellStyle name="20% - Accent3 22" xfId="547"/>
    <cellStyle name="20% - Accent3 22 2" xfId="548"/>
    <cellStyle name="20% - Accent3 22 3" xfId="549"/>
    <cellStyle name="20% - Accent3 22 4" xfId="550"/>
    <cellStyle name="20% - Accent3 22 5" xfId="551"/>
    <cellStyle name="20% - Accent3 22 6" xfId="552"/>
    <cellStyle name="20% - Accent3 22 7" xfId="553"/>
    <cellStyle name="20% - Accent3 22 8" xfId="554"/>
    <cellStyle name="20% - Accent3 23" xfId="555"/>
    <cellStyle name="20% - Accent3 23 2" xfId="556"/>
    <cellStyle name="20% - Accent3 23 3" xfId="557"/>
    <cellStyle name="20% - Accent3 23 4" xfId="558"/>
    <cellStyle name="20% - Accent3 23 5" xfId="559"/>
    <cellStyle name="20% - Accent3 23 6" xfId="560"/>
    <cellStyle name="20% - Accent3 23 7" xfId="561"/>
    <cellStyle name="20% - Accent3 23 8" xfId="562"/>
    <cellStyle name="20% - Accent3 24" xfId="563"/>
    <cellStyle name="20% - Accent3 24 2" xfId="564"/>
    <cellStyle name="20% - Accent3 24 3" xfId="565"/>
    <cellStyle name="20% - Accent3 24 4" xfId="566"/>
    <cellStyle name="20% - Accent3 24 5" xfId="567"/>
    <cellStyle name="20% - Accent3 24 6" xfId="568"/>
    <cellStyle name="20% - Accent3 24 7" xfId="569"/>
    <cellStyle name="20% - Accent3 24 8" xfId="570"/>
    <cellStyle name="20% - Accent3 25" xfId="571"/>
    <cellStyle name="20% - Accent3 25 2" xfId="572"/>
    <cellStyle name="20% - Accent3 25 3" xfId="573"/>
    <cellStyle name="20% - Accent3 25 4" xfId="574"/>
    <cellStyle name="20% - Accent3 25 5" xfId="575"/>
    <cellStyle name="20% - Accent3 25 6" xfId="576"/>
    <cellStyle name="20% - Accent3 25 7" xfId="577"/>
    <cellStyle name="20% - Accent3 25 8" xfId="578"/>
    <cellStyle name="20% - Accent3 26" xfId="579"/>
    <cellStyle name="20% - Accent3 26 2" xfId="580"/>
    <cellStyle name="20% - Accent3 26 3" xfId="581"/>
    <cellStyle name="20% - Accent3 26 4" xfId="582"/>
    <cellStyle name="20% - Accent3 26 5" xfId="583"/>
    <cellStyle name="20% - Accent3 26 6" xfId="584"/>
    <cellStyle name="20% - Accent3 26 7" xfId="585"/>
    <cellStyle name="20% - Accent3 26 8" xfId="586"/>
    <cellStyle name="20% - Accent3 27" xfId="587"/>
    <cellStyle name="20% - Accent3 27 2" xfId="588"/>
    <cellStyle name="20% - Accent3 27 3" xfId="589"/>
    <cellStyle name="20% - Accent3 27 4" xfId="590"/>
    <cellStyle name="20% - Accent3 27 5" xfId="591"/>
    <cellStyle name="20% - Accent3 27 6" xfId="592"/>
    <cellStyle name="20% - Accent3 27 7" xfId="593"/>
    <cellStyle name="20% - Accent3 27 8" xfId="594"/>
    <cellStyle name="20% - Accent3 28" xfId="595"/>
    <cellStyle name="20% - Accent3 28 2" xfId="596"/>
    <cellStyle name="20% - Accent3 28 3" xfId="597"/>
    <cellStyle name="20% - Accent3 28 4" xfId="598"/>
    <cellStyle name="20% - Accent3 28 5" xfId="599"/>
    <cellStyle name="20% - Accent3 28 6" xfId="600"/>
    <cellStyle name="20% - Accent3 28 7" xfId="601"/>
    <cellStyle name="20% - Accent3 28 8" xfId="602"/>
    <cellStyle name="20% - Accent3 29" xfId="603"/>
    <cellStyle name="20% - Accent3 29 2" xfId="604"/>
    <cellStyle name="20% - Accent3 29 3" xfId="605"/>
    <cellStyle name="20% - Accent3 29 4" xfId="606"/>
    <cellStyle name="20% - Accent3 29 5" xfId="607"/>
    <cellStyle name="20% - Accent3 29 6" xfId="608"/>
    <cellStyle name="20% - Accent3 29 7" xfId="609"/>
    <cellStyle name="20% - Accent3 29 8" xfId="610"/>
    <cellStyle name="20% - Accent3 3" xfId="611"/>
    <cellStyle name="20% - Accent3 3 2" xfId="612"/>
    <cellStyle name="20% - Accent3 3 3" xfId="613"/>
    <cellStyle name="20% - Accent3 3 4" xfId="614"/>
    <cellStyle name="20% - Accent3 3 5" xfId="615"/>
    <cellStyle name="20% - Accent3 3 6" xfId="616"/>
    <cellStyle name="20% - Accent3 3 7" xfId="617"/>
    <cellStyle name="20% - Accent3 3 8" xfId="618"/>
    <cellStyle name="20% - Accent3 30" xfId="619"/>
    <cellStyle name="20% - Accent3 30 2" xfId="620"/>
    <cellStyle name="20% - Accent3 30 3" xfId="621"/>
    <cellStyle name="20% - Accent3 30 4" xfId="622"/>
    <cellStyle name="20% - Accent3 30 5" xfId="623"/>
    <cellStyle name="20% - Accent3 30 6" xfId="624"/>
    <cellStyle name="20% - Accent3 30 7" xfId="625"/>
    <cellStyle name="20% - Accent3 30 8" xfId="626"/>
    <cellStyle name="20% - Accent3 31" xfId="627"/>
    <cellStyle name="20% - Accent3 31 2" xfId="628"/>
    <cellStyle name="20% - Accent3 31 3" xfId="629"/>
    <cellStyle name="20% - Accent3 31 4" xfId="630"/>
    <cellStyle name="20% - Accent3 31 5" xfId="631"/>
    <cellStyle name="20% - Accent3 31 6" xfId="632"/>
    <cellStyle name="20% - Accent3 31 7" xfId="633"/>
    <cellStyle name="20% - Accent3 31 8" xfId="634"/>
    <cellStyle name="20% - Accent3 32" xfId="635"/>
    <cellStyle name="20% - Accent3 4" xfId="636"/>
    <cellStyle name="20% - Accent3 4 2" xfId="637"/>
    <cellStyle name="20% - Accent3 4 3" xfId="638"/>
    <cellStyle name="20% - Accent3 4 4" xfId="639"/>
    <cellStyle name="20% - Accent3 4 5" xfId="640"/>
    <cellStyle name="20% - Accent3 4 6" xfId="641"/>
    <cellStyle name="20% - Accent3 4 7" xfId="642"/>
    <cellStyle name="20% - Accent3 4 8" xfId="643"/>
    <cellStyle name="20% - Accent3 5" xfId="644"/>
    <cellStyle name="20% - Accent3 5 2" xfId="645"/>
    <cellStyle name="20% - Accent3 5 3" xfId="646"/>
    <cellStyle name="20% - Accent3 5 4" xfId="647"/>
    <cellStyle name="20% - Accent3 5 5" xfId="648"/>
    <cellStyle name="20% - Accent3 5 6" xfId="649"/>
    <cellStyle name="20% - Accent3 5 7" xfId="650"/>
    <cellStyle name="20% - Accent3 5 8" xfId="651"/>
    <cellStyle name="20% - Accent3 6" xfId="652"/>
    <cellStyle name="20% - Accent3 6 2" xfId="653"/>
    <cellStyle name="20% - Accent3 6 3" xfId="654"/>
    <cellStyle name="20% - Accent3 6 4" xfId="655"/>
    <cellStyle name="20% - Accent3 6 5" xfId="656"/>
    <cellStyle name="20% - Accent3 6 6" xfId="657"/>
    <cellStyle name="20% - Accent3 6 7" xfId="658"/>
    <cellStyle name="20% - Accent3 6 8" xfId="659"/>
    <cellStyle name="20% - Accent3 7" xfId="660"/>
    <cellStyle name="20% - Accent3 7 2" xfId="661"/>
    <cellStyle name="20% - Accent3 7 3" xfId="662"/>
    <cellStyle name="20% - Accent3 7 4" xfId="663"/>
    <cellStyle name="20% - Accent3 7 5" xfId="664"/>
    <cellStyle name="20% - Accent3 7 6" xfId="665"/>
    <cellStyle name="20% - Accent3 7 7" xfId="666"/>
    <cellStyle name="20% - Accent3 7 8" xfId="667"/>
    <cellStyle name="20% - Accent3 8" xfId="668"/>
    <cellStyle name="20% - Accent3 8 2" xfId="669"/>
    <cellStyle name="20% - Accent3 8 3" xfId="670"/>
    <cellStyle name="20% - Accent3 8 4" xfId="671"/>
    <cellStyle name="20% - Accent3 8 5" xfId="672"/>
    <cellStyle name="20% - Accent3 8 6" xfId="673"/>
    <cellStyle name="20% - Accent3 8 7" xfId="674"/>
    <cellStyle name="20% - Accent3 8 8" xfId="675"/>
    <cellStyle name="20% - Accent3 9" xfId="676"/>
    <cellStyle name="20% - Accent3 9 2" xfId="677"/>
    <cellStyle name="20% - Accent3 9 3" xfId="678"/>
    <cellStyle name="20% - Accent3 9 4" xfId="679"/>
    <cellStyle name="20% - Accent3 9 5" xfId="680"/>
    <cellStyle name="20% - Accent3 9 6" xfId="681"/>
    <cellStyle name="20% - Accent3 9 7" xfId="682"/>
    <cellStyle name="20% - Accent3 9 8" xfId="683"/>
    <cellStyle name="20% - Accent4 10" xfId="684"/>
    <cellStyle name="20% - Accent4 10 2" xfId="685"/>
    <cellStyle name="20% - Accent4 10 3" xfId="686"/>
    <cellStyle name="20% - Accent4 10 4" xfId="687"/>
    <cellStyle name="20% - Accent4 10 5" xfId="688"/>
    <cellStyle name="20% - Accent4 10 6" xfId="689"/>
    <cellStyle name="20% - Accent4 10 7" xfId="690"/>
    <cellStyle name="20% - Accent4 10 8" xfId="691"/>
    <cellStyle name="20% - Accent4 11" xfId="692"/>
    <cellStyle name="20% - Accent4 11 2" xfId="693"/>
    <cellStyle name="20% - Accent4 11 3" xfId="694"/>
    <cellStyle name="20% - Accent4 11 4" xfId="695"/>
    <cellStyle name="20% - Accent4 11 5" xfId="696"/>
    <cellStyle name="20% - Accent4 11 6" xfId="697"/>
    <cellStyle name="20% - Accent4 11 7" xfId="698"/>
    <cellStyle name="20% - Accent4 11 8" xfId="699"/>
    <cellStyle name="20% - Accent4 12" xfId="700"/>
    <cellStyle name="20% - Accent4 12 2" xfId="701"/>
    <cellStyle name="20% - Accent4 12 3" xfId="702"/>
    <cellStyle name="20% - Accent4 12 4" xfId="703"/>
    <cellStyle name="20% - Accent4 12 5" xfId="704"/>
    <cellStyle name="20% - Accent4 12 6" xfId="705"/>
    <cellStyle name="20% - Accent4 12 7" xfId="706"/>
    <cellStyle name="20% - Accent4 12 8" xfId="707"/>
    <cellStyle name="20% - Accent4 13" xfId="708"/>
    <cellStyle name="20% - Accent4 13 2" xfId="709"/>
    <cellStyle name="20% - Accent4 13 3" xfId="710"/>
    <cellStyle name="20% - Accent4 13 4" xfId="711"/>
    <cellStyle name="20% - Accent4 13 5" xfId="712"/>
    <cellStyle name="20% - Accent4 13 6" xfId="713"/>
    <cellStyle name="20% - Accent4 13 7" xfId="714"/>
    <cellStyle name="20% - Accent4 13 8" xfId="715"/>
    <cellStyle name="20% - Accent4 14" xfId="716"/>
    <cellStyle name="20% - Accent4 14 2" xfId="717"/>
    <cellStyle name="20% - Accent4 14 3" xfId="718"/>
    <cellStyle name="20% - Accent4 14 4" xfId="719"/>
    <cellStyle name="20% - Accent4 14 5" xfId="720"/>
    <cellStyle name="20% - Accent4 14 6" xfId="721"/>
    <cellStyle name="20% - Accent4 14 7" xfId="722"/>
    <cellStyle name="20% - Accent4 14 8" xfId="723"/>
    <cellStyle name="20% - Accent4 15" xfId="724"/>
    <cellStyle name="20% - Accent4 15 2" xfId="725"/>
    <cellStyle name="20% - Accent4 15 3" xfId="726"/>
    <cellStyle name="20% - Accent4 15 4" xfId="727"/>
    <cellStyle name="20% - Accent4 15 5" xfId="728"/>
    <cellStyle name="20% - Accent4 15 6" xfId="729"/>
    <cellStyle name="20% - Accent4 15 7" xfId="730"/>
    <cellStyle name="20% - Accent4 15 8" xfId="731"/>
    <cellStyle name="20% - Accent4 16" xfId="732"/>
    <cellStyle name="20% - Accent4 16 2" xfId="733"/>
    <cellStyle name="20% - Accent4 16 3" xfId="734"/>
    <cellStyle name="20% - Accent4 16 4" xfId="735"/>
    <cellStyle name="20% - Accent4 16 5" xfId="736"/>
    <cellStyle name="20% - Accent4 16 6" xfId="737"/>
    <cellStyle name="20% - Accent4 16 7" xfId="738"/>
    <cellStyle name="20% - Accent4 16 8" xfId="739"/>
    <cellStyle name="20% - Accent4 17" xfId="740"/>
    <cellStyle name="20% - Accent4 17 2" xfId="741"/>
    <cellStyle name="20% - Accent4 17 3" xfId="742"/>
    <cellStyle name="20% - Accent4 17 4" xfId="743"/>
    <cellStyle name="20% - Accent4 17 5" xfId="744"/>
    <cellStyle name="20% - Accent4 17 6" xfId="745"/>
    <cellStyle name="20% - Accent4 17 7" xfId="746"/>
    <cellStyle name="20% - Accent4 17 8" xfId="747"/>
    <cellStyle name="20% - Accent4 18" xfId="748"/>
    <cellStyle name="20% - Accent4 18 2" xfId="749"/>
    <cellStyle name="20% - Accent4 18 3" xfId="750"/>
    <cellStyle name="20% - Accent4 18 4" xfId="751"/>
    <cellStyle name="20% - Accent4 18 5" xfId="752"/>
    <cellStyle name="20% - Accent4 18 6" xfId="753"/>
    <cellStyle name="20% - Accent4 18 7" xfId="754"/>
    <cellStyle name="20% - Accent4 18 8" xfId="755"/>
    <cellStyle name="20% - Accent4 19" xfId="756"/>
    <cellStyle name="20% - Accent4 19 2" xfId="757"/>
    <cellStyle name="20% - Accent4 19 3" xfId="758"/>
    <cellStyle name="20% - Accent4 19 4" xfId="759"/>
    <cellStyle name="20% - Accent4 19 5" xfId="760"/>
    <cellStyle name="20% - Accent4 19 6" xfId="761"/>
    <cellStyle name="20% - Accent4 19 7" xfId="762"/>
    <cellStyle name="20% - Accent4 19 8" xfId="763"/>
    <cellStyle name="20% - Accent4 2" xfId="764"/>
    <cellStyle name="20% - Accent4 2 2" xfId="765"/>
    <cellStyle name="20% - Accent4 2 3" xfId="766"/>
    <cellStyle name="20% - Accent4 2 4" xfId="767"/>
    <cellStyle name="20% - Accent4 2 5" xfId="768"/>
    <cellStyle name="20% - Accent4 2 6" xfId="769"/>
    <cellStyle name="20% - Accent4 2 7" xfId="770"/>
    <cellStyle name="20% - Accent4 2 8" xfId="771"/>
    <cellStyle name="20% - Accent4 20" xfId="772"/>
    <cellStyle name="20% - Accent4 20 2" xfId="773"/>
    <cellStyle name="20% - Accent4 20 3" xfId="774"/>
    <cellStyle name="20% - Accent4 20 4" xfId="775"/>
    <cellStyle name="20% - Accent4 20 5" xfId="776"/>
    <cellStyle name="20% - Accent4 20 6" xfId="777"/>
    <cellStyle name="20% - Accent4 20 7" xfId="778"/>
    <cellStyle name="20% - Accent4 20 8" xfId="779"/>
    <cellStyle name="20% - Accent4 21" xfId="780"/>
    <cellStyle name="20% - Accent4 21 2" xfId="781"/>
    <cellStyle name="20% - Accent4 21 3" xfId="782"/>
    <cellStyle name="20% - Accent4 21 4" xfId="783"/>
    <cellStyle name="20% - Accent4 21 5" xfId="784"/>
    <cellStyle name="20% - Accent4 21 6" xfId="785"/>
    <cellStyle name="20% - Accent4 21 7" xfId="786"/>
    <cellStyle name="20% - Accent4 21 8" xfId="787"/>
    <cellStyle name="20% - Accent4 22" xfId="788"/>
    <cellStyle name="20% - Accent4 22 2" xfId="789"/>
    <cellStyle name="20% - Accent4 22 3" xfId="790"/>
    <cellStyle name="20% - Accent4 22 4" xfId="791"/>
    <cellStyle name="20% - Accent4 22 5" xfId="792"/>
    <cellStyle name="20% - Accent4 22 6" xfId="793"/>
    <cellStyle name="20% - Accent4 22 7" xfId="794"/>
    <cellStyle name="20% - Accent4 22 8" xfId="795"/>
    <cellStyle name="20% - Accent4 23" xfId="796"/>
    <cellStyle name="20% - Accent4 23 2" xfId="797"/>
    <cellStyle name="20% - Accent4 23 3" xfId="798"/>
    <cellStyle name="20% - Accent4 23 4" xfId="799"/>
    <cellStyle name="20% - Accent4 23 5" xfId="800"/>
    <cellStyle name="20% - Accent4 23 6" xfId="801"/>
    <cellStyle name="20% - Accent4 23 7" xfId="802"/>
    <cellStyle name="20% - Accent4 23 8" xfId="803"/>
    <cellStyle name="20% - Accent4 24" xfId="804"/>
    <cellStyle name="20% - Accent4 24 2" xfId="805"/>
    <cellStyle name="20% - Accent4 24 3" xfId="806"/>
    <cellStyle name="20% - Accent4 24 4" xfId="807"/>
    <cellStyle name="20% - Accent4 24 5" xfId="808"/>
    <cellStyle name="20% - Accent4 24 6" xfId="809"/>
    <cellStyle name="20% - Accent4 24 7" xfId="810"/>
    <cellStyle name="20% - Accent4 24 8" xfId="811"/>
    <cellStyle name="20% - Accent4 25" xfId="812"/>
    <cellStyle name="20% - Accent4 25 2" xfId="813"/>
    <cellStyle name="20% - Accent4 25 3" xfId="814"/>
    <cellStyle name="20% - Accent4 25 4" xfId="815"/>
    <cellStyle name="20% - Accent4 25 5" xfId="816"/>
    <cellStyle name="20% - Accent4 25 6" xfId="817"/>
    <cellStyle name="20% - Accent4 25 7" xfId="818"/>
    <cellStyle name="20% - Accent4 25 8" xfId="819"/>
    <cellStyle name="20% - Accent4 26" xfId="820"/>
    <cellStyle name="20% - Accent4 26 2" xfId="821"/>
    <cellStyle name="20% - Accent4 26 3" xfId="822"/>
    <cellStyle name="20% - Accent4 26 4" xfId="823"/>
    <cellStyle name="20% - Accent4 26 5" xfId="824"/>
    <cellStyle name="20% - Accent4 26 6" xfId="825"/>
    <cellStyle name="20% - Accent4 26 7" xfId="826"/>
    <cellStyle name="20% - Accent4 26 8" xfId="827"/>
    <cellStyle name="20% - Accent4 27" xfId="828"/>
    <cellStyle name="20% - Accent4 27 2" xfId="829"/>
    <cellStyle name="20% - Accent4 27 3" xfId="830"/>
    <cellStyle name="20% - Accent4 27 4" xfId="831"/>
    <cellStyle name="20% - Accent4 27 5" xfId="832"/>
    <cellStyle name="20% - Accent4 27 6" xfId="833"/>
    <cellStyle name="20% - Accent4 27 7" xfId="834"/>
    <cellStyle name="20% - Accent4 27 8" xfId="835"/>
    <cellStyle name="20% - Accent4 28" xfId="836"/>
    <cellStyle name="20% - Accent4 28 2" xfId="837"/>
    <cellStyle name="20% - Accent4 28 3" xfId="838"/>
    <cellStyle name="20% - Accent4 28 4" xfId="839"/>
    <cellStyle name="20% - Accent4 28 5" xfId="840"/>
    <cellStyle name="20% - Accent4 28 6" xfId="841"/>
    <cellStyle name="20% - Accent4 28 7" xfId="842"/>
    <cellStyle name="20% - Accent4 28 8" xfId="843"/>
    <cellStyle name="20% - Accent4 29" xfId="844"/>
    <cellStyle name="20% - Accent4 29 2" xfId="845"/>
    <cellStyle name="20% - Accent4 29 3" xfId="846"/>
    <cellStyle name="20% - Accent4 29 4" xfId="847"/>
    <cellStyle name="20% - Accent4 29 5" xfId="848"/>
    <cellStyle name="20% - Accent4 29 6" xfId="849"/>
    <cellStyle name="20% - Accent4 29 7" xfId="850"/>
    <cellStyle name="20% - Accent4 29 8" xfId="851"/>
    <cellStyle name="20% - Accent4 3" xfId="852"/>
    <cellStyle name="20% - Accent4 3 2" xfId="853"/>
    <cellStyle name="20% - Accent4 3 3" xfId="854"/>
    <cellStyle name="20% - Accent4 3 4" xfId="855"/>
    <cellStyle name="20% - Accent4 3 5" xfId="856"/>
    <cellStyle name="20% - Accent4 3 6" xfId="857"/>
    <cellStyle name="20% - Accent4 3 7" xfId="858"/>
    <cellStyle name="20% - Accent4 3 8" xfId="859"/>
    <cellStyle name="20% - Accent4 30" xfId="860"/>
    <cellStyle name="20% - Accent4 30 2" xfId="861"/>
    <cellStyle name="20% - Accent4 30 3" xfId="862"/>
    <cellStyle name="20% - Accent4 30 4" xfId="863"/>
    <cellStyle name="20% - Accent4 30 5" xfId="864"/>
    <cellStyle name="20% - Accent4 30 6" xfId="865"/>
    <cellStyle name="20% - Accent4 30 7" xfId="866"/>
    <cellStyle name="20% - Accent4 30 8" xfId="867"/>
    <cellStyle name="20% - Accent4 31" xfId="868"/>
    <cellStyle name="20% - Accent4 31 2" xfId="869"/>
    <cellStyle name="20% - Accent4 31 3" xfId="870"/>
    <cellStyle name="20% - Accent4 31 4" xfId="871"/>
    <cellStyle name="20% - Accent4 31 5" xfId="872"/>
    <cellStyle name="20% - Accent4 31 6" xfId="873"/>
    <cellStyle name="20% - Accent4 31 7" xfId="874"/>
    <cellStyle name="20% - Accent4 31 8" xfId="875"/>
    <cellStyle name="20% - Accent4 32" xfId="876"/>
    <cellStyle name="20% - Accent4 4" xfId="877"/>
    <cellStyle name="20% - Accent4 4 2" xfId="878"/>
    <cellStyle name="20% - Accent4 4 3" xfId="879"/>
    <cellStyle name="20% - Accent4 4 4" xfId="880"/>
    <cellStyle name="20% - Accent4 4 5" xfId="881"/>
    <cellStyle name="20% - Accent4 4 6" xfId="882"/>
    <cellStyle name="20% - Accent4 4 7" xfId="883"/>
    <cellStyle name="20% - Accent4 4 8" xfId="884"/>
    <cellStyle name="20% - Accent4 5" xfId="885"/>
    <cellStyle name="20% - Accent4 5 2" xfId="886"/>
    <cellStyle name="20% - Accent4 5 3" xfId="887"/>
    <cellStyle name="20% - Accent4 5 4" xfId="888"/>
    <cellStyle name="20% - Accent4 5 5" xfId="889"/>
    <cellStyle name="20% - Accent4 5 6" xfId="890"/>
    <cellStyle name="20% - Accent4 5 7" xfId="891"/>
    <cellStyle name="20% - Accent4 5 8" xfId="892"/>
    <cellStyle name="20% - Accent4 6" xfId="893"/>
    <cellStyle name="20% - Accent4 6 2" xfId="894"/>
    <cellStyle name="20% - Accent4 6 3" xfId="895"/>
    <cellStyle name="20% - Accent4 6 4" xfId="896"/>
    <cellStyle name="20% - Accent4 6 5" xfId="897"/>
    <cellStyle name="20% - Accent4 6 6" xfId="898"/>
    <cellStyle name="20% - Accent4 6 7" xfId="899"/>
    <cellStyle name="20% - Accent4 6 8" xfId="900"/>
    <cellStyle name="20% - Accent4 7" xfId="901"/>
    <cellStyle name="20% - Accent4 7 2" xfId="902"/>
    <cellStyle name="20% - Accent4 7 3" xfId="903"/>
    <cellStyle name="20% - Accent4 7 4" xfId="904"/>
    <cellStyle name="20% - Accent4 7 5" xfId="905"/>
    <cellStyle name="20% - Accent4 7 6" xfId="906"/>
    <cellStyle name="20% - Accent4 7 7" xfId="907"/>
    <cellStyle name="20% - Accent4 7 8" xfId="908"/>
    <cellStyle name="20% - Accent4 8" xfId="909"/>
    <cellStyle name="20% - Accent4 8 2" xfId="910"/>
    <cellStyle name="20% - Accent4 8 3" xfId="911"/>
    <cellStyle name="20% - Accent4 8 4" xfId="912"/>
    <cellStyle name="20% - Accent4 8 5" xfId="913"/>
    <cellStyle name="20% - Accent4 8 6" xfId="914"/>
    <cellStyle name="20% - Accent4 8 7" xfId="915"/>
    <cellStyle name="20% - Accent4 8 8" xfId="916"/>
    <cellStyle name="20% - Accent4 9" xfId="917"/>
    <cellStyle name="20% - Accent4 9 2" xfId="918"/>
    <cellStyle name="20% - Accent4 9 3" xfId="919"/>
    <cellStyle name="20% - Accent4 9 4" xfId="920"/>
    <cellStyle name="20% - Accent4 9 5" xfId="921"/>
    <cellStyle name="20% - Accent4 9 6" xfId="922"/>
    <cellStyle name="20% - Accent4 9 7" xfId="923"/>
    <cellStyle name="20% - Accent4 9 8" xfId="924"/>
    <cellStyle name="20% - Accent5 10" xfId="925"/>
    <cellStyle name="20% - Accent5 10 2" xfId="926"/>
    <cellStyle name="20% - Accent5 10 3" xfId="927"/>
    <cellStyle name="20% - Accent5 10 4" xfId="928"/>
    <cellStyle name="20% - Accent5 10 5" xfId="929"/>
    <cellStyle name="20% - Accent5 10 6" xfId="930"/>
    <cellStyle name="20% - Accent5 10 7" xfId="931"/>
    <cellStyle name="20% - Accent5 10 8" xfId="932"/>
    <cellStyle name="20% - Accent5 11" xfId="933"/>
    <cellStyle name="20% - Accent5 11 2" xfId="934"/>
    <cellStyle name="20% - Accent5 11 3" xfId="935"/>
    <cellStyle name="20% - Accent5 11 4" xfId="936"/>
    <cellStyle name="20% - Accent5 11 5" xfId="937"/>
    <cellStyle name="20% - Accent5 11 6" xfId="938"/>
    <cellStyle name="20% - Accent5 11 7" xfId="939"/>
    <cellStyle name="20% - Accent5 11 8" xfId="940"/>
    <cellStyle name="20% - Accent5 12" xfId="941"/>
    <cellStyle name="20% - Accent5 12 2" xfId="942"/>
    <cellStyle name="20% - Accent5 12 3" xfId="943"/>
    <cellStyle name="20% - Accent5 12 4" xfId="944"/>
    <cellStyle name="20% - Accent5 12 5" xfId="945"/>
    <cellStyle name="20% - Accent5 12 6" xfId="946"/>
    <cellStyle name="20% - Accent5 12 7" xfId="947"/>
    <cellStyle name="20% - Accent5 12 8" xfId="948"/>
    <cellStyle name="20% - Accent5 13" xfId="949"/>
    <cellStyle name="20% - Accent5 13 2" xfId="950"/>
    <cellStyle name="20% - Accent5 13 3" xfId="951"/>
    <cellStyle name="20% - Accent5 13 4" xfId="952"/>
    <cellStyle name="20% - Accent5 13 5" xfId="953"/>
    <cellStyle name="20% - Accent5 13 6" xfId="954"/>
    <cellStyle name="20% - Accent5 13 7" xfId="955"/>
    <cellStyle name="20% - Accent5 13 8" xfId="956"/>
    <cellStyle name="20% - Accent5 14" xfId="957"/>
    <cellStyle name="20% - Accent5 14 2" xfId="958"/>
    <cellStyle name="20% - Accent5 14 3" xfId="959"/>
    <cellStyle name="20% - Accent5 14 4" xfId="960"/>
    <cellStyle name="20% - Accent5 14 5" xfId="961"/>
    <cellStyle name="20% - Accent5 14 6" xfId="962"/>
    <cellStyle name="20% - Accent5 14 7" xfId="963"/>
    <cellStyle name="20% - Accent5 14 8" xfId="964"/>
    <cellStyle name="20% - Accent5 15" xfId="965"/>
    <cellStyle name="20% - Accent5 15 2" xfId="966"/>
    <cellStyle name="20% - Accent5 15 3" xfId="967"/>
    <cellStyle name="20% - Accent5 15 4" xfId="968"/>
    <cellStyle name="20% - Accent5 15 5" xfId="969"/>
    <cellStyle name="20% - Accent5 15 6" xfId="970"/>
    <cellStyle name="20% - Accent5 15 7" xfId="971"/>
    <cellStyle name="20% - Accent5 15 8" xfId="972"/>
    <cellStyle name="20% - Accent5 16" xfId="973"/>
    <cellStyle name="20% - Accent5 16 2" xfId="974"/>
    <cellStyle name="20% - Accent5 16 3" xfId="975"/>
    <cellStyle name="20% - Accent5 16 4" xfId="976"/>
    <cellStyle name="20% - Accent5 16 5" xfId="977"/>
    <cellStyle name="20% - Accent5 16 6" xfId="978"/>
    <cellStyle name="20% - Accent5 16 7" xfId="979"/>
    <cellStyle name="20% - Accent5 16 8" xfId="980"/>
    <cellStyle name="20% - Accent5 17" xfId="981"/>
    <cellStyle name="20% - Accent5 17 2" xfId="982"/>
    <cellStyle name="20% - Accent5 17 3" xfId="983"/>
    <cellStyle name="20% - Accent5 17 4" xfId="984"/>
    <cellStyle name="20% - Accent5 17 5" xfId="985"/>
    <cellStyle name="20% - Accent5 17 6" xfId="986"/>
    <cellStyle name="20% - Accent5 17 7" xfId="987"/>
    <cellStyle name="20% - Accent5 17 8" xfId="988"/>
    <cellStyle name="20% - Accent5 18" xfId="989"/>
    <cellStyle name="20% - Accent5 18 2" xfId="990"/>
    <cellStyle name="20% - Accent5 18 3" xfId="991"/>
    <cellStyle name="20% - Accent5 18 4" xfId="992"/>
    <cellStyle name="20% - Accent5 18 5" xfId="993"/>
    <cellStyle name="20% - Accent5 18 6" xfId="994"/>
    <cellStyle name="20% - Accent5 18 7" xfId="995"/>
    <cellStyle name="20% - Accent5 18 8" xfId="996"/>
    <cellStyle name="20% - Accent5 19" xfId="997"/>
    <cellStyle name="20% - Accent5 19 2" xfId="998"/>
    <cellStyle name="20% - Accent5 19 3" xfId="999"/>
    <cellStyle name="20% - Accent5 19 4" xfId="1000"/>
    <cellStyle name="20% - Accent5 19 5" xfId="1001"/>
    <cellStyle name="20% - Accent5 19 6" xfId="1002"/>
    <cellStyle name="20% - Accent5 19 7" xfId="1003"/>
    <cellStyle name="20% - Accent5 19 8" xfId="1004"/>
    <cellStyle name="20% - Accent5 2" xfId="1005"/>
    <cellStyle name="20% - Accent5 2 2" xfId="1006"/>
    <cellStyle name="20% - Accent5 2 3" xfId="1007"/>
    <cellStyle name="20% - Accent5 2 4" xfId="1008"/>
    <cellStyle name="20% - Accent5 2 5" xfId="1009"/>
    <cellStyle name="20% - Accent5 2 6" xfId="1010"/>
    <cellStyle name="20% - Accent5 2 7" xfId="1011"/>
    <cellStyle name="20% - Accent5 2 8" xfId="1012"/>
    <cellStyle name="20% - Accent5 20" xfId="1013"/>
    <cellStyle name="20% - Accent5 20 2" xfId="1014"/>
    <cellStyle name="20% - Accent5 20 3" xfId="1015"/>
    <cellStyle name="20% - Accent5 20 4" xfId="1016"/>
    <cellStyle name="20% - Accent5 20 5" xfId="1017"/>
    <cellStyle name="20% - Accent5 20 6" xfId="1018"/>
    <cellStyle name="20% - Accent5 20 7" xfId="1019"/>
    <cellStyle name="20% - Accent5 20 8" xfId="1020"/>
    <cellStyle name="20% - Accent5 21" xfId="1021"/>
    <cellStyle name="20% - Accent5 21 2" xfId="1022"/>
    <cellStyle name="20% - Accent5 21 3" xfId="1023"/>
    <cellStyle name="20% - Accent5 21 4" xfId="1024"/>
    <cellStyle name="20% - Accent5 21 5" xfId="1025"/>
    <cellStyle name="20% - Accent5 21 6" xfId="1026"/>
    <cellStyle name="20% - Accent5 21 7" xfId="1027"/>
    <cellStyle name="20% - Accent5 21 8" xfId="1028"/>
    <cellStyle name="20% - Accent5 22" xfId="1029"/>
    <cellStyle name="20% - Accent5 22 2" xfId="1030"/>
    <cellStyle name="20% - Accent5 22 3" xfId="1031"/>
    <cellStyle name="20% - Accent5 22 4" xfId="1032"/>
    <cellStyle name="20% - Accent5 22 5" xfId="1033"/>
    <cellStyle name="20% - Accent5 22 6" xfId="1034"/>
    <cellStyle name="20% - Accent5 22 7" xfId="1035"/>
    <cellStyle name="20% - Accent5 22 8" xfId="1036"/>
    <cellStyle name="20% - Accent5 23" xfId="1037"/>
    <cellStyle name="20% - Accent5 23 2" xfId="1038"/>
    <cellStyle name="20% - Accent5 23 3" xfId="1039"/>
    <cellStyle name="20% - Accent5 23 4" xfId="1040"/>
    <cellStyle name="20% - Accent5 23 5" xfId="1041"/>
    <cellStyle name="20% - Accent5 23 6" xfId="1042"/>
    <cellStyle name="20% - Accent5 23 7" xfId="1043"/>
    <cellStyle name="20% - Accent5 23 8" xfId="1044"/>
    <cellStyle name="20% - Accent5 24" xfId="1045"/>
    <cellStyle name="20% - Accent5 24 2" xfId="1046"/>
    <cellStyle name="20% - Accent5 24 3" xfId="1047"/>
    <cellStyle name="20% - Accent5 24 4" xfId="1048"/>
    <cellStyle name="20% - Accent5 24 5" xfId="1049"/>
    <cellStyle name="20% - Accent5 24 6" xfId="1050"/>
    <cellStyle name="20% - Accent5 24 7" xfId="1051"/>
    <cellStyle name="20% - Accent5 24 8" xfId="1052"/>
    <cellStyle name="20% - Accent5 25" xfId="1053"/>
    <cellStyle name="20% - Accent5 25 2" xfId="1054"/>
    <cellStyle name="20% - Accent5 25 3" xfId="1055"/>
    <cellStyle name="20% - Accent5 25 4" xfId="1056"/>
    <cellStyle name="20% - Accent5 25 5" xfId="1057"/>
    <cellStyle name="20% - Accent5 25 6" xfId="1058"/>
    <cellStyle name="20% - Accent5 25 7" xfId="1059"/>
    <cellStyle name="20% - Accent5 25 8" xfId="1060"/>
    <cellStyle name="20% - Accent5 26" xfId="1061"/>
    <cellStyle name="20% - Accent5 26 2" xfId="1062"/>
    <cellStyle name="20% - Accent5 26 3" xfId="1063"/>
    <cellStyle name="20% - Accent5 26 4" xfId="1064"/>
    <cellStyle name="20% - Accent5 26 5" xfId="1065"/>
    <cellStyle name="20% - Accent5 26 6" xfId="1066"/>
    <cellStyle name="20% - Accent5 26 7" xfId="1067"/>
    <cellStyle name="20% - Accent5 26 8" xfId="1068"/>
    <cellStyle name="20% - Accent5 27" xfId="1069"/>
    <cellStyle name="20% - Accent5 27 2" xfId="1070"/>
    <cellStyle name="20% - Accent5 27 3" xfId="1071"/>
    <cellStyle name="20% - Accent5 27 4" xfId="1072"/>
    <cellStyle name="20% - Accent5 27 5" xfId="1073"/>
    <cellStyle name="20% - Accent5 27 6" xfId="1074"/>
    <cellStyle name="20% - Accent5 27 7" xfId="1075"/>
    <cellStyle name="20% - Accent5 27 8" xfId="1076"/>
    <cellStyle name="20% - Accent5 28" xfId="1077"/>
    <cellStyle name="20% - Accent5 28 2" xfId="1078"/>
    <cellStyle name="20% - Accent5 28 3" xfId="1079"/>
    <cellStyle name="20% - Accent5 28 4" xfId="1080"/>
    <cellStyle name="20% - Accent5 28 5" xfId="1081"/>
    <cellStyle name="20% - Accent5 28 6" xfId="1082"/>
    <cellStyle name="20% - Accent5 28 7" xfId="1083"/>
    <cellStyle name="20% - Accent5 28 8" xfId="1084"/>
    <cellStyle name="20% - Accent5 29" xfId="1085"/>
    <cellStyle name="20% - Accent5 29 2" xfId="1086"/>
    <cellStyle name="20% - Accent5 29 3" xfId="1087"/>
    <cellStyle name="20% - Accent5 29 4" xfId="1088"/>
    <cellStyle name="20% - Accent5 29 5" xfId="1089"/>
    <cellStyle name="20% - Accent5 29 6" xfId="1090"/>
    <cellStyle name="20% - Accent5 29 7" xfId="1091"/>
    <cellStyle name="20% - Accent5 29 8" xfId="1092"/>
    <cellStyle name="20% - Accent5 3" xfId="1093"/>
    <cellStyle name="20% - Accent5 3 2" xfId="1094"/>
    <cellStyle name="20% - Accent5 3 3" xfId="1095"/>
    <cellStyle name="20% - Accent5 3 4" xfId="1096"/>
    <cellStyle name="20% - Accent5 3 5" xfId="1097"/>
    <cellStyle name="20% - Accent5 3 6" xfId="1098"/>
    <cellStyle name="20% - Accent5 3 7" xfId="1099"/>
    <cellStyle name="20% - Accent5 3 8" xfId="1100"/>
    <cellStyle name="20% - Accent5 30" xfId="1101"/>
    <cellStyle name="20% - Accent5 30 2" xfId="1102"/>
    <cellStyle name="20% - Accent5 30 3" xfId="1103"/>
    <cellStyle name="20% - Accent5 30 4" xfId="1104"/>
    <cellStyle name="20% - Accent5 30 5" xfId="1105"/>
    <cellStyle name="20% - Accent5 30 6" xfId="1106"/>
    <cellStyle name="20% - Accent5 30 7" xfId="1107"/>
    <cellStyle name="20% - Accent5 30 8" xfId="1108"/>
    <cellStyle name="20% - Accent5 31" xfId="1109"/>
    <cellStyle name="20% - Accent5 31 2" xfId="1110"/>
    <cellStyle name="20% - Accent5 31 3" xfId="1111"/>
    <cellStyle name="20% - Accent5 31 4" xfId="1112"/>
    <cellStyle name="20% - Accent5 31 5" xfId="1113"/>
    <cellStyle name="20% - Accent5 31 6" xfId="1114"/>
    <cellStyle name="20% - Accent5 31 7" xfId="1115"/>
    <cellStyle name="20% - Accent5 31 8" xfId="1116"/>
    <cellStyle name="20% - Accent5 32" xfId="1117"/>
    <cellStyle name="20% - Accent5 4" xfId="1118"/>
    <cellStyle name="20% - Accent5 4 2" xfId="1119"/>
    <cellStyle name="20% - Accent5 4 3" xfId="1120"/>
    <cellStyle name="20% - Accent5 4 4" xfId="1121"/>
    <cellStyle name="20% - Accent5 4 5" xfId="1122"/>
    <cellStyle name="20% - Accent5 4 6" xfId="1123"/>
    <cellStyle name="20% - Accent5 4 7" xfId="1124"/>
    <cellStyle name="20% - Accent5 4 8" xfId="1125"/>
    <cellStyle name="20% - Accent5 5" xfId="1126"/>
    <cellStyle name="20% - Accent5 5 2" xfId="1127"/>
    <cellStyle name="20% - Accent5 5 3" xfId="1128"/>
    <cellStyle name="20% - Accent5 5 4" xfId="1129"/>
    <cellStyle name="20% - Accent5 5 5" xfId="1130"/>
    <cellStyle name="20% - Accent5 5 6" xfId="1131"/>
    <cellStyle name="20% - Accent5 5 7" xfId="1132"/>
    <cellStyle name="20% - Accent5 5 8" xfId="1133"/>
    <cellStyle name="20% - Accent5 6" xfId="1134"/>
    <cellStyle name="20% - Accent5 6 2" xfId="1135"/>
    <cellStyle name="20% - Accent5 6 3" xfId="1136"/>
    <cellStyle name="20% - Accent5 6 4" xfId="1137"/>
    <cellStyle name="20% - Accent5 6 5" xfId="1138"/>
    <cellStyle name="20% - Accent5 6 6" xfId="1139"/>
    <cellStyle name="20% - Accent5 6 7" xfId="1140"/>
    <cellStyle name="20% - Accent5 6 8" xfId="1141"/>
    <cellStyle name="20% - Accent5 7" xfId="1142"/>
    <cellStyle name="20% - Accent5 7 2" xfId="1143"/>
    <cellStyle name="20% - Accent5 7 3" xfId="1144"/>
    <cellStyle name="20% - Accent5 7 4" xfId="1145"/>
    <cellStyle name="20% - Accent5 7 5" xfId="1146"/>
    <cellStyle name="20% - Accent5 7 6" xfId="1147"/>
    <cellStyle name="20% - Accent5 7 7" xfId="1148"/>
    <cellStyle name="20% - Accent5 7 8" xfId="1149"/>
    <cellStyle name="20% - Accent5 8" xfId="1150"/>
    <cellStyle name="20% - Accent5 8 2" xfId="1151"/>
    <cellStyle name="20% - Accent5 8 3" xfId="1152"/>
    <cellStyle name="20% - Accent5 8 4" xfId="1153"/>
    <cellStyle name="20% - Accent5 8 5" xfId="1154"/>
    <cellStyle name="20% - Accent5 8 6" xfId="1155"/>
    <cellStyle name="20% - Accent5 8 7" xfId="1156"/>
    <cellStyle name="20% - Accent5 8 8" xfId="1157"/>
    <cellStyle name="20% - Accent5 9" xfId="1158"/>
    <cellStyle name="20% - Accent5 9 2" xfId="1159"/>
    <cellStyle name="20% - Accent5 9 3" xfId="1160"/>
    <cellStyle name="20% - Accent5 9 4" xfId="1161"/>
    <cellStyle name="20% - Accent5 9 5" xfId="1162"/>
    <cellStyle name="20% - Accent5 9 6" xfId="1163"/>
    <cellStyle name="20% - Accent5 9 7" xfId="1164"/>
    <cellStyle name="20% - Accent5 9 8" xfId="1165"/>
    <cellStyle name="20% - Accent6 10" xfId="1166"/>
    <cellStyle name="20% - Accent6 10 2" xfId="1167"/>
    <cellStyle name="20% - Accent6 10 3" xfId="1168"/>
    <cellStyle name="20% - Accent6 10 4" xfId="1169"/>
    <cellStyle name="20% - Accent6 10 5" xfId="1170"/>
    <cellStyle name="20% - Accent6 10 6" xfId="1171"/>
    <cellStyle name="20% - Accent6 10 7" xfId="1172"/>
    <cellStyle name="20% - Accent6 10 8" xfId="1173"/>
    <cellStyle name="20% - Accent6 11" xfId="1174"/>
    <cellStyle name="20% - Accent6 11 2" xfId="1175"/>
    <cellStyle name="20% - Accent6 11 3" xfId="1176"/>
    <cellStyle name="20% - Accent6 11 4" xfId="1177"/>
    <cellStyle name="20% - Accent6 11 5" xfId="1178"/>
    <cellStyle name="20% - Accent6 11 6" xfId="1179"/>
    <cellStyle name="20% - Accent6 11 7" xfId="1180"/>
    <cellStyle name="20% - Accent6 11 8" xfId="1181"/>
    <cellStyle name="20% - Accent6 12" xfId="1182"/>
    <cellStyle name="20% - Accent6 12 2" xfId="1183"/>
    <cellStyle name="20% - Accent6 12 3" xfId="1184"/>
    <cellStyle name="20% - Accent6 12 4" xfId="1185"/>
    <cellStyle name="20% - Accent6 12 5" xfId="1186"/>
    <cellStyle name="20% - Accent6 12 6" xfId="1187"/>
    <cellStyle name="20% - Accent6 12 7" xfId="1188"/>
    <cellStyle name="20% - Accent6 12 8" xfId="1189"/>
    <cellStyle name="20% - Accent6 13" xfId="1190"/>
    <cellStyle name="20% - Accent6 13 2" xfId="1191"/>
    <cellStyle name="20% - Accent6 13 3" xfId="1192"/>
    <cellStyle name="20% - Accent6 13 4" xfId="1193"/>
    <cellStyle name="20% - Accent6 13 5" xfId="1194"/>
    <cellStyle name="20% - Accent6 13 6" xfId="1195"/>
    <cellStyle name="20% - Accent6 13 7" xfId="1196"/>
    <cellStyle name="20% - Accent6 13 8" xfId="1197"/>
    <cellStyle name="20% - Accent6 14" xfId="1198"/>
    <cellStyle name="20% - Accent6 14 2" xfId="1199"/>
    <cellStyle name="20% - Accent6 14 3" xfId="1200"/>
    <cellStyle name="20% - Accent6 14 4" xfId="1201"/>
    <cellStyle name="20% - Accent6 14 5" xfId="1202"/>
    <cellStyle name="20% - Accent6 14 6" xfId="1203"/>
    <cellStyle name="20% - Accent6 14 7" xfId="1204"/>
    <cellStyle name="20% - Accent6 14 8" xfId="1205"/>
    <cellStyle name="20% - Accent6 15" xfId="1206"/>
    <cellStyle name="20% - Accent6 15 2" xfId="1207"/>
    <cellStyle name="20% - Accent6 15 3" xfId="1208"/>
    <cellStyle name="20% - Accent6 15 4" xfId="1209"/>
    <cellStyle name="20% - Accent6 15 5" xfId="1210"/>
    <cellStyle name="20% - Accent6 15 6" xfId="1211"/>
    <cellStyle name="20% - Accent6 15 7" xfId="1212"/>
    <cellStyle name="20% - Accent6 15 8" xfId="1213"/>
    <cellStyle name="20% - Accent6 16" xfId="1214"/>
    <cellStyle name="20% - Accent6 16 2" xfId="1215"/>
    <cellStyle name="20% - Accent6 16 3" xfId="1216"/>
    <cellStyle name="20% - Accent6 16 4" xfId="1217"/>
    <cellStyle name="20% - Accent6 16 5" xfId="1218"/>
    <cellStyle name="20% - Accent6 16 6" xfId="1219"/>
    <cellStyle name="20% - Accent6 16 7" xfId="1220"/>
    <cellStyle name="20% - Accent6 16 8" xfId="1221"/>
    <cellStyle name="20% - Accent6 17" xfId="1222"/>
    <cellStyle name="20% - Accent6 17 2" xfId="1223"/>
    <cellStyle name="20% - Accent6 17 3" xfId="1224"/>
    <cellStyle name="20% - Accent6 17 4" xfId="1225"/>
    <cellStyle name="20% - Accent6 17 5" xfId="1226"/>
    <cellStyle name="20% - Accent6 17 6" xfId="1227"/>
    <cellStyle name="20% - Accent6 17 7" xfId="1228"/>
    <cellStyle name="20% - Accent6 17 8" xfId="1229"/>
    <cellStyle name="20% - Accent6 18" xfId="1230"/>
    <cellStyle name="20% - Accent6 18 2" xfId="1231"/>
    <cellStyle name="20% - Accent6 18 3" xfId="1232"/>
    <cellStyle name="20% - Accent6 18 4" xfId="1233"/>
    <cellStyle name="20% - Accent6 18 5" xfId="1234"/>
    <cellStyle name="20% - Accent6 18 6" xfId="1235"/>
    <cellStyle name="20% - Accent6 18 7" xfId="1236"/>
    <cellStyle name="20% - Accent6 18 8" xfId="1237"/>
    <cellStyle name="20% - Accent6 19" xfId="1238"/>
    <cellStyle name="20% - Accent6 19 2" xfId="1239"/>
    <cellStyle name="20% - Accent6 19 3" xfId="1240"/>
    <cellStyle name="20% - Accent6 19 4" xfId="1241"/>
    <cellStyle name="20% - Accent6 19 5" xfId="1242"/>
    <cellStyle name="20% - Accent6 19 6" xfId="1243"/>
    <cellStyle name="20% - Accent6 19 7" xfId="1244"/>
    <cellStyle name="20% - Accent6 19 8" xfId="1245"/>
    <cellStyle name="20% - Accent6 2" xfId="1246"/>
    <cellStyle name="20% - Accent6 2 2" xfId="1247"/>
    <cellStyle name="20% - Accent6 2 3" xfId="1248"/>
    <cellStyle name="20% - Accent6 2 4" xfId="1249"/>
    <cellStyle name="20% - Accent6 2 5" xfId="1250"/>
    <cellStyle name="20% - Accent6 2 6" xfId="1251"/>
    <cellStyle name="20% - Accent6 2 7" xfId="1252"/>
    <cellStyle name="20% - Accent6 2 8" xfId="1253"/>
    <cellStyle name="20% - Accent6 20" xfId="1254"/>
    <cellStyle name="20% - Accent6 20 2" xfId="1255"/>
    <cellStyle name="20% - Accent6 20 3" xfId="1256"/>
    <cellStyle name="20% - Accent6 20 4" xfId="1257"/>
    <cellStyle name="20% - Accent6 20 5" xfId="1258"/>
    <cellStyle name="20% - Accent6 20 6" xfId="1259"/>
    <cellStyle name="20% - Accent6 20 7" xfId="1260"/>
    <cellStyle name="20% - Accent6 20 8" xfId="1261"/>
    <cellStyle name="20% - Accent6 21" xfId="1262"/>
    <cellStyle name="20% - Accent6 21 2" xfId="1263"/>
    <cellStyle name="20% - Accent6 21 3" xfId="1264"/>
    <cellStyle name="20% - Accent6 21 4" xfId="1265"/>
    <cellStyle name="20% - Accent6 21 5" xfId="1266"/>
    <cellStyle name="20% - Accent6 21 6" xfId="1267"/>
    <cellStyle name="20% - Accent6 21 7" xfId="1268"/>
    <cellStyle name="20% - Accent6 21 8" xfId="1269"/>
    <cellStyle name="20% - Accent6 22" xfId="1270"/>
    <cellStyle name="20% - Accent6 22 2" xfId="1271"/>
    <cellStyle name="20% - Accent6 22 3" xfId="1272"/>
    <cellStyle name="20% - Accent6 22 4" xfId="1273"/>
    <cellStyle name="20% - Accent6 22 5" xfId="1274"/>
    <cellStyle name="20% - Accent6 22 6" xfId="1275"/>
    <cellStyle name="20% - Accent6 22 7" xfId="1276"/>
    <cellStyle name="20% - Accent6 22 8" xfId="1277"/>
    <cellStyle name="20% - Accent6 23" xfId="1278"/>
    <cellStyle name="20% - Accent6 23 2" xfId="1279"/>
    <cellStyle name="20% - Accent6 23 3" xfId="1280"/>
    <cellStyle name="20% - Accent6 23 4" xfId="1281"/>
    <cellStyle name="20% - Accent6 23 5" xfId="1282"/>
    <cellStyle name="20% - Accent6 23 6" xfId="1283"/>
    <cellStyle name="20% - Accent6 23 7" xfId="1284"/>
    <cellStyle name="20% - Accent6 23 8" xfId="1285"/>
    <cellStyle name="20% - Accent6 24" xfId="1286"/>
    <cellStyle name="20% - Accent6 24 2" xfId="1287"/>
    <cellStyle name="20% - Accent6 24 3" xfId="1288"/>
    <cellStyle name="20% - Accent6 24 4" xfId="1289"/>
    <cellStyle name="20% - Accent6 24 5" xfId="1290"/>
    <cellStyle name="20% - Accent6 24 6" xfId="1291"/>
    <cellStyle name="20% - Accent6 24 7" xfId="1292"/>
    <cellStyle name="20% - Accent6 24 8" xfId="1293"/>
    <cellStyle name="20% - Accent6 25" xfId="1294"/>
    <cellStyle name="20% - Accent6 25 2" xfId="1295"/>
    <cellStyle name="20% - Accent6 25 3" xfId="1296"/>
    <cellStyle name="20% - Accent6 25 4" xfId="1297"/>
    <cellStyle name="20% - Accent6 25 5" xfId="1298"/>
    <cellStyle name="20% - Accent6 25 6" xfId="1299"/>
    <cellStyle name="20% - Accent6 25 7" xfId="1300"/>
    <cellStyle name="20% - Accent6 25 8" xfId="1301"/>
    <cellStyle name="20% - Accent6 26" xfId="1302"/>
    <cellStyle name="20% - Accent6 26 2" xfId="1303"/>
    <cellStyle name="20% - Accent6 26 3" xfId="1304"/>
    <cellStyle name="20% - Accent6 26 4" xfId="1305"/>
    <cellStyle name="20% - Accent6 26 5" xfId="1306"/>
    <cellStyle name="20% - Accent6 26 6" xfId="1307"/>
    <cellStyle name="20% - Accent6 26 7" xfId="1308"/>
    <cellStyle name="20% - Accent6 26 8" xfId="1309"/>
    <cellStyle name="20% - Accent6 27" xfId="1310"/>
    <cellStyle name="20% - Accent6 27 2" xfId="1311"/>
    <cellStyle name="20% - Accent6 27 3" xfId="1312"/>
    <cellStyle name="20% - Accent6 27 4" xfId="1313"/>
    <cellStyle name="20% - Accent6 27 5" xfId="1314"/>
    <cellStyle name="20% - Accent6 27 6" xfId="1315"/>
    <cellStyle name="20% - Accent6 27 7" xfId="1316"/>
    <cellStyle name="20% - Accent6 27 8" xfId="1317"/>
    <cellStyle name="20% - Accent6 28" xfId="1318"/>
    <cellStyle name="20% - Accent6 28 2" xfId="1319"/>
    <cellStyle name="20% - Accent6 28 3" xfId="1320"/>
    <cellStyle name="20% - Accent6 28 4" xfId="1321"/>
    <cellStyle name="20% - Accent6 28 5" xfId="1322"/>
    <cellStyle name="20% - Accent6 28 6" xfId="1323"/>
    <cellStyle name="20% - Accent6 28 7" xfId="1324"/>
    <cellStyle name="20% - Accent6 28 8" xfId="1325"/>
    <cellStyle name="20% - Accent6 29" xfId="1326"/>
    <cellStyle name="20% - Accent6 29 2" xfId="1327"/>
    <cellStyle name="20% - Accent6 29 3" xfId="1328"/>
    <cellStyle name="20% - Accent6 29 4" xfId="1329"/>
    <cellStyle name="20% - Accent6 29 5" xfId="1330"/>
    <cellStyle name="20% - Accent6 29 6" xfId="1331"/>
    <cellStyle name="20% - Accent6 29 7" xfId="1332"/>
    <cellStyle name="20% - Accent6 29 8" xfId="1333"/>
    <cellStyle name="20% - Accent6 3" xfId="1334"/>
    <cellStyle name="20% - Accent6 3 2" xfId="1335"/>
    <cellStyle name="20% - Accent6 3 3" xfId="1336"/>
    <cellStyle name="20% - Accent6 3 4" xfId="1337"/>
    <cellStyle name="20% - Accent6 3 5" xfId="1338"/>
    <cellStyle name="20% - Accent6 3 6" xfId="1339"/>
    <cellStyle name="20% - Accent6 3 7" xfId="1340"/>
    <cellStyle name="20% - Accent6 3 8" xfId="1341"/>
    <cellStyle name="20% - Accent6 30" xfId="1342"/>
    <cellStyle name="20% - Accent6 30 2" xfId="1343"/>
    <cellStyle name="20% - Accent6 30 3" xfId="1344"/>
    <cellStyle name="20% - Accent6 30 4" xfId="1345"/>
    <cellStyle name="20% - Accent6 30 5" xfId="1346"/>
    <cellStyle name="20% - Accent6 30 6" xfId="1347"/>
    <cellStyle name="20% - Accent6 30 7" xfId="1348"/>
    <cellStyle name="20% - Accent6 30 8" xfId="1349"/>
    <cellStyle name="20% - Accent6 31" xfId="1350"/>
    <cellStyle name="20% - Accent6 31 2" xfId="1351"/>
    <cellStyle name="20% - Accent6 31 3" xfId="1352"/>
    <cellStyle name="20% - Accent6 31 4" xfId="1353"/>
    <cellStyle name="20% - Accent6 31 5" xfId="1354"/>
    <cellStyle name="20% - Accent6 31 6" xfId="1355"/>
    <cellStyle name="20% - Accent6 31 7" xfId="1356"/>
    <cellStyle name="20% - Accent6 31 8" xfId="1357"/>
    <cellStyle name="20% - Accent6 32" xfId="1358"/>
    <cellStyle name="20% - Accent6 4" xfId="1359"/>
    <cellStyle name="20% - Accent6 4 2" xfId="1360"/>
    <cellStyle name="20% - Accent6 4 3" xfId="1361"/>
    <cellStyle name="20% - Accent6 4 4" xfId="1362"/>
    <cellStyle name="20% - Accent6 4 5" xfId="1363"/>
    <cellStyle name="20% - Accent6 4 6" xfId="1364"/>
    <cellStyle name="20% - Accent6 4 7" xfId="1365"/>
    <cellStyle name="20% - Accent6 4 8" xfId="1366"/>
    <cellStyle name="20% - Accent6 5" xfId="1367"/>
    <cellStyle name="20% - Accent6 5 2" xfId="1368"/>
    <cellStyle name="20% - Accent6 5 3" xfId="1369"/>
    <cellStyle name="20% - Accent6 5 4" xfId="1370"/>
    <cellStyle name="20% - Accent6 5 5" xfId="1371"/>
    <cellStyle name="20% - Accent6 5 6" xfId="1372"/>
    <cellStyle name="20% - Accent6 5 7" xfId="1373"/>
    <cellStyle name="20% - Accent6 5 8" xfId="1374"/>
    <cellStyle name="20% - Accent6 6" xfId="1375"/>
    <cellStyle name="20% - Accent6 6 2" xfId="1376"/>
    <cellStyle name="20% - Accent6 6 3" xfId="1377"/>
    <cellStyle name="20% - Accent6 6 4" xfId="1378"/>
    <cellStyle name="20% - Accent6 6 5" xfId="1379"/>
    <cellStyle name="20% - Accent6 6 6" xfId="1380"/>
    <cellStyle name="20% - Accent6 6 7" xfId="1381"/>
    <cellStyle name="20% - Accent6 6 8" xfId="1382"/>
    <cellStyle name="20% - Accent6 7" xfId="1383"/>
    <cellStyle name="20% - Accent6 7 2" xfId="1384"/>
    <cellStyle name="20% - Accent6 7 3" xfId="1385"/>
    <cellStyle name="20% - Accent6 7 4" xfId="1386"/>
    <cellStyle name="20% - Accent6 7 5" xfId="1387"/>
    <cellStyle name="20% - Accent6 7 6" xfId="1388"/>
    <cellStyle name="20% - Accent6 7 7" xfId="1389"/>
    <cellStyle name="20% - Accent6 7 8" xfId="1390"/>
    <cellStyle name="20% - Accent6 8" xfId="1391"/>
    <cellStyle name="20% - Accent6 8 2" xfId="1392"/>
    <cellStyle name="20% - Accent6 8 3" xfId="1393"/>
    <cellStyle name="20% - Accent6 8 4" xfId="1394"/>
    <cellStyle name="20% - Accent6 8 5" xfId="1395"/>
    <cellStyle name="20% - Accent6 8 6" xfId="1396"/>
    <cellStyle name="20% - Accent6 8 7" xfId="1397"/>
    <cellStyle name="20% - Accent6 8 8" xfId="1398"/>
    <cellStyle name="20% - Accent6 9" xfId="1399"/>
    <cellStyle name="20% - Accent6 9 2" xfId="1400"/>
    <cellStyle name="20% - Accent6 9 3" xfId="1401"/>
    <cellStyle name="20% - Accent6 9 4" xfId="1402"/>
    <cellStyle name="20% - Accent6 9 5" xfId="1403"/>
    <cellStyle name="20% - Accent6 9 6" xfId="1404"/>
    <cellStyle name="20% - Accent6 9 7" xfId="1405"/>
    <cellStyle name="20% - Accent6 9 8" xfId="1406"/>
    <cellStyle name="40% - Accent1 10" xfId="1407"/>
    <cellStyle name="40% - Accent1 10 2" xfId="1408"/>
    <cellStyle name="40% - Accent1 10 3" xfId="1409"/>
    <cellStyle name="40% - Accent1 10 4" xfId="1410"/>
    <cellStyle name="40% - Accent1 10 5" xfId="1411"/>
    <cellStyle name="40% - Accent1 10 6" xfId="1412"/>
    <cellStyle name="40% - Accent1 10 7" xfId="1413"/>
    <cellStyle name="40% - Accent1 10 8" xfId="1414"/>
    <cellStyle name="40% - Accent1 11" xfId="1415"/>
    <cellStyle name="40% - Accent1 11 2" xfId="1416"/>
    <cellStyle name="40% - Accent1 11 3" xfId="1417"/>
    <cellStyle name="40% - Accent1 11 4" xfId="1418"/>
    <cellStyle name="40% - Accent1 11 5" xfId="1419"/>
    <cellStyle name="40% - Accent1 11 6" xfId="1420"/>
    <cellStyle name="40% - Accent1 11 7" xfId="1421"/>
    <cellStyle name="40% - Accent1 11 8" xfId="1422"/>
    <cellStyle name="40% - Accent1 12" xfId="1423"/>
    <cellStyle name="40% - Accent1 12 2" xfId="1424"/>
    <cellStyle name="40% - Accent1 12 3" xfId="1425"/>
    <cellStyle name="40% - Accent1 12 4" xfId="1426"/>
    <cellStyle name="40% - Accent1 12 5" xfId="1427"/>
    <cellStyle name="40% - Accent1 12 6" xfId="1428"/>
    <cellStyle name="40% - Accent1 12 7" xfId="1429"/>
    <cellStyle name="40% - Accent1 12 8" xfId="1430"/>
    <cellStyle name="40% - Accent1 13" xfId="1431"/>
    <cellStyle name="40% - Accent1 13 2" xfId="1432"/>
    <cellStyle name="40% - Accent1 13 3" xfId="1433"/>
    <cellStyle name="40% - Accent1 13 4" xfId="1434"/>
    <cellStyle name="40% - Accent1 13 5" xfId="1435"/>
    <cellStyle name="40% - Accent1 13 6" xfId="1436"/>
    <cellStyle name="40% - Accent1 13 7" xfId="1437"/>
    <cellStyle name="40% - Accent1 13 8" xfId="1438"/>
    <cellStyle name="40% - Accent1 14" xfId="1439"/>
    <cellStyle name="40% - Accent1 14 2" xfId="1440"/>
    <cellStyle name="40% - Accent1 14 3" xfId="1441"/>
    <cellStyle name="40% - Accent1 14 4" xfId="1442"/>
    <cellStyle name="40% - Accent1 14 5" xfId="1443"/>
    <cellStyle name="40% - Accent1 14 6" xfId="1444"/>
    <cellStyle name="40% - Accent1 14 7" xfId="1445"/>
    <cellStyle name="40% - Accent1 14 8" xfId="1446"/>
    <cellStyle name="40% - Accent1 15" xfId="1447"/>
    <cellStyle name="40% - Accent1 15 2" xfId="1448"/>
    <cellStyle name="40% - Accent1 15 3" xfId="1449"/>
    <cellStyle name="40% - Accent1 15 4" xfId="1450"/>
    <cellStyle name="40% - Accent1 15 5" xfId="1451"/>
    <cellStyle name="40% - Accent1 15 6" xfId="1452"/>
    <cellStyle name="40% - Accent1 15 7" xfId="1453"/>
    <cellStyle name="40% - Accent1 15 8" xfId="1454"/>
    <cellStyle name="40% - Accent1 16" xfId="1455"/>
    <cellStyle name="40% - Accent1 16 2" xfId="1456"/>
    <cellStyle name="40% - Accent1 16 3" xfId="1457"/>
    <cellStyle name="40% - Accent1 16 4" xfId="1458"/>
    <cellStyle name="40% - Accent1 16 5" xfId="1459"/>
    <cellStyle name="40% - Accent1 16 6" xfId="1460"/>
    <cellStyle name="40% - Accent1 16 7" xfId="1461"/>
    <cellStyle name="40% - Accent1 16 8" xfId="1462"/>
    <cellStyle name="40% - Accent1 17" xfId="1463"/>
    <cellStyle name="40% - Accent1 17 2" xfId="1464"/>
    <cellStyle name="40% - Accent1 17 3" xfId="1465"/>
    <cellStyle name="40% - Accent1 17 4" xfId="1466"/>
    <cellStyle name="40% - Accent1 17 5" xfId="1467"/>
    <cellStyle name="40% - Accent1 17 6" xfId="1468"/>
    <cellStyle name="40% - Accent1 17 7" xfId="1469"/>
    <cellStyle name="40% - Accent1 17 8" xfId="1470"/>
    <cellStyle name="40% - Accent1 18" xfId="1471"/>
    <cellStyle name="40% - Accent1 18 2" xfId="1472"/>
    <cellStyle name="40% - Accent1 18 3" xfId="1473"/>
    <cellStyle name="40% - Accent1 18 4" xfId="1474"/>
    <cellStyle name="40% - Accent1 18 5" xfId="1475"/>
    <cellStyle name="40% - Accent1 18 6" xfId="1476"/>
    <cellStyle name="40% - Accent1 18 7" xfId="1477"/>
    <cellStyle name="40% - Accent1 18 8" xfId="1478"/>
    <cellStyle name="40% - Accent1 19" xfId="1479"/>
    <cellStyle name="40% - Accent1 19 2" xfId="1480"/>
    <cellStyle name="40% - Accent1 19 3" xfId="1481"/>
    <cellStyle name="40% - Accent1 19 4" xfId="1482"/>
    <cellStyle name="40% - Accent1 19 5" xfId="1483"/>
    <cellStyle name="40% - Accent1 19 6" xfId="1484"/>
    <cellStyle name="40% - Accent1 19 7" xfId="1485"/>
    <cellStyle name="40% - Accent1 19 8" xfId="1486"/>
    <cellStyle name="40% - Accent1 2" xfId="1487"/>
    <cellStyle name="40% - Accent1 2 2" xfId="1488"/>
    <cellStyle name="40% - Accent1 2 3" xfId="1489"/>
    <cellStyle name="40% - Accent1 2 4" xfId="1490"/>
    <cellStyle name="40% - Accent1 2 5" xfId="1491"/>
    <cellStyle name="40% - Accent1 2 6" xfId="1492"/>
    <cellStyle name="40% - Accent1 2 7" xfId="1493"/>
    <cellStyle name="40% - Accent1 2 8" xfId="1494"/>
    <cellStyle name="40% - Accent1 20" xfId="1495"/>
    <cellStyle name="40% - Accent1 20 2" xfId="1496"/>
    <cellStyle name="40% - Accent1 20 3" xfId="1497"/>
    <cellStyle name="40% - Accent1 20 4" xfId="1498"/>
    <cellStyle name="40% - Accent1 20 5" xfId="1499"/>
    <cellStyle name="40% - Accent1 20 6" xfId="1500"/>
    <cellStyle name="40% - Accent1 20 7" xfId="1501"/>
    <cellStyle name="40% - Accent1 20 8" xfId="1502"/>
    <cellStyle name="40% - Accent1 21" xfId="1503"/>
    <cellStyle name="40% - Accent1 21 2" xfId="1504"/>
    <cellStyle name="40% - Accent1 21 3" xfId="1505"/>
    <cellStyle name="40% - Accent1 21 4" xfId="1506"/>
    <cellStyle name="40% - Accent1 21 5" xfId="1507"/>
    <cellStyle name="40% - Accent1 21 6" xfId="1508"/>
    <cellStyle name="40% - Accent1 21 7" xfId="1509"/>
    <cellStyle name="40% - Accent1 21 8" xfId="1510"/>
    <cellStyle name="40% - Accent1 22" xfId="1511"/>
    <cellStyle name="40% - Accent1 22 2" xfId="1512"/>
    <cellStyle name="40% - Accent1 22 3" xfId="1513"/>
    <cellStyle name="40% - Accent1 22 4" xfId="1514"/>
    <cellStyle name="40% - Accent1 22 5" xfId="1515"/>
    <cellStyle name="40% - Accent1 22 6" xfId="1516"/>
    <cellStyle name="40% - Accent1 22 7" xfId="1517"/>
    <cellStyle name="40% - Accent1 22 8" xfId="1518"/>
    <cellStyle name="40% - Accent1 23" xfId="1519"/>
    <cellStyle name="40% - Accent1 23 2" xfId="1520"/>
    <cellStyle name="40% - Accent1 23 3" xfId="1521"/>
    <cellStyle name="40% - Accent1 23 4" xfId="1522"/>
    <cellStyle name="40% - Accent1 23 5" xfId="1523"/>
    <cellStyle name="40% - Accent1 23 6" xfId="1524"/>
    <cellStyle name="40% - Accent1 23 7" xfId="1525"/>
    <cellStyle name="40% - Accent1 23 8" xfId="1526"/>
    <cellStyle name="40% - Accent1 24" xfId="1527"/>
    <cellStyle name="40% - Accent1 24 2" xfId="1528"/>
    <cellStyle name="40% - Accent1 24 3" xfId="1529"/>
    <cellStyle name="40% - Accent1 24 4" xfId="1530"/>
    <cellStyle name="40% - Accent1 24 5" xfId="1531"/>
    <cellStyle name="40% - Accent1 24 6" xfId="1532"/>
    <cellStyle name="40% - Accent1 24 7" xfId="1533"/>
    <cellStyle name="40% - Accent1 24 8" xfId="1534"/>
    <cellStyle name="40% - Accent1 25" xfId="1535"/>
    <cellStyle name="40% - Accent1 25 2" xfId="1536"/>
    <cellStyle name="40% - Accent1 25 3" xfId="1537"/>
    <cellStyle name="40% - Accent1 25 4" xfId="1538"/>
    <cellStyle name="40% - Accent1 25 5" xfId="1539"/>
    <cellStyle name="40% - Accent1 25 6" xfId="1540"/>
    <cellStyle name="40% - Accent1 25 7" xfId="1541"/>
    <cellStyle name="40% - Accent1 25 8" xfId="1542"/>
    <cellStyle name="40% - Accent1 26" xfId="1543"/>
    <cellStyle name="40% - Accent1 26 2" xfId="1544"/>
    <cellStyle name="40% - Accent1 26 3" xfId="1545"/>
    <cellStyle name="40% - Accent1 26 4" xfId="1546"/>
    <cellStyle name="40% - Accent1 26 5" xfId="1547"/>
    <cellStyle name="40% - Accent1 26 6" xfId="1548"/>
    <cellStyle name="40% - Accent1 26 7" xfId="1549"/>
    <cellStyle name="40% - Accent1 26 8" xfId="1550"/>
    <cellStyle name="40% - Accent1 27" xfId="1551"/>
    <cellStyle name="40% - Accent1 27 2" xfId="1552"/>
    <cellStyle name="40% - Accent1 27 3" xfId="1553"/>
    <cellStyle name="40% - Accent1 27 4" xfId="1554"/>
    <cellStyle name="40% - Accent1 27 5" xfId="1555"/>
    <cellStyle name="40% - Accent1 27 6" xfId="1556"/>
    <cellStyle name="40% - Accent1 27 7" xfId="1557"/>
    <cellStyle name="40% - Accent1 27 8" xfId="1558"/>
    <cellStyle name="40% - Accent1 28" xfId="1559"/>
    <cellStyle name="40% - Accent1 28 2" xfId="1560"/>
    <cellStyle name="40% - Accent1 28 3" xfId="1561"/>
    <cellStyle name="40% - Accent1 28 4" xfId="1562"/>
    <cellStyle name="40% - Accent1 28 5" xfId="1563"/>
    <cellStyle name="40% - Accent1 28 6" xfId="1564"/>
    <cellStyle name="40% - Accent1 28 7" xfId="1565"/>
    <cellStyle name="40% - Accent1 28 8" xfId="1566"/>
    <cellStyle name="40% - Accent1 29" xfId="1567"/>
    <cellStyle name="40% - Accent1 29 2" xfId="1568"/>
    <cellStyle name="40% - Accent1 29 3" xfId="1569"/>
    <cellStyle name="40% - Accent1 29 4" xfId="1570"/>
    <cellStyle name="40% - Accent1 29 5" xfId="1571"/>
    <cellStyle name="40% - Accent1 29 6" xfId="1572"/>
    <cellStyle name="40% - Accent1 29 7" xfId="1573"/>
    <cellStyle name="40% - Accent1 29 8" xfId="1574"/>
    <cellStyle name="40% - Accent1 3" xfId="1575"/>
    <cellStyle name="40% - Accent1 3 2" xfId="1576"/>
    <cellStyle name="40% - Accent1 3 3" xfId="1577"/>
    <cellStyle name="40% - Accent1 3 4" xfId="1578"/>
    <cellStyle name="40% - Accent1 3 5" xfId="1579"/>
    <cellStyle name="40% - Accent1 3 6" xfId="1580"/>
    <cellStyle name="40% - Accent1 3 7" xfId="1581"/>
    <cellStyle name="40% - Accent1 3 8" xfId="1582"/>
    <cellStyle name="40% - Accent1 30" xfId="1583"/>
    <cellStyle name="40% - Accent1 30 2" xfId="1584"/>
    <cellStyle name="40% - Accent1 30 3" xfId="1585"/>
    <cellStyle name="40% - Accent1 30 4" xfId="1586"/>
    <cellStyle name="40% - Accent1 30 5" xfId="1587"/>
    <cellStyle name="40% - Accent1 30 6" xfId="1588"/>
    <cellStyle name="40% - Accent1 30 7" xfId="1589"/>
    <cellStyle name="40% - Accent1 30 8" xfId="1590"/>
    <cellStyle name="40% - Accent1 31" xfId="1591"/>
    <cellStyle name="40% - Accent1 31 2" xfId="1592"/>
    <cellStyle name="40% - Accent1 31 3" xfId="1593"/>
    <cellStyle name="40% - Accent1 31 4" xfId="1594"/>
    <cellStyle name="40% - Accent1 31 5" xfId="1595"/>
    <cellStyle name="40% - Accent1 31 6" xfId="1596"/>
    <cellStyle name="40% - Accent1 31 7" xfId="1597"/>
    <cellStyle name="40% - Accent1 31 8" xfId="1598"/>
    <cellStyle name="40% - Accent1 32" xfId="1599"/>
    <cellStyle name="40% - Accent1 4" xfId="1600"/>
    <cellStyle name="40% - Accent1 4 2" xfId="1601"/>
    <cellStyle name="40% - Accent1 4 3" xfId="1602"/>
    <cellStyle name="40% - Accent1 4 4" xfId="1603"/>
    <cellStyle name="40% - Accent1 4 5" xfId="1604"/>
    <cellStyle name="40% - Accent1 4 6" xfId="1605"/>
    <cellStyle name="40% - Accent1 4 7" xfId="1606"/>
    <cellStyle name="40% - Accent1 4 8" xfId="1607"/>
    <cellStyle name="40% - Accent1 5" xfId="1608"/>
    <cellStyle name="40% - Accent1 5 2" xfId="1609"/>
    <cellStyle name="40% - Accent1 5 3" xfId="1610"/>
    <cellStyle name="40% - Accent1 5 4" xfId="1611"/>
    <cellStyle name="40% - Accent1 5 5" xfId="1612"/>
    <cellStyle name="40% - Accent1 5 6" xfId="1613"/>
    <cellStyle name="40% - Accent1 5 7" xfId="1614"/>
    <cellStyle name="40% - Accent1 5 8" xfId="1615"/>
    <cellStyle name="40% - Accent1 6" xfId="1616"/>
    <cellStyle name="40% - Accent1 6 2" xfId="1617"/>
    <cellStyle name="40% - Accent1 6 3" xfId="1618"/>
    <cellStyle name="40% - Accent1 6 4" xfId="1619"/>
    <cellStyle name="40% - Accent1 6 5" xfId="1620"/>
    <cellStyle name="40% - Accent1 6 6" xfId="1621"/>
    <cellStyle name="40% - Accent1 6 7" xfId="1622"/>
    <cellStyle name="40% - Accent1 6 8" xfId="1623"/>
    <cellStyle name="40% - Accent1 7" xfId="1624"/>
    <cellStyle name="40% - Accent1 7 2" xfId="1625"/>
    <cellStyle name="40% - Accent1 7 3" xfId="1626"/>
    <cellStyle name="40% - Accent1 7 4" xfId="1627"/>
    <cellStyle name="40% - Accent1 7 5" xfId="1628"/>
    <cellStyle name="40% - Accent1 7 6" xfId="1629"/>
    <cellStyle name="40% - Accent1 7 7" xfId="1630"/>
    <cellStyle name="40% - Accent1 7 8" xfId="1631"/>
    <cellStyle name="40% - Accent1 8" xfId="1632"/>
    <cellStyle name="40% - Accent1 8 2" xfId="1633"/>
    <cellStyle name="40% - Accent1 8 3" xfId="1634"/>
    <cellStyle name="40% - Accent1 8 4" xfId="1635"/>
    <cellStyle name="40% - Accent1 8 5" xfId="1636"/>
    <cellStyle name="40% - Accent1 8 6" xfId="1637"/>
    <cellStyle name="40% - Accent1 8 7" xfId="1638"/>
    <cellStyle name="40% - Accent1 8 8" xfId="1639"/>
    <cellStyle name="40% - Accent1 9" xfId="1640"/>
    <cellStyle name="40% - Accent1 9 2" xfId="1641"/>
    <cellStyle name="40% - Accent1 9 3" xfId="1642"/>
    <cellStyle name="40% - Accent1 9 4" xfId="1643"/>
    <cellStyle name="40% - Accent1 9 5" xfId="1644"/>
    <cellStyle name="40% - Accent1 9 6" xfId="1645"/>
    <cellStyle name="40% - Accent1 9 7" xfId="1646"/>
    <cellStyle name="40% - Accent1 9 8" xfId="1647"/>
    <cellStyle name="40% - Accent2 10" xfId="1648"/>
    <cellStyle name="40% - Accent2 10 2" xfId="1649"/>
    <cellStyle name="40% - Accent2 10 3" xfId="1650"/>
    <cellStyle name="40% - Accent2 10 4" xfId="1651"/>
    <cellStyle name="40% - Accent2 10 5" xfId="1652"/>
    <cellStyle name="40% - Accent2 10 6" xfId="1653"/>
    <cellStyle name="40% - Accent2 10 7" xfId="1654"/>
    <cellStyle name="40% - Accent2 10 8" xfId="1655"/>
    <cellStyle name="40% - Accent2 11" xfId="1656"/>
    <cellStyle name="40% - Accent2 11 2" xfId="1657"/>
    <cellStyle name="40% - Accent2 11 3" xfId="1658"/>
    <cellStyle name="40% - Accent2 11 4" xfId="1659"/>
    <cellStyle name="40% - Accent2 11 5" xfId="1660"/>
    <cellStyle name="40% - Accent2 11 6" xfId="1661"/>
    <cellStyle name="40% - Accent2 11 7" xfId="1662"/>
    <cellStyle name="40% - Accent2 11 8" xfId="1663"/>
    <cellStyle name="40% - Accent2 12" xfId="1664"/>
    <cellStyle name="40% - Accent2 12 2" xfId="1665"/>
    <cellStyle name="40% - Accent2 12 3" xfId="1666"/>
    <cellStyle name="40% - Accent2 12 4" xfId="1667"/>
    <cellStyle name="40% - Accent2 12 5" xfId="1668"/>
    <cellStyle name="40% - Accent2 12 6" xfId="1669"/>
    <cellStyle name="40% - Accent2 12 7" xfId="1670"/>
    <cellStyle name="40% - Accent2 12 8" xfId="1671"/>
    <cellStyle name="40% - Accent2 13" xfId="1672"/>
    <cellStyle name="40% - Accent2 13 2" xfId="1673"/>
    <cellStyle name="40% - Accent2 13 3" xfId="1674"/>
    <cellStyle name="40% - Accent2 13 4" xfId="1675"/>
    <cellStyle name="40% - Accent2 13 5" xfId="1676"/>
    <cellStyle name="40% - Accent2 13 6" xfId="1677"/>
    <cellStyle name="40% - Accent2 13 7" xfId="1678"/>
    <cellStyle name="40% - Accent2 13 8" xfId="1679"/>
    <cellStyle name="40% - Accent2 14" xfId="1680"/>
    <cellStyle name="40% - Accent2 14 2" xfId="1681"/>
    <cellStyle name="40% - Accent2 14 3" xfId="1682"/>
    <cellStyle name="40% - Accent2 14 4" xfId="1683"/>
    <cellStyle name="40% - Accent2 14 5" xfId="1684"/>
    <cellStyle name="40% - Accent2 14 6" xfId="1685"/>
    <cellStyle name="40% - Accent2 14 7" xfId="1686"/>
    <cellStyle name="40% - Accent2 14 8" xfId="1687"/>
    <cellStyle name="40% - Accent2 15" xfId="1688"/>
    <cellStyle name="40% - Accent2 15 2" xfId="1689"/>
    <cellStyle name="40% - Accent2 15 3" xfId="1690"/>
    <cellStyle name="40% - Accent2 15 4" xfId="1691"/>
    <cellStyle name="40% - Accent2 15 5" xfId="1692"/>
    <cellStyle name="40% - Accent2 15 6" xfId="1693"/>
    <cellStyle name="40% - Accent2 15 7" xfId="1694"/>
    <cellStyle name="40% - Accent2 15 8" xfId="1695"/>
    <cellStyle name="40% - Accent2 16" xfId="1696"/>
    <cellStyle name="40% - Accent2 16 2" xfId="1697"/>
    <cellStyle name="40% - Accent2 16 3" xfId="1698"/>
    <cellStyle name="40% - Accent2 16 4" xfId="1699"/>
    <cellStyle name="40% - Accent2 16 5" xfId="1700"/>
    <cellStyle name="40% - Accent2 16 6" xfId="1701"/>
    <cellStyle name="40% - Accent2 16 7" xfId="1702"/>
    <cellStyle name="40% - Accent2 16 8" xfId="1703"/>
    <cellStyle name="40% - Accent2 17" xfId="1704"/>
    <cellStyle name="40% - Accent2 17 2" xfId="1705"/>
    <cellStyle name="40% - Accent2 17 3" xfId="1706"/>
    <cellStyle name="40% - Accent2 17 4" xfId="1707"/>
    <cellStyle name="40% - Accent2 17 5" xfId="1708"/>
    <cellStyle name="40% - Accent2 17 6" xfId="1709"/>
    <cellStyle name="40% - Accent2 17 7" xfId="1710"/>
    <cellStyle name="40% - Accent2 17 8" xfId="1711"/>
    <cellStyle name="40% - Accent2 18" xfId="1712"/>
    <cellStyle name="40% - Accent2 18 2" xfId="1713"/>
    <cellStyle name="40% - Accent2 18 3" xfId="1714"/>
    <cellStyle name="40% - Accent2 18 4" xfId="1715"/>
    <cellStyle name="40% - Accent2 18 5" xfId="1716"/>
    <cellStyle name="40% - Accent2 18 6" xfId="1717"/>
    <cellStyle name="40% - Accent2 18 7" xfId="1718"/>
    <cellStyle name="40% - Accent2 18 8" xfId="1719"/>
    <cellStyle name="40% - Accent2 19" xfId="1720"/>
    <cellStyle name="40% - Accent2 19 2" xfId="1721"/>
    <cellStyle name="40% - Accent2 19 3" xfId="1722"/>
    <cellStyle name="40% - Accent2 19 4" xfId="1723"/>
    <cellStyle name="40% - Accent2 19 5" xfId="1724"/>
    <cellStyle name="40% - Accent2 19 6" xfId="1725"/>
    <cellStyle name="40% - Accent2 19 7" xfId="1726"/>
    <cellStyle name="40% - Accent2 19 8" xfId="1727"/>
    <cellStyle name="40% - Accent2 2" xfId="1728"/>
    <cellStyle name="40% - Accent2 2 2" xfId="1729"/>
    <cellStyle name="40% - Accent2 2 3" xfId="1730"/>
    <cellStyle name="40% - Accent2 2 4" xfId="1731"/>
    <cellStyle name="40% - Accent2 2 5" xfId="1732"/>
    <cellStyle name="40% - Accent2 2 6" xfId="1733"/>
    <cellStyle name="40% - Accent2 2 7" xfId="1734"/>
    <cellStyle name="40% - Accent2 2 8" xfId="1735"/>
    <cellStyle name="40% - Accent2 20" xfId="1736"/>
    <cellStyle name="40% - Accent2 20 2" xfId="1737"/>
    <cellStyle name="40% - Accent2 20 3" xfId="1738"/>
    <cellStyle name="40% - Accent2 20 4" xfId="1739"/>
    <cellStyle name="40% - Accent2 20 5" xfId="1740"/>
    <cellStyle name="40% - Accent2 20 6" xfId="1741"/>
    <cellStyle name="40% - Accent2 20 7" xfId="1742"/>
    <cellStyle name="40% - Accent2 20 8" xfId="1743"/>
    <cellStyle name="40% - Accent2 21" xfId="1744"/>
    <cellStyle name="40% - Accent2 21 2" xfId="1745"/>
    <cellStyle name="40% - Accent2 21 3" xfId="1746"/>
    <cellStyle name="40% - Accent2 21 4" xfId="1747"/>
    <cellStyle name="40% - Accent2 21 5" xfId="1748"/>
    <cellStyle name="40% - Accent2 21 6" xfId="1749"/>
    <cellStyle name="40% - Accent2 21 7" xfId="1750"/>
    <cellStyle name="40% - Accent2 21 8" xfId="1751"/>
    <cellStyle name="40% - Accent2 22" xfId="1752"/>
    <cellStyle name="40% - Accent2 22 2" xfId="1753"/>
    <cellStyle name="40% - Accent2 22 3" xfId="1754"/>
    <cellStyle name="40% - Accent2 22 4" xfId="1755"/>
    <cellStyle name="40% - Accent2 22 5" xfId="1756"/>
    <cellStyle name="40% - Accent2 22 6" xfId="1757"/>
    <cellStyle name="40% - Accent2 22 7" xfId="1758"/>
    <cellStyle name="40% - Accent2 22 8" xfId="1759"/>
    <cellStyle name="40% - Accent2 23" xfId="1760"/>
    <cellStyle name="40% - Accent2 23 2" xfId="1761"/>
    <cellStyle name="40% - Accent2 23 3" xfId="1762"/>
    <cellStyle name="40% - Accent2 23 4" xfId="1763"/>
    <cellStyle name="40% - Accent2 23 5" xfId="1764"/>
    <cellStyle name="40% - Accent2 23 6" xfId="1765"/>
    <cellStyle name="40% - Accent2 23 7" xfId="1766"/>
    <cellStyle name="40% - Accent2 23 8" xfId="1767"/>
    <cellStyle name="40% - Accent2 24" xfId="1768"/>
    <cellStyle name="40% - Accent2 24 2" xfId="1769"/>
    <cellStyle name="40% - Accent2 24 3" xfId="1770"/>
    <cellStyle name="40% - Accent2 24 4" xfId="1771"/>
    <cellStyle name="40% - Accent2 24 5" xfId="1772"/>
    <cellStyle name="40% - Accent2 24 6" xfId="1773"/>
    <cellStyle name="40% - Accent2 24 7" xfId="1774"/>
    <cellStyle name="40% - Accent2 24 8" xfId="1775"/>
    <cellStyle name="40% - Accent2 25" xfId="1776"/>
    <cellStyle name="40% - Accent2 25 2" xfId="1777"/>
    <cellStyle name="40% - Accent2 25 3" xfId="1778"/>
    <cellStyle name="40% - Accent2 25 4" xfId="1779"/>
    <cellStyle name="40% - Accent2 25 5" xfId="1780"/>
    <cellStyle name="40% - Accent2 25 6" xfId="1781"/>
    <cellStyle name="40% - Accent2 25 7" xfId="1782"/>
    <cellStyle name="40% - Accent2 25 8" xfId="1783"/>
    <cellStyle name="40% - Accent2 26" xfId="1784"/>
    <cellStyle name="40% - Accent2 26 2" xfId="1785"/>
    <cellStyle name="40% - Accent2 26 3" xfId="1786"/>
    <cellStyle name="40% - Accent2 26 4" xfId="1787"/>
    <cellStyle name="40% - Accent2 26 5" xfId="1788"/>
    <cellStyle name="40% - Accent2 26 6" xfId="1789"/>
    <cellStyle name="40% - Accent2 26 7" xfId="1790"/>
    <cellStyle name="40% - Accent2 26 8" xfId="1791"/>
    <cellStyle name="40% - Accent2 27" xfId="1792"/>
    <cellStyle name="40% - Accent2 27 2" xfId="1793"/>
    <cellStyle name="40% - Accent2 27 3" xfId="1794"/>
    <cellStyle name="40% - Accent2 27 4" xfId="1795"/>
    <cellStyle name="40% - Accent2 27 5" xfId="1796"/>
    <cellStyle name="40% - Accent2 27 6" xfId="1797"/>
    <cellStyle name="40% - Accent2 27 7" xfId="1798"/>
    <cellStyle name="40% - Accent2 27 8" xfId="1799"/>
    <cellStyle name="40% - Accent2 28" xfId="1800"/>
    <cellStyle name="40% - Accent2 28 2" xfId="1801"/>
    <cellStyle name="40% - Accent2 28 3" xfId="1802"/>
    <cellStyle name="40% - Accent2 28 4" xfId="1803"/>
    <cellStyle name="40% - Accent2 28 5" xfId="1804"/>
    <cellStyle name="40% - Accent2 28 6" xfId="1805"/>
    <cellStyle name="40% - Accent2 28 7" xfId="1806"/>
    <cellStyle name="40% - Accent2 28 8" xfId="1807"/>
    <cellStyle name="40% - Accent2 29" xfId="1808"/>
    <cellStyle name="40% - Accent2 29 2" xfId="1809"/>
    <cellStyle name="40% - Accent2 29 3" xfId="1810"/>
    <cellStyle name="40% - Accent2 29 4" xfId="1811"/>
    <cellStyle name="40% - Accent2 29 5" xfId="1812"/>
    <cellStyle name="40% - Accent2 29 6" xfId="1813"/>
    <cellStyle name="40% - Accent2 29 7" xfId="1814"/>
    <cellStyle name="40% - Accent2 29 8" xfId="1815"/>
    <cellStyle name="40% - Accent2 3" xfId="1816"/>
    <cellStyle name="40% - Accent2 3 2" xfId="1817"/>
    <cellStyle name="40% - Accent2 3 3" xfId="1818"/>
    <cellStyle name="40% - Accent2 3 4" xfId="1819"/>
    <cellStyle name="40% - Accent2 3 5" xfId="1820"/>
    <cellStyle name="40% - Accent2 3 6" xfId="1821"/>
    <cellStyle name="40% - Accent2 3 7" xfId="1822"/>
    <cellStyle name="40% - Accent2 3 8" xfId="1823"/>
    <cellStyle name="40% - Accent2 30" xfId="1824"/>
    <cellStyle name="40% - Accent2 30 2" xfId="1825"/>
    <cellStyle name="40% - Accent2 30 3" xfId="1826"/>
    <cellStyle name="40% - Accent2 30 4" xfId="1827"/>
    <cellStyle name="40% - Accent2 30 5" xfId="1828"/>
    <cellStyle name="40% - Accent2 30 6" xfId="1829"/>
    <cellStyle name="40% - Accent2 30 7" xfId="1830"/>
    <cellStyle name="40% - Accent2 30 8" xfId="1831"/>
    <cellStyle name="40% - Accent2 31" xfId="1832"/>
    <cellStyle name="40% - Accent2 31 2" xfId="1833"/>
    <cellStyle name="40% - Accent2 31 3" xfId="1834"/>
    <cellStyle name="40% - Accent2 31 4" xfId="1835"/>
    <cellStyle name="40% - Accent2 31 5" xfId="1836"/>
    <cellStyle name="40% - Accent2 31 6" xfId="1837"/>
    <cellStyle name="40% - Accent2 31 7" xfId="1838"/>
    <cellStyle name="40% - Accent2 31 8" xfId="1839"/>
    <cellStyle name="40% - Accent2 32" xfId="1840"/>
    <cellStyle name="40% - Accent2 4" xfId="1841"/>
    <cellStyle name="40% - Accent2 4 2" xfId="1842"/>
    <cellStyle name="40% - Accent2 4 3" xfId="1843"/>
    <cellStyle name="40% - Accent2 4 4" xfId="1844"/>
    <cellStyle name="40% - Accent2 4 5" xfId="1845"/>
    <cellStyle name="40% - Accent2 4 6" xfId="1846"/>
    <cellStyle name="40% - Accent2 4 7" xfId="1847"/>
    <cellStyle name="40% - Accent2 4 8" xfId="1848"/>
    <cellStyle name="40% - Accent2 5" xfId="1849"/>
    <cellStyle name="40% - Accent2 5 2" xfId="1850"/>
    <cellStyle name="40% - Accent2 5 3" xfId="1851"/>
    <cellStyle name="40% - Accent2 5 4" xfId="1852"/>
    <cellStyle name="40% - Accent2 5 5" xfId="1853"/>
    <cellStyle name="40% - Accent2 5 6" xfId="1854"/>
    <cellStyle name="40% - Accent2 5 7" xfId="1855"/>
    <cellStyle name="40% - Accent2 5 8" xfId="1856"/>
    <cellStyle name="40% - Accent2 6" xfId="1857"/>
    <cellStyle name="40% - Accent2 6 2" xfId="1858"/>
    <cellStyle name="40% - Accent2 6 3" xfId="1859"/>
    <cellStyle name="40% - Accent2 6 4" xfId="1860"/>
    <cellStyle name="40% - Accent2 6 5" xfId="1861"/>
    <cellStyle name="40% - Accent2 6 6" xfId="1862"/>
    <cellStyle name="40% - Accent2 6 7" xfId="1863"/>
    <cellStyle name="40% - Accent2 6 8" xfId="1864"/>
    <cellStyle name="40% - Accent2 7" xfId="1865"/>
    <cellStyle name="40% - Accent2 7 2" xfId="1866"/>
    <cellStyle name="40% - Accent2 7 3" xfId="1867"/>
    <cellStyle name="40% - Accent2 7 4" xfId="1868"/>
    <cellStyle name="40% - Accent2 7 5" xfId="1869"/>
    <cellStyle name="40% - Accent2 7 6" xfId="1870"/>
    <cellStyle name="40% - Accent2 7 7" xfId="1871"/>
    <cellStyle name="40% - Accent2 7 8" xfId="1872"/>
    <cellStyle name="40% - Accent2 8" xfId="1873"/>
    <cellStyle name="40% - Accent2 8 2" xfId="1874"/>
    <cellStyle name="40% - Accent2 8 3" xfId="1875"/>
    <cellStyle name="40% - Accent2 8 4" xfId="1876"/>
    <cellStyle name="40% - Accent2 8 5" xfId="1877"/>
    <cellStyle name="40% - Accent2 8 6" xfId="1878"/>
    <cellStyle name="40% - Accent2 8 7" xfId="1879"/>
    <cellStyle name="40% - Accent2 8 8" xfId="1880"/>
    <cellStyle name="40% - Accent2 9" xfId="1881"/>
    <cellStyle name="40% - Accent2 9 2" xfId="1882"/>
    <cellStyle name="40% - Accent2 9 3" xfId="1883"/>
    <cellStyle name="40% - Accent2 9 4" xfId="1884"/>
    <cellStyle name="40% - Accent2 9 5" xfId="1885"/>
    <cellStyle name="40% - Accent2 9 6" xfId="1886"/>
    <cellStyle name="40% - Accent2 9 7" xfId="1887"/>
    <cellStyle name="40% - Accent2 9 8" xfId="1888"/>
    <cellStyle name="40% - Accent3 10" xfId="1889"/>
    <cellStyle name="40% - Accent3 10 2" xfId="1890"/>
    <cellStyle name="40% - Accent3 10 3" xfId="1891"/>
    <cellStyle name="40% - Accent3 10 4" xfId="1892"/>
    <cellStyle name="40% - Accent3 10 5" xfId="1893"/>
    <cellStyle name="40% - Accent3 10 6" xfId="1894"/>
    <cellStyle name="40% - Accent3 10 7" xfId="1895"/>
    <cellStyle name="40% - Accent3 10 8" xfId="1896"/>
    <cellStyle name="40% - Accent3 11" xfId="1897"/>
    <cellStyle name="40% - Accent3 11 2" xfId="1898"/>
    <cellStyle name="40% - Accent3 11 3" xfId="1899"/>
    <cellStyle name="40% - Accent3 11 4" xfId="1900"/>
    <cellStyle name="40% - Accent3 11 5" xfId="1901"/>
    <cellStyle name="40% - Accent3 11 6" xfId="1902"/>
    <cellStyle name="40% - Accent3 11 7" xfId="1903"/>
    <cellStyle name="40% - Accent3 11 8" xfId="1904"/>
    <cellStyle name="40% - Accent3 12" xfId="1905"/>
    <cellStyle name="40% - Accent3 12 2" xfId="1906"/>
    <cellStyle name="40% - Accent3 12 3" xfId="1907"/>
    <cellStyle name="40% - Accent3 12 4" xfId="1908"/>
    <cellStyle name="40% - Accent3 12 5" xfId="1909"/>
    <cellStyle name="40% - Accent3 12 6" xfId="1910"/>
    <cellStyle name="40% - Accent3 12 7" xfId="1911"/>
    <cellStyle name="40% - Accent3 12 8" xfId="1912"/>
    <cellStyle name="40% - Accent3 13" xfId="1913"/>
    <cellStyle name="40% - Accent3 13 2" xfId="1914"/>
    <cellStyle name="40% - Accent3 13 3" xfId="1915"/>
    <cellStyle name="40% - Accent3 13 4" xfId="1916"/>
    <cellStyle name="40% - Accent3 13 5" xfId="1917"/>
    <cellStyle name="40% - Accent3 13 6" xfId="1918"/>
    <cellStyle name="40% - Accent3 13 7" xfId="1919"/>
    <cellStyle name="40% - Accent3 13 8" xfId="1920"/>
    <cellStyle name="40% - Accent3 14" xfId="1921"/>
    <cellStyle name="40% - Accent3 14 2" xfId="1922"/>
    <cellStyle name="40% - Accent3 14 3" xfId="1923"/>
    <cellStyle name="40% - Accent3 14 4" xfId="1924"/>
    <cellStyle name="40% - Accent3 14 5" xfId="1925"/>
    <cellStyle name="40% - Accent3 14 6" xfId="1926"/>
    <cellStyle name="40% - Accent3 14 7" xfId="1927"/>
    <cellStyle name="40% - Accent3 14 8" xfId="1928"/>
    <cellStyle name="40% - Accent3 15" xfId="1929"/>
    <cellStyle name="40% - Accent3 15 2" xfId="1930"/>
    <cellStyle name="40% - Accent3 15 3" xfId="1931"/>
    <cellStyle name="40% - Accent3 15 4" xfId="1932"/>
    <cellStyle name="40% - Accent3 15 5" xfId="1933"/>
    <cellStyle name="40% - Accent3 15 6" xfId="1934"/>
    <cellStyle name="40% - Accent3 15 7" xfId="1935"/>
    <cellStyle name="40% - Accent3 15 8" xfId="1936"/>
    <cellStyle name="40% - Accent3 16" xfId="1937"/>
    <cellStyle name="40% - Accent3 16 2" xfId="1938"/>
    <cellStyle name="40% - Accent3 16 3" xfId="1939"/>
    <cellStyle name="40% - Accent3 16 4" xfId="1940"/>
    <cellStyle name="40% - Accent3 16 5" xfId="1941"/>
    <cellStyle name="40% - Accent3 16 6" xfId="1942"/>
    <cellStyle name="40% - Accent3 16 7" xfId="1943"/>
    <cellStyle name="40% - Accent3 16 8" xfId="1944"/>
    <cellStyle name="40% - Accent3 17" xfId="1945"/>
    <cellStyle name="40% - Accent3 17 2" xfId="1946"/>
    <cellStyle name="40% - Accent3 17 3" xfId="1947"/>
    <cellStyle name="40% - Accent3 17 4" xfId="1948"/>
    <cellStyle name="40% - Accent3 17 5" xfId="1949"/>
    <cellStyle name="40% - Accent3 17 6" xfId="1950"/>
    <cellStyle name="40% - Accent3 17 7" xfId="1951"/>
    <cellStyle name="40% - Accent3 17 8" xfId="1952"/>
    <cellStyle name="40% - Accent3 18" xfId="1953"/>
    <cellStyle name="40% - Accent3 18 2" xfId="1954"/>
    <cellStyle name="40% - Accent3 18 3" xfId="1955"/>
    <cellStyle name="40% - Accent3 18 4" xfId="1956"/>
    <cellStyle name="40% - Accent3 18 5" xfId="1957"/>
    <cellStyle name="40% - Accent3 18 6" xfId="1958"/>
    <cellStyle name="40% - Accent3 18 7" xfId="1959"/>
    <cellStyle name="40% - Accent3 18 8" xfId="1960"/>
    <cellStyle name="40% - Accent3 19" xfId="1961"/>
    <cellStyle name="40% - Accent3 19 2" xfId="1962"/>
    <cellStyle name="40% - Accent3 19 3" xfId="1963"/>
    <cellStyle name="40% - Accent3 19 4" xfId="1964"/>
    <cellStyle name="40% - Accent3 19 5" xfId="1965"/>
    <cellStyle name="40% - Accent3 19 6" xfId="1966"/>
    <cellStyle name="40% - Accent3 19 7" xfId="1967"/>
    <cellStyle name="40% - Accent3 19 8" xfId="1968"/>
    <cellStyle name="40% - Accent3 2" xfId="1969"/>
    <cellStyle name="40% - Accent3 2 2" xfId="1970"/>
    <cellStyle name="40% - Accent3 2 3" xfId="1971"/>
    <cellStyle name="40% - Accent3 2 4" xfId="1972"/>
    <cellStyle name="40% - Accent3 2 5" xfId="1973"/>
    <cellStyle name="40% - Accent3 2 6" xfId="1974"/>
    <cellStyle name="40% - Accent3 2 7" xfId="1975"/>
    <cellStyle name="40% - Accent3 2 8" xfId="1976"/>
    <cellStyle name="40% - Accent3 20" xfId="1977"/>
    <cellStyle name="40% - Accent3 20 2" xfId="1978"/>
    <cellStyle name="40% - Accent3 20 3" xfId="1979"/>
    <cellStyle name="40% - Accent3 20 4" xfId="1980"/>
    <cellStyle name="40% - Accent3 20 5" xfId="1981"/>
    <cellStyle name="40% - Accent3 20 6" xfId="1982"/>
    <cellStyle name="40% - Accent3 20 7" xfId="1983"/>
    <cellStyle name="40% - Accent3 20 8" xfId="1984"/>
    <cellStyle name="40% - Accent3 21" xfId="1985"/>
    <cellStyle name="40% - Accent3 21 2" xfId="1986"/>
    <cellStyle name="40% - Accent3 21 3" xfId="1987"/>
    <cellStyle name="40% - Accent3 21 4" xfId="1988"/>
    <cellStyle name="40% - Accent3 21 5" xfId="1989"/>
    <cellStyle name="40% - Accent3 21 6" xfId="1990"/>
    <cellStyle name="40% - Accent3 21 7" xfId="1991"/>
    <cellStyle name="40% - Accent3 21 8" xfId="1992"/>
    <cellStyle name="40% - Accent3 22" xfId="1993"/>
    <cellStyle name="40% - Accent3 22 2" xfId="1994"/>
    <cellStyle name="40% - Accent3 22 3" xfId="1995"/>
    <cellStyle name="40% - Accent3 22 4" xfId="1996"/>
    <cellStyle name="40% - Accent3 22 5" xfId="1997"/>
    <cellStyle name="40% - Accent3 22 6" xfId="1998"/>
    <cellStyle name="40% - Accent3 22 7" xfId="1999"/>
    <cellStyle name="40% - Accent3 22 8" xfId="2000"/>
    <cellStyle name="40% - Accent3 23" xfId="2001"/>
    <cellStyle name="40% - Accent3 23 2" xfId="2002"/>
    <cellStyle name="40% - Accent3 23 3" xfId="2003"/>
    <cellStyle name="40% - Accent3 23 4" xfId="2004"/>
    <cellStyle name="40% - Accent3 23 5" xfId="2005"/>
    <cellStyle name="40% - Accent3 23 6" xfId="2006"/>
    <cellStyle name="40% - Accent3 23 7" xfId="2007"/>
    <cellStyle name="40% - Accent3 23 8" xfId="2008"/>
    <cellStyle name="40% - Accent3 24" xfId="2009"/>
    <cellStyle name="40% - Accent3 24 2" xfId="2010"/>
    <cellStyle name="40% - Accent3 24 3" xfId="2011"/>
    <cellStyle name="40% - Accent3 24 4" xfId="2012"/>
    <cellStyle name="40% - Accent3 24 5" xfId="2013"/>
    <cellStyle name="40% - Accent3 24 6" xfId="2014"/>
    <cellStyle name="40% - Accent3 24 7" xfId="2015"/>
    <cellStyle name="40% - Accent3 24 8" xfId="2016"/>
    <cellStyle name="40% - Accent3 25" xfId="2017"/>
    <cellStyle name="40% - Accent3 25 2" xfId="2018"/>
    <cellStyle name="40% - Accent3 25 3" xfId="2019"/>
    <cellStyle name="40% - Accent3 25 4" xfId="2020"/>
    <cellStyle name="40% - Accent3 25 5" xfId="2021"/>
    <cellStyle name="40% - Accent3 25 6" xfId="2022"/>
    <cellStyle name="40% - Accent3 25 7" xfId="2023"/>
    <cellStyle name="40% - Accent3 25 8" xfId="2024"/>
    <cellStyle name="40% - Accent3 26" xfId="2025"/>
    <cellStyle name="40% - Accent3 26 2" xfId="2026"/>
    <cellStyle name="40% - Accent3 26 3" xfId="2027"/>
    <cellStyle name="40% - Accent3 26 4" xfId="2028"/>
    <cellStyle name="40% - Accent3 26 5" xfId="2029"/>
    <cellStyle name="40% - Accent3 26 6" xfId="2030"/>
    <cellStyle name="40% - Accent3 26 7" xfId="2031"/>
    <cellStyle name="40% - Accent3 26 8" xfId="2032"/>
    <cellStyle name="40% - Accent3 27" xfId="2033"/>
    <cellStyle name="40% - Accent3 27 2" xfId="2034"/>
    <cellStyle name="40% - Accent3 27 3" xfId="2035"/>
    <cellStyle name="40% - Accent3 27 4" xfId="2036"/>
    <cellStyle name="40% - Accent3 27 5" xfId="2037"/>
    <cellStyle name="40% - Accent3 27 6" xfId="2038"/>
    <cellStyle name="40% - Accent3 27 7" xfId="2039"/>
    <cellStyle name="40% - Accent3 27 8" xfId="2040"/>
    <cellStyle name="40% - Accent3 28" xfId="2041"/>
    <cellStyle name="40% - Accent3 28 2" xfId="2042"/>
    <cellStyle name="40% - Accent3 28 3" xfId="2043"/>
    <cellStyle name="40% - Accent3 28 4" xfId="2044"/>
    <cellStyle name="40% - Accent3 28 5" xfId="2045"/>
    <cellStyle name="40% - Accent3 28 6" xfId="2046"/>
    <cellStyle name="40% - Accent3 28 7" xfId="2047"/>
    <cellStyle name="40% - Accent3 28 8" xfId="2048"/>
    <cellStyle name="40% - Accent3 29" xfId="2049"/>
    <cellStyle name="40% - Accent3 29 2" xfId="2050"/>
    <cellStyle name="40% - Accent3 29 3" xfId="2051"/>
    <cellStyle name="40% - Accent3 29 4" xfId="2052"/>
    <cellStyle name="40% - Accent3 29 5" xfId="2053"/>
    <cellStyle name="40% - Accent3 29 6" xfId="2054"/>
    <cellStyle name="40% - Accent3 29 7" xfId="2055"/>
    <cellStyle name="40% - Accent3 29 8" xfId="2056"/>
    <cellStyle name="40% - Accent3 3" xfId="2057"/>
    <cellStyle name="40% - Accent3 3 2" xfId="2058"/>
    <cellStyle name="40% - Accent3 3 3" xfId="2059"/>
    <cellStyle name="40% - Accent3 3 4" xfId="2060"/>
    <cellStyle name="40% - Accent3 3 5" xfId="2061"/>
    <cellStyle name="40% - Accent3 3 6" xfId="2062"/>
    <cellStyle name="40% - Accent3 3 7" xfId="2063"/>
    <cellStyle name="40% - Accent3 3 8" xfId="2064"/>
    <cellStyle name="40% - Accent3 30" xfId="2065"/>
    <cellStyle name="40% - Accent3 30 2" xfId="2066"/>
    <cellStyle name="40% - Accent3 30 3" xfId="2067"/>
    <cellStyle name="40% - Accent3 30 4" xfId="2068"/>
    <cellStyle name="40% - Accent3 30 5" xfId="2069"/>
    <cellStyle name="40% - Accent3 30 6" xfId="2070"/>
    <cellStyle name="40% - Accent3 30 7" xfId="2071"/>
    <cellStyle name="40% - Accent3 30 8" xfId="2072"/>
    <cellStyle name="40% - Accent3 31" xfId="2073"/>
    <cellStyle name="40% - Accent3 31 2" xfId="2074"/>
    <cellStyle name="40% - Accent3 31 3" xfId="2075"/>
    <cellStyle name="40% - Accent3 31 4" xfId="2076"/>
    <cellStyle name="40% - Accent3 31 5" xfId="2077"/>
    <cellStyle name="40% - Accent3 31 6" xfId="2078"/>
    <cellStyle name="40% - Accent3 31 7" xfId="2079"/>
    <cellStyle name="40% - Accent3 31 8" xfId="2080"/>
    <cellStyle name="40% - Accent3 32" xfId="2081"/>
    <cellStyle name="40% - Accent3 4" xfId="2082"/>
    <cellStyle name="40% - Accent3 4 2" xfId="2083"/>
    <cellStyle name="40% - Accent3 4 3" xfId="2084"/>
    <cellStyle name="40% - Accent3 4 4" xfId="2085"/>
    <cellStyle name="40% - Accent3 4 5" xfId="2086"/>
    <cellStyle name="40% - Accent3 4 6" xfId="2087"/>
    <cellStyle name="40% - Accent3 4 7" xfId="2088"/>
    <cellStyle name="40% - Accent3 4 8" xfId="2089"/>
    <cellStyle name="40% - Accent3 5" xfId="2090"/>
    <cellStyle name="40% - Accent3 5 2" xfId="2091"/>
    <cellStyle name="40% - Accent3 5 3" xfId="2092"/>
    <cellStyle name="40% - Accent3 5 4" xfId="2093"/>
    <cellStyle name="40% - Accent3 5 5" xfId="2094"/>
    <cellStyle name="40% - Accent3 5 6" xfId="2095"/>
    <cellStyle name="40% - Accent3 5 7" xfId="2096"/>
    <cellStyle name="40% - Accent3 5 8" xfId="2097"/>
    <cellStyle name="40% - Accent3 6" xfId="2098"/>
    <cellStyle name="40% - Accent3 6 2" xfId="2099"/>
    <cellStyle name="40% - Accent3 6 3" xfId="2100"/>
    <cellStyle name="40% - Accent3 6 4" xfId="2101"/>
    <cellStyle name="40% - Accent3 6 5" xfId="2102"/>
    <cellStyle name="40% - Accent3 6 6" xfId="2103"/>
    <cellStyle name="40% - Accent3 6 7" xfId="2104"/>
    <cellStyle name="40% - Accent3 6 8" xfId="2105"/>
    <cellStyle name="40% - Accent3 7" xfId="2106"/>
    <cellStyle name="40% - Accent3 7 2" xfId="2107"/>
    <cellStyle name="40% - Accent3 7 3" xfId="2108"/>
    <cellStyle name="40% - Accent3 7 4" xfId="2109"/>
    <cellStyle name="40% - Accent3 7 5" xfId="2110"/>
    <cellStyle name="40% - Accent3 7 6" xfId="2111"/>
    <cellStyle name="40% - Accent3 7 7" xfId="2112"/>
    <cellStyle name="40% - Accent3 7 8" xfId="2113"/>
    <cellStyle name="40% - Accent3 8" xfId="2114"/>
    <cellStyle name="40% - Accent3 8 2" xfId="2115"/>
    <cellStyle name="40% - Accent3 8 3" xfId="2116"/>
    <cellStyle name="40% - Accent3 8 4" xfId="2117"/>
    <cellStyle name="40% - Accent3 8 5" xfId="2118"/>
    <cellStyle name="40% - Accent3 8 6" xfId="2119"/>
    <cellStyle name="40% - Accent3 8 7" xfId="2120"/>
    <cellStyle name="40% - Accent3 8 8" xfId="2121"/>
    <cellStyle name="40% - Accent3 9" xfId="2122"/>
    <cellStyle name="40% - Accent3 9 2" xfId="2123"/>
    <cellStyle name="40% - Accent3 9 3" xfId="2124"/>
    <cellStyle name="40% - Accent3 9 4" xfId="2125"/>
    <cellStyle name="40% - Accent3 9 5" xfId="2126"/>
    <cellStyle name="40% - Accent3 9 6" xfId="2127"/>
    <cellStyle name="40% - Accent3 9 7" xfId="2128"/>
    <cellStyle name="40% - Accent3 9 8" xfId="2129"/>
    <cellStyle name="40% - Accent4 10" xfId="2130"/>
    <cellStyle name="40% - Accent4 10 2" xfId="2131"/>
    <cellStyle name="40% - Accent4 10 3" xfId="2132"/>
    <cellStyle name="40% - Accent4 10 4" xfId="2133"/>
    <cellStyle name="40% - Accent4 10 5" xfId="2134"/>
    <cellStyle name="40% - Accent4 10 6" xfId="2135"/>
    <cellStyle name="40% - Accent4 10 7" xfId="2136"/>
    <cellStyle name="40% - Accent4 10 8" xfId="2137"/>
    <cellStyle name="40% - Accent4 11" xfId="2138"/>
    <cellStyle name="40% - Accent4 11 2" xfId="2139"/>
    <cellStyle name="40% - Accent4 11 3" xfId="2140"/>
    <cellStyle name="40% - Accent4 11 4" xfId="2141"/>
    <cellStyle name="40% - Accent4 11 5" xfId="2142"/>
    <cellStyle name="40% - Accent4 11 6" xfId="2143"/>
    <cellStyle name="40% - Accent4 11 7" xfId="2144"/>
    <cellStyle name="40% - Accent4 11 8" xfId="2145"/>
    <cellStyle name="40% - Accent4 12" xfId="2146"/>
    <cellStyle name="40% - Accent4 12 2" xfId="2147"/>
    <cellStyle name="40% - Accent4 12 3" xfId="2148"/>
    <cellStyle name="40% - Accent4 12 4" xfId="2149"/>
    <cellStyle name="40% - Accent4 12 5" xfId="2150"/>
    <cellStyle name="40% - Accent4 12 6" xfId="2151"/>
    <cellStyle name="40% - Accent4 12 7" xfId="2152"/>
    <cellStyle name="40% - Accent4 12 8" xfId="2153"/>
    <cellStyle name="40% - Accent4 13" xfId="2154"/>
    <cellStyle name="40% - Accent4 13 2" xfId="2155"/>
    <cellStyle name="40% - Accent4 13 3" xfId="2156"/>
    <cellStyle name="40% - Accent4 13 4" xfId="2157"/>
    <cellStyle name="40% - Accent4 13 5" xfId="2158"/>
    <cellStyle name="40% - Accent4 13 6" xfId="2159"/>
    <cellStyle name="40% - Accent4 13 7" xfId="2160"/>
    <cellStyle name="40% - Accent4 13 8" xfId="2161"/>
    <cellStyle name="40% - Accent4 14" xfId="2162"/>
    <cellStyle name="40% - Accent4 14 2" xfId="2163"/>
    <cellStyle name="40% - Accent4 14 3" xfId="2164"/>
    <cellStyle name="40% - Accent4 14 4" xfId="2165"/>
    <cellStyle name="40% - Accent4 14 5" xfId="2166"/>
    <cellStyle name="40% - Accent4 14 6" xfId="2167"/>
    <cellStyle name="40% - Accent4 14 7" xfId="2168"/>
    <cellStyle name="40% - Accent4 14 8" xfId="2169"/>
    <cellStyle name="40% - Accent4 15" xfId="2170"/>
    <cellStyle name="40% - Accent4 15 2" xfId="2171"/>
    <cellStyle name="40% - Accent4 15 3" xfId="2172"/>
    <cellStyle name="40% - Accent4 15 4" xfId="2173"/>
    <cellStyle name="40% - Accent4 15 5" xfId="2174"/>
    <cellStyle name="40% - Accent4 15 6" xfId="2175"/>
    <cellStyle name="40% - Accent4 15 7" xfId="2176"/>
    <cellStyle name="40% - Accent4 15 8" xfId="2177"/>
    <cellStyle name="40% - Accent4 16" xfId="2178"/>
    <cellStyle name="40% - Accent4 16 2" xfId="2179"/>
    <cellStyle name="40% - Accent4 16 3" xfId="2180"/>
    <cellStyle name="40% - Accent4 16 4" xfId="2181"/>
    <cellStyle name="40% - Accent4 16 5" xfId="2182"/>
    <cellStyle name="40% - Accent4 16 6" xfId="2183"/>
    <cellStyle name="40% - Accent4 16 7" xfId="2184"/>
    <cellStyle name="40% - Accent4 16 8" xfId="2185"/>
    <cellStyle name="40% - Accent4 17" xfId="2186"/>
    <cellStyle name="40% - Accent4 17 2" xfId="2187"/>
    <cellStyle name="40% - Accent4 17 3" xfId="2188"/>
    <cellStyle name="40% - Accent4 17 4" xfId="2189"/>
    <cellStyle name="40% - Accent4 17 5" xfId="2190"/>
    <cellStyle name="40% - Accent4 17 6" xfId="2191"/>
    <cellStyle name="40% - Accent4 17 7" xfId="2192"/>
    <cellStyle name="40% - Accent4 17 8" xfId="2193"/>
    <cellStyle name="40% - Accent4 18" xfId="2194"/>
    <cellStyle name="40% - Accent4 18 2" xfId="2195"/>
    <cellStyle name="40% - Accent4 18 3" xfId="2196"/>
    <cellStyle name="40% - Accent4 18 4" xfId="2197"/>
    <cellStyle name="40% - Accent4 18 5" xfId="2198"/>
    <cellStyle name="40% - Accent4 18 6" xfId="2199"/>
    <cellStyle name="40% - Accent4 18 7" xfId="2200"/>
    <cellStyle name="40% - Accent4 18 8" xfId="2201"/>
    <cellStyle name="40% - Accent4 19" xfId="2202"/>
    <cellStyle name="40% - Accent4 19 2" xfId="2203"/>
    <cellStyle name="40% - Accent4 19 3" xfId="2204"/>
    <cellStyle name="40% - Accent4 19 4" xfId="2205"/>
    <cellStyle name="40% - Accent4 19 5" xfId="2206"/>
    <cellStyle name="40% - Accent4 19 6" xfId="2207"/>
    <cellStyle name="40% - Accent4 19 7" xfId="2208"/>
    <cellStyle name="40% - Accent4 19 8" xfId="2209"/>
    <cellStyle name="40% - Accent4 2" xfId="2210"/>
    <cellStyle name="40% - Accent4 2 2" xfId="2211"/>
    <cellStyle name="40% - Accent4 2 3" xfId="2212"/>
    <cellStyle name="40% - Accent4 2 4" xfId="2213"/>
    <cellStyle name="40% - Accent4 2 5" xfId="2214"/>
    <cellStyle name="40% - Accent4 2 6" xfId="2215"/>
    <cellStyle name="40% - Accent4 2 7" xfId="2216"/>
    <cellStyle name="40% - Accent4 2 8" xfId="2217"/>
    <cellStyle name="40% - Accent4 20" xfId="2218"/>
    <cellStyle name="40% - Accent4 20 2" xfId="2219"/>
    <cellStyle name="40% - Accent4 20 3" xfId="2220"/>
    <cellStyle name="40% - Accent4 20 4" xfId="2221"/>
    <cellStyle name="40% - Accent4 20 5" xfId="2222"/>
    <cellStyle name="40% - Accent4 20 6" xfId="2223"/>
    <cellStyle name="40% - Accent4 20 7" xfId="2224"/>
    <cellStyle name="40% - Accent4 20 8" xfId="2225"/>
    <cellStyle name="40% - Accent4 21" xfId="2226"/>
    <cellStyle name="40% - Accent4 21 2" xfId="2227"/>
    <cellStyle name="40% - Accent4 21 3" xfId="2228"/>
    <cellStyle name="40% - Accent4 21 4" xfId="2229"/>
    <cellStyle name="40% - Accent4 21 5" xfId="2230"/>
    <cellStyle name="40% - Accent4 21 6" xfId="2231"/>
    <cellStyle name="40% - Accent4 21 7" xfId="2232"/>
    <cellStyle name="40% - Accent4 21 8" xfId="2233"/>
    <cellStyle name="40% - Accent4 22" xfId="2234"/>
    <cellStyle name="40% - Accent4 22 2" xfId="2235"/>
    <cellStyle name="40% - Accent4 22 3" xfId="2236"/>
    <cellStyle name="40% - Accent4 22 4" xfId="2237"/>
    <cellStyle name="40% - Accent4 22 5" xfId="2238"/>
    <cellStyle name="40% - Accent4 22 6" xfId="2239"/>
    <cellStyle name="40% - Accent4 22 7" xfId="2240"/>
    <cellStyle name="40% - Accent4 22 8" xfId="2241"/>
    <cellStyle name="40% - Accent4 23" xfId="2242"/>
    <cellStyle name="40% - Accent4 23 2" xfId="2243"/>
    <cellStyle name="40% - Accent4 23 3" xfId="2244"/>
    <cellStyle name="40% - Accent4 23 4" xfId="2245"/>
    <cellStyle name="40% - Accent4 23 5" xfId="2246"/>
    <cellStyle name="40% - Accent4 23 6" xfId="2247"/>
    <cellStyle name="40% - Accent4 23 7" xfId="2248"/>
    <cellStyle name="40% - Accent4 23 8" xfId="2249"/>
    <cellStyle name="40% - Accent4 24" xfId="2250"/>
    <cellStyle name="40% - Accent4 24 2" xfId="2251"/>
    <cellStyle name="40% - Accent4 24 3" xfId="2252"/>
    <cellStyle name="40% - Accent4 24 4" xfId="2253"/>
    <cellStyle name="40% - Accent4 24 5" xfId="2254"/>
    <cellStyle name="40% - Accent4 24 6" xfId="2255"/>
    <cellStyle name="40% - Accent4 24 7" xfId="2256"/>
    <cellStyle name="40% - Accent4 24 8" xfId="2257"/>
    <cellStyle name="40% - Accent4 25" xfId="2258"/>
    <cellStyle name="40% - Accent4 25 2" xfId="2259"/>
    <cellStyle name="40% - Accent4 25 3" xfId="2260"/>
    <cellStyle name="40% - Accent4 25 4" xfId="2261"/>
    <cellStyle name="40% - Accent4 25 5" xfId="2262"/>
    <cellStyle name="40% - Accent4 25 6" xfId="2263"/>
    <cellStyle name="40% - Accent4 25 7" xfId="2264"/>
    <cellStyle name="40% - Accent4 25 8" xfId="2265"/>
    <cellStyle name="40% - Accent4 26" xfId="2266"/>
    <cellStyle name="40% - Accent4 26 2" xfId="2267"/>
    <cellStyle name="40% - Accent4 26 3" xfId="2268"/>
    <cellStyle name="40% - Accent4 26 4" xfId="2269"/>
    <cellStyle name="40% - Accent4 26 5" xfId="2270"/>
    <cellStyle name="40% - Accent4 26 6" xfId="2271"/>
    <cellStyle name="40% - Accent4 26 7" xfId="2272"/>
    <cellStyle name="40% - Accent4 26 8" xfId="2273"/>
    <cellStyle name="40% - Accent4 27" xfId="2274"/>
    <cellStyle name="40% - Accent4 27 2" xfId="2275"/>
    <cellStyle name="40% - Accent4 27 3" xfId="2276"/>
    <cellStyle name="40% - Accent4 27 4" xfId="2277"/>
    <cellStyle name="40% - Accent4 27 5" xfId="2278"/>
    <cellStyle name="40% - Accent4 27 6" xfId="2279"/>
    <cellStyle name="40% - Accent4 27 7" xfId="2280"/>
    <cellStyle name="40% - Accent4 27 8" xfId="2281"/>
    <cellStyle name="40% - Accent4 28" xfId="2282"/>
    <cellStyle name="40% - Accent4 28 2" xfId="2283"/>
    <cellStyle name="40% - Accent4 28 3" xfId="2284"/>
    <cellStyle name="40% - Accent4 28 4" xfId="2285"/>
    <cellStyle name="40% - Accent4 28 5" xfId="2286"/>
    <cellStyle name="40% - Accent4 28 6" xfId="2287"/>
    <cellStyle name="40% - Accent4 28 7" xfId="2288"/>
    <cellStyle name="40% - Accent4 28 8" xfId="2289"/>
    <cellStyle name="40% - Accent4 29" xfId="2290"/>
    <cellStyle name="40% - Accent4 29 2" xfId="2291"/>
    <cellStyle name="40% - Accent4 29 3" xfId="2292"/>
    <cellStyle name="40% - Accent4 29 4" xfId="2293"/>
    <cellStyle name="40% - Accent4 29 5" xfId="2294"/>
    <cellStyle name="40% - Accent4 29 6" xfId="2295"/>
    <cellStyle name="40% - Accent4 29 7" xfId="2296"/>
    <cellStyle name="40% - Accent4 29 8" xfId="2297"/>
    <cellStyle name="40% - Accent4 3" xfId="2298"/>
    <cellStyle name="40% - Accent4 3 2" xfId="2299"/>
    <cellStyle name="40% - Accent4 3 3" xfId="2300"/>
    <cellStyle name="40% - Accent4 3 4" xfId="2301"/>
    <cellStyle name="40% - Accent4 3 5" xfId="2302"/>
    <cellStyle name="40% - Accent4 3 6" xfId="2303"/>
    <cellStyle name="40% - Accent4 3 7" xfId="2304"/>
    <cellStyle name="40% - Accent4 3 8" xfId="2305"/>
    <cellStyle name="40% - Accent4 30" xfId="2306"/>
    <cellStyle name="40% - Accent4 30 2" xfId="2307"/>
    <cellStyle name="40% - Accent4 30 3" xfId="2308"/>
    <cellStyle name="40% - Accent4 30 4" xfId="2309"/>
    <cellStyle name="40% - Accent4 30 5" xfId="2310"/>
    <cellStyle name="40% - Accent4 30 6" xfId="2311"/>
    <cellStyle name="40% - Accent4 30 7" xfId="2312"/>
    <cellStyle name="40% - Accent4 30 8" xfId="2313"/>
    <cellStyle name="40% - Accent4 31" xfId="2314"/>
    <cellStyle name="40% - Accent4 31 2" xfId="2315"/>
    <cellStyle name="40% - Accent4 31 3" xfId="2316"/>
    <cellStyle name="40% - Accent4 31 4" xfId="2317"/>
    <cellStyle name="40% - Accent4 31 5" xfId="2318"/>
    <cellStyle name="40% - Accent4 31 6" xfId="2319"/>
    <cellStyle name="40% - Accent4 31 7" xfId="2320"/>
    <cellStyle name="40% - Accent4 31 8" xfId="2321"/>
    <cellStyle name="40% - Accent4 32" xfId="2322"/>
    <cellStyle name="40% - Accent4 4" xfId="2323"/>
    <cellStyle name="40% - Accent4 4 2" xfId="2324"/>
    <cellStyle name="40% - Accent4 4 3" xfId="2325"/>
    <cellStyle name="40% - Accent4 4 4" xfId="2326"/>
    <cellStyle name="40% - Accent4 4 5" xfId="2327"/>
    <cellStyle name="40% - Accent4 4 6" xfId="2328"/>
    <cellStyle name="40% - Accent4 4 7" xfId="2329"/>
    <cellStyle name="40% - Accent4 4 8" xfId="2330"/>
    <cellStyle name="40% - Accent4 5" xfId="2331"/>
    <cellStyle name="40% - Accent4 5 2" xfId="2332"/>
    <cellStyle name="40% - Accent4 5 3" xfId="2333"/>
    <cellStyle name="40% - Accent4 5 4" xfId="2334"/>
    <cellStyle name="40% - Accent4 5 5" xfId="2335"/>
    <cellStyle name="40% - Accent4 5 6" xfId="2336"/>
    <cellStyle name="40% - Accent4 5 7" xfId="2337"/>
    <cellStyle name="40% - Accent4 5 8" xfId="2338"/>
    <cellStyle name="40% - Accent4 6" xfId="2339"/>
    <cellStyle name="40% - Accent4 6 2" xfId="2340"/>
    <cellStyle name="40% - Accent4 6 3" xfId="2341"/>
    <cellStyle name="40% - Accent4 6 4" xfId="2342"/>
    <cellStyle name="40% - Accent4 6 5" xfId="2343"/>
    <cellStyle name="40% - Accent4 6 6" xfId="2344"/>
    <cellStyle name="40% - Accent4 6 7" xfId="2345"/>
    <cellStyle name="40% - Accent4 6 8" xfId="2346"/>
    <cellStyle name="40% - Accent4 7" xfId="2347"/>
    <cellStyle name="40% - Accent4 7 2" xfId="2348"/>
    <cellStyle name="40% - Accent4 7 3" xfId="2349"/>
    <cellStyle name="40% - Accent4 7 4" xfId="2350"/>
    <cellStyle name="40% - Accent4 7 5" xfId="2351"/>
    <cellStyle name="40% - Accent4 7 6" xfId="2352"/>
    <cellStyle name="40% - Accent4 7 7" xfId="2353"/>
    <cellStyle name="40% - Accent4 7 8" xfId="2354"/>
    <cellStyle name="40% - Accent4 8" xfId="2355"/>
    <cellStyle name="40% - Accent4 8 2" xfId="2356"/>
    <cellStyle name="40% - Accent4 8 3" xfId="2357"/>
    <cellStyle name="40% - Accent4 8 4" xfId="2358"/>
    <cellStyle name="40% - Accent4 8 5" xfId="2359"/>
    <cellStyle name="40% - Accent4 8 6" xfId="2360"/>
    <cellStyle name="40% - Accent4 8 7" xfId="2361"/>
    <cellStyle name="40% - Accent4 8 8" xfId="2362"/>
    <cellStyle name="40% - Accent4 9" xfId="2363"/>
    <cellStyle name="40% - Accent4 9 2" xfId="2364"/>
    <cellStyle name="40% - Accent4 9 3" xfId="2365"/>
    <cellStyle name="40% - Accent4 9 4" xfId="2366"/>
    <cellStyle name="40% - Accent4 9 5" xfId="2367"/>
    <cellStyle name="40% - Accent4 9 6" xfId="2368"/>
    <cellStyle name="40% - Accent4 9 7" xfId="2369"/>
    <cellStyle name="40% - Accent4 9 8" xfId="2370"/>
    <cellStyle name="40% - Accent5 10" xfId="2371"/>
    <cellStyle name="40% - Accent5 10 2" xfId="2372"/>
    <cellStyle name="40% - Accent5 10 3" xfId="2373"/>
    <cellStyle name="40% - Accent5 10 4" xfId="2374"/>
    <cellStyle name="40% - Accent5 10 5" xfId="2375"/>
    <cellStyle name="40% - Accent5 10 6" xfId="2376"/>
    <cellStyle name="40% - Accent5 10 7" xfId="2377"/>
    <cellStyle name="40% - Accent5 10 8" xfId="2378"/>
    <cellStyle name="40% - Accent5 11" xfId="2379"/>
    <cellStyle name="40% - Accent5 11 2" xfId="2380"/>
    <cellStyle name="40% - Accent5 11 3" xfId="2381"/>
    <cellStyle name="40% - Accent5 11 4" xfId="2382"/>
    <cellStyle name="40% - Accent5 11 5" xfId="2383"/>
    <cellStyle name="40% - Accent5 11 6" xfId="2384"/>
    <cellStyle name="40% - Accent5 11 7" xfId="2385"/>
    <cellStyle name="40% - Accent5 11 8" xfId="2386"/>
    <cellStyle name="40% - Accent5 12" xfId="2387"/>
    <cellStyle name="40% - Accent5 12 2" xfId="2388"/>
    <cellStyle name="40% - Accent5 12 3" xfId="2389"/>
    <cellStyle name="40% - Accent5 12 4" xfId="2390"/>
    <cellStyle name="40% - Accent5 12 5" xfId="2391"/>
    <cellStyle name="40% - Accent5 12 6" xfId="2392"/>
    <cellStyle name="40% - Accent5 12 7" xfId="2393"/>
    <cellStyle name="40% - Accent5 12 8" xfId="2394"/>
    <cellStyle name="40% - Accent5 13" xfId="2395"/>
    <cellStyle name="40% - Accent5 13 2" xfId="2396"/>
    <cellStyle name="40% - Accent5 13 3" xfId="2397"/>
    <cellStyle name="40% - Accent5 13 4" xfId="2398"/>
    <cellStyle name="40% - Accent5 13 5" xfId="2399"/>
    <cellStyle name="40% - Accent5 13 6" xfId="2400"/>
    <cellStyle name="40% - Accent5 13 7" xfId="2401"/>
    <cellStyle name="40% - Accent5 13 8" xfId="2402"/>
    <cellStyle name="40% - Accent5 14" xfId="2403"/>
    <cellStyle name="40% - Accent5 14 2" xfId="2404"/>
    <cellStyle name="40% - Accent5 14 3" xfId="2405"/>
    <cellStyle name="40% - Accent5 14 4" xfId="2406"/>
    <cellStyle name="40% - Accent5 14 5" xfId="2407"/>
    <cellStyle name="40% - Accent5 14 6" xfId="2408"/>
    <cellStyle name="40% - Accent5 14 7" xfId="2409"/>
    <cellStyle name="40% - Accent5 14 8" xfId="2410"/>
    <cellStyle name="40% - Accent5 15" xfId="2411"/>
    <cellStyle name="40% - Accent5 15 2" xfId="2412"/>
    <cellStyle name="40% - Accent5 15 3" xfId="2413"/>
    <cellStyle name="40% - Accent5 15 4" xfId="2414"/>
    <cellStyle name="40% - Accent5 15 5" xfId="2415"/>
    <cellStyle name="40% - Accent5 15 6" xfId="2416"/>
    <cellStyle name="40% - Accent5 15 7" xfId="2417"/>
    <cellStyle name="40% - Accent5 15 8" xfId="2418"/>
    <cellStyle name="40% - Accent5 16" xfId="2419"/>
    <cellStyle name="40% - Accent5 16 2" xfId="2420"/>
    <cellStyle name="40% - Accent5 16 3" xfId="2421"/>
    <cellStyle name="40% - Accent5 16 4" xfId="2422"/>
    <cellStyle name="40% - Accent5 16 5" xfId="2423"/>
    <cellStyle name="40% - Accent5 16 6" xfId="2424"/>
    <cellStyle name="40% - Accent5 16 7" xfId="2425"/>
    <cellStyle name="40% - Accent5 16 8" xfId="2426"/>
    <cellStyle name="40% - Accent5 17" xfId="2427"/>
    <cellStyle name="40% - Accent5 17 2" xfId="2428"/>
    <cellStyle name="40% - Accent5 17 3" xfId="2429"/>
    <cellStyle name="40% - Accent5 17 4" xfId="2430"/>
    <cellStyle name="40% - Accent5 17 5" xfId="2431"/>
    <cellStyle name="40% - Accent5 17 6" xfId="2432"/>
    <cellStyle name="40% - Accent5 17 7" xfId="2433"/>
    <cellStyle name="40% - Accent5 17 8" xfId="2434"/>
    <cellStyle name="40% - Accent5 18" xfId="2435"/>
    <cellStyle name="40% - Accent5 18 2" xfId="2436"/>
    <cellStyle name="40% - Accent5 18 3" xfId="2437"/>
    <cellStyle name="40% - Accent5 18 4" xfId="2438"/>
    <cellStyle name="40% - Accent5 18 5" xfId="2439"/>
    <cellStyle name="40% - Accent5 18 6" xfId="2440"/>
    <cellStyle name="40% - Accent5 18 7" xfId="2441"/>
    <cellStyle name="40% - Accent5 18 8" xfId="2442"/>
    <cellStyle name="40% - Accent5 19" xfId="2443"/>
    <cellStyle name="40% - Accent5 19 2" xfId="2444"/>
    <cellStyle name="40% - Accent5 19 3" xfId="2445"/>
    <cellStyle name="40% - Accent5 19 4" xfId="2446"/>
    <cellStyle name="40% - Accent5 19 5" xfId="2447"/>
    <cellStyle name="40% - Accent5 19 6" xfId="2448"/>
    <cellStyle name="40% - Accent5 19 7" xfId="2449"/>
    <cellStyle name="40% - Accent5 19 8" xfId="2450"/>
    <cellStyle name="40% - Accent5 2" xfId="2451"/>
    <cellStyle name="40% - Accent5 2 2" xfId="2452"/>
    <cellStyle name="40% - Accent5 2 3" xfId="2453"/>
    <cellStyle name="40% - Accent5 2 4" xfId="2454"/>
    <cellStyle name="40% - Accent5 2 5" xfId="2455"/>
    <cellStyle name="40% - Accent5 2 6" xfId="2456"/>
    <cellStyle name="40% - Accent5 2 7" xfId="2457"/>
    <cellStyle name="40% - Accent5 2 8" xfId="2458"/>
    <cellStyle name="40% - Accent5 20" xfId="2459"/>
    <cellStyle name="40% - Accent5 20 2" xfId="2460"/>
    <cellStyle name="40% - Accent5 20 3" xfId="2461"/>
    <cellStyle name="40% - Accent5 20 4" xfId="2462"/>
    <cellStyle name="40% - Accent5 20 5" xfId="2463"/>
    <cellStyle name="40% - Accent5 20 6" xfId="2464"/>
    <cellStyle name="40% - Accent5 20 7" xfId="2465"/>
    <cellStyle name="40% - Accent5 20 8" xfId="2466"/>
    <cellStyle name="40% - Accent5 21" xfId="2467"/>
    <cellStyle name="40% - Accent5 21 2" xfId="2468"/>
    <cellStyle name="40% - Accent5 21 3" xfId="2469"/>
    <cellStyle name="40% - Accent5 21 4" xfId="2470"/>
    <cellStyle name="40% - Accent5 21 5" xfId="2471"/>
    <cellStyle name="40% - Accent5 21 6" xfId="2472"/>
    <cellStyle name="40% - Accent5 21 7" xfId="2473"/>
    <cellStyle name="40% - Accent5 21 8" xfId="2474"/>
    <cellStyle name="40% - Accent5 22" xfId="2475"/>
    <cellStyle name="40% - Accent5 22 2" xfId="2476"/>
    <cellStyle name="40% - Accent5 22 3" xfId="2477"/>
    <cellStyle name="40% - Accent5 22 4" xfId="2478"/>
    <cellStyle name="40% - Accent5 22 5" xfId="2479"/>
    <cellStyle name="40% - Accent5 22 6" xfId="2480"/>
    <cellStyle name="40% - Accent5 22 7" xfId="2481"/>
    <cellStyle name="40% - Accent5 22 8" xfId="2482"/>
    <cellStyle name="40% - Accent5 23" xfId="2483"/>
    <cellStyle name="40% - Accent5 23 2" xfId="2484"/>
    <cellStyle name="40% - Accent5 23 3" xfId="2485"/>
    <cellStyle name="40% - Accent5 23 4" xfId="2486"/>
    <cellStyle name="40% - Accent5 23 5" xfId="2487"/>
    <cellStyle name="40% - Accent5 23 6" xfId="2488"/>
    <cellStyle name="40% - Accent5 23 7" xfId="2489"/>
    <cellStyle name="40% - Accent5 23 8" xfId="2490"/>
    <cellStyle name="40% - Accent5 24" xfId="2491"/>
    <cellStyle name="40% - Accent5 24 2" xfId="2492"/>
    <cellStyle name="40% - Accent5 24 3" xfId="2493"/>
    <cellStyle name="40% - Accent5 24 4" xfId="2494"/>
    <cellStyle name="40% - Accent5 24 5" xfId="2495"/>
    <cellStyle name="40% - Accent5 24 6" xfId="2496"/>
    <cellStyle name="40% - Accent5 24 7" xfId="2497"/>
    <cellStyle name="40% - Accent5 24 8" xfId="2498"/>
    <cellStyle name="40% - Accent5 25" xfId="2499"/>
    <cellStyle name="40% - Accent5 25 2" xfId="2500"/>
    <cellStyle name="40% - Accent5 25 3" xfId="2501"/>
    <cellStyle name="40% - Accent5 25 4" xfId="2502"/>
    <cellStyle name="40% - Accent5 25 5" xfId="2503"/>
    <cellStyle name="40% - Accent5 25 6" xfId="2504"/>
    <cellStyle name="40% - Accent5 25 7" xfId="2505"/>
    <cellStyle name="40% - Accent5 25 8" xfId="2506"/>
    <cellStyle name="40% - Accent5 26" xfId="2507"/>
    <cellStyle name="40% - Accent5 26 2" xfId="2508"/>
    <cellStyle name="40% - Accent5 26 3" xfId="2509"/>
    <cellStyle name="40% - Accent5 26 4" xfId="2510"/>
    <cellStyle name="40% - Accent5 26 5" xfId="2511"/>
    <cellStyle name="40% - Accent5 26 6" xfId="2512"/>
    <cellStyle name="40% - Accent5 26 7" xfId="2513"/>
    <cellStyle name="40% - Accent5 26 8" xfId="2514"/>
    <cellStyle name="40% - Accent5 27" xfId="2515"/>
    <cellStyle name="40% - Accent5 27 2" xfId="2516"/>
    <cellStyle name="40% - Accent5 27 3" xfId="2517"/>
    <cellStyle name="40% - Accent5 27 4" xfId="2518"/>
    <cellStyle name="40% - Accent5 27 5" xfId="2519"/>
    <cellStyle name="40% - Accent5 27 6" xfId="2520"/>
    <cellStyle name="40% - Accent5 27 7" xfId="2521"/>
    <cellStyle name="40% - Accent5 27 8" xfId="2522"/>
    <cellStyle name="40% - Accent5 28" xfId="2523"/>
    <cellStyle name="40% - Accent5 28 2" xfId="2524"/>
    <cellStyle name="40% - Accent5 28 3" xfId="2525"/>
    <cellStyle name="40% - Accent5 28 4" xfId="2526"/>
    <cellStyle name="40% - Accent5 28 5" xfId="2527"/>
    <cellStyle name="40% - Accent5 28 6" xfId="2528"/>
    <cellStyle name="40% - Accent5 28 7" xfId="2529"/>
    <cellStyle name="40% - Accent5 28 8" xfId="2530"/>
    <cellStyle name="40% - Accent5 29" xfId="2531"/>
    <cellStyle name="40% - Accent5 29 2" xfId="2532"/>
    <cellStyle name="40% - Accent5 29 3" xfId="2533"/>
    <cellStyle name="40% - Accent5 29 4" xfId="2534"/>
    <cellStyle name="40% - Accent5 29 5" xfId="2535"/>
    <cellStyle name="40% - Accent5 29 6" xfId="2536"/>
    <cellStyle name="40% - Accent5 29 7" xfId="2537"/>
    <cellStyle name="40% - Accent5 29 8" xfId="2538"/>
    <cellStyle name="40% - Accent5 3" xfId="2539"/>
    <cellStyle name="40% - Accent5 3 2" xfId="2540"/>
    <cellStyle name="40% - Accent5 3 3" xfId="2541"/>
    <cellStyle name="40% - Accent5 3 4" xfId="2542"/>
    <cellStyle name="40% - Accent5 3 5" xfId="2543"/>
    <cellStyle name="40% - Accent5 3 6" xfId="2544"/>
    <cellStyle name="40% - Accent5 3 7" xfId="2545"/>
    <cellStyle name="40% - Accent5 3 8" xfId="2546"/>
    <cellStyle name="40% - Accent5 30" xfId="2547"/>
    <cellStyle name="40% - Accent5 30 2" xfId="2548"/>
    <cellStyle name="40% - Accent5 30 3" xfId="2549"/>
    <cellStyle name="40% - Accent5 30 4" xfId="2550"/>
    <cellStyle name="40% - Accent5 30 5" xfId="2551"/>
    <cellStyle name="40% - Accent5 30 6" xfId="2552"/>
    <cellStyle name="40% - Accent5 30 7" xfId="2553"/>
    <cellStyle name="40% - Accent5 30 8" xfId="2554"/>
    <cellStyle name="40% - Accent5 31" xfId="2555"/>
    <cellStyle name="40% - Accent5 31 2" xfId="2556"/>
    <cellStyle name="40% - Accent5 31 3" xfId="2557"/>
    <cellStyle name="40% - Accent5 31 4" xfId="2558"/>
    <cellStyle name="40% - Accent5 31 5" xfId="2559"/>
    <cellStyle name="40% - Accent5 31 6" xfId="2560"/>
    <cellStyle name="40% - Accent5 31 7" xfId="2561"/>
    <cellStyle name="40% - Accent5 31 8" xfId="2562"/>
    <cellStyle name="40% - Accent5 32" xfId="2563"/>
    <cellStyle name="40% - Accent5 4" xfId="2564"/>
    <cellStyle name="40% - Accent5 4 2" xfId="2565"/>
    <cellStyle name="40% - Accent5 4 3" xfId="2566"/>
    <cellStyle name="40% - Accent5 4 4" xfId="2567"/>
    <cellStyle name="40% - Accent5 4 5" xfId="2568"/>
    <cellStyle name="40% - Accent5 4 6" xfId="2569"/>
    <cellStyle name="40% - Accent5 4 7" xfId="2570"/>
    <cellStyle name="40% - Accent5 4 8" xfId="2571"/>
    <cellStyle name="40% - Accent5 5" xfId="2572"/>
    <cellStyle name="40% - Accent5 5 2" xfId="2573"/>
    <cellStyle name="40% - Accent5 5 3" xfId="2574"/>
    <cellStyle name="40% - Accent5 5 4" xfId="2575"/>
    <cellStyle name="40% - Accent5 5 5" xfId="2576"/>
    <cellStyle name="40% - Accent5 5 6" xfId="2577"/>
    <cellStyle name="40% - Accent5 5 7" xfId="2578"/>
    <cellStyle name="40% - Accent5 5 8" xfId="2579"/>
    <cellStyle name="40% - Accent5 6" xfId="2580"/>
    <cellStyle name="40% - Accent5 6 2" xfId="2581"/>
    <cellStyle name="40% - Accent5 6 3" xfId="2582"/>
    <cellStyle name="40% - Accent5 6 4" xfId="2583"/>
    <cellStyle name="40% - Accent5 6 5" xfId="2584"/>
    <cellStyle name="40% - Accent5 6 6" xfId="2585"/>
    <cellStyle name="40% - Accent5 6 7" xfId="2586"/>
    <cellStyle name="40% - Accent5 6 8" xfId="2587"/>
    <cellStyle name="40% - Accent5 7" xfId="2588"/>
    <cellStyle name="40% - Accent5 7 2" xfId="2589"/>
    <cellStyle name="40% - Accent5 7 3" xfId="2590"/>
    <cellStyle name="40% - Accent5 7 4" xfId="2591"/>
    <cellStyle name="40% - Accent5 7 5" xfId="2592"/>
    <cellStyle name="40% - Accent5 7 6" xfId="2593"/>
    <cellStyle name="40% - Accent5 7 7" xfId="2594"/>
    <cellStyle name="40% - Accent5 7 8" xfId="2595"/>
    <cellStyle name="40% - Accent5 8" xfId="2596"/>
    <cellStyle name="40% - Accent5 8 2" xfId="2597"/>
    <cellStyle name="40% - Accent5 8 3" xfId="2598"/>
    <cellStyle name="40% - Accent5 8 4" xfId="2599"/>
    <cellStyle name="40% - Accent5 8 5" xfId="2600"/>
    <cellStyle name="40% - Accent5 8 6" xfId="2601"/>
    <cellStyle name="40% - Accent5 8 7" xfId="2602"/>
    <cellStyle name="40% - Accent5 8 8" xfId="2603"/>
    <cellStyle name="40% - Accent5 9" xfId="2604"/>
    <cellStyle name="40% - Accent5 9 2" xfId="2605"/>
    <cellStyle name="40% - Accent5 9 3" xfId="2606"/>
    <cellStyle name="40% - Accent5 9 4" xfId="2607"/>
    <cellStyle name="40% - Accent5 9 5" xfId="2608"/>
    <cellStyle name="40% - Accent5 9 6" xfId="2609"/>
    <cellStyle name="40% - Accent5 9 7" xfId="2610"/>
    <cellStyle name="40% - Accent5 9 8" xfId="2611"/>
    <cellStyle name="40% - Accent6 10" xfId="2612"/>
    <cellStyle name="40% - Accent6 10 2" xfId="2613"/>
    <cellStyle name="40% - Accent6 10 3" xfId="2614"/>
    <cellStyle name="40% - Accent6 10 4" xfId="2615"/>
    <cellStyle name="40% - Accent6 10 5" xfId="2616"/>
    <cellStyle name="40% - Accent6 10 6" xfId="2617"/>
    <cellStyle name="40% - Accent6 10 7" xfId="2618"/>
    <cellStyle name="40% - Accent6 10 8" xfId="2619"/>
    <cellStyle name="40% - Accent6 11" xfId="2620"/>
    <cellStyle name="40% - Accent6 11 2" xfId="2621"/>
    <cellStyle name="40% - Accent6 11 3" xfId="2622"/>
    <cellStyle name="40% - Accent6 11 4" xfId="2623"/>
    <cellStyle name="40% - Accent6 11 5" xfId="2624"/>
    <cellStyle name="40% - Accent6 11 6" xfId="2625"/>
    <cellStyle name="40% - Accent6 11 7" xfId="2626"/>
    <cellStyle name="40% - Accent6 11 8" xfId="2627"/>
    <cellStyle name="40% - Accent6 12" xfId="2628"/>
    <cellStyle name="40% - Accent6 12 2" xfId="2629"/>
    <cellStyle name="40% - Accent6 12 3" xfId="2630"/>
    <cellStyle name="40% - Accent6 12 4" xfId="2631"/>
    <cellStyle name="40% - Accent6 12 5" xfId="2632"/>
    <cellStyle name="40% - Accent6 12 6" xfId="2633"/>
    <cellStyle name="40% - Accent6 12 7" xfId="2634"/>
    <cellStyle name="40% - Accent6 12 8" xfId="2635"/>
    <cellStyle name="40% - Accent6 13" xfId="2636"/>
    <cellStyle name="40% - Accent6 13 2" xfId="2637"/>
    <cellStyle name="40% - Accent6 13 3" xfId="2638"/>
    <cellStyle name="40% - Accent6 13 4" xfId="2639"/>
    <cellStyle name="40% - Accent6 13 5" xfId="2640"/>
    <cellStyle name="40% - Accent6 13 6" xfId="2641"/>
    <cellStyle name="40% - Accent6 13 7" xfId="2642"/>
    <cellStyle name="40% - Accent6 13 8" xfId="2643"/>
    <cellStyle name="40% - Accent6 14" xfId="2644"/>
    <cellStyle name="40% - Accent6 14 2" xfId="2645"/>
    <cellStyle name="40% - Accent6 14 3" xfId="2646"/>
    <cellStyle name="40% - Accent6 14 4" xfId="2647"/>
    <cellStyle name="40% - Accent6 14 5" xfId="2648"/>
    <cellStyle name="40% - Accent6 14 6" xfId="2649"/>
    <cellStyle name="40% - Accent6 14 7" xfId="2650"/>
    <cellStyle name="40% - Accent6 14 8" xfId="2651"/>
    <cellStyle name="40% - Accent6 15" xfId="2652"/>
    <cellStyle name="40% - Accent6 15 2" xfId="2653"/>
    <cellStyle name="40% - Accent6 15 3" xfId="2654"/>
    <cellStyle name="40% - Accent6 15 4" xfId="2655"/>
    <cellStyle name="40% - Accent6 15 5" xfId="2656"/>
    <cellStyle name="40% - Accent6 15 6" xfId="2657"/>
    <cellStyle name="40% - Accent6 15 7" xfId="2658"/>
    <cellStyle name="40% - Accent6 15 8" xfId="2659"/>
    <cellStyle name="40% - Accent6 16" xfId="2660"/>
    <cellStyle name="40% - Accent6 16 2" xfId="2661"/>
    <cellStyle name="40% - Accent6 16 3" xfId="2662"/>
    <cellStyle name="40% - Accent6 16 4" xfId="2663"/>
    <cellStyle name="40% - Accent6 16 5" xfId="2664"/>
    <cellStyle name="40% - Accent6 16 6" xfId="2665"/>
    <cellStyle name="40% - Accent6 16 7" xfId="2666"/>
    <cellStyle name="40% - Accent6 16 8" xfId="2667"/>
    <cellStyle name="40% - Accent6 17" xfId="2668"/>
    <cellStyle name="40% - Accent6 17 2" xfId="2669"/>
    <cellStyle name="40% - Accent6 17 3" xfId="2670"/>
    <cellStyle name="40% - Accent6 17 4" xfId="2671"/>
    <cellStyle name="40% - Accent6 17 5" xfId="2672"/>
    <cellStyle name="40% - Accent6 17 6" xfId="2673"/>
    <cellStyle name="40% - Accent6 17 7" xfId="2674"/>
    <cellStyle name="40% - Accent6 17 8" xfId="2675"/>
    <cellStyle name="40% - Accent6 18" xfId="2676"/>
    <cellStyle name="40% - Accent6 18 2" xfId="2677"/>
    <cellStyle name="40% - Accent6 18 3" xfId="2678"/>
    <cellStyle name="40% - Accent6 18 4" xfId="2679"/>
    <cellStyle name="40% - Accent6 18 5" xfId="2680"/>
    <cellStyle name="40% - Accent6 18 6" xfId="2681"/>
    <cellStyle name="40% - Accent6 18 7" xfId="2682"/>
    <cellStyle name="40% - Accent6 18 8" xfId="2683"/>
    <cellStyle name="40% - Accent6 19" xfId="2684"/>
    <cellStyle name="40% - Accent6 19 2" xfId="2685"/>
    <cellStyle name="40% - Accent6 19 3" xfId="2686"/>
    <cellStyle name="40% - Accent6 19 4" xfId="2687"/>
    <cellStyle name="40% - Accent6 19 5" xfId="2688"/>
    <cellStyle name="40% - Accent6 19 6" xfId="2689"/>
    <cellStyle name="40% - Accent6 19 7" xfId="2690"/>
    <cellStyle name="40% - Accent6 19 8" xfId="2691"/>
    <cellStyle name="40% - Accent6 2" xfId="2692"/>
    <cellStyle name="40% - Accent6 2 2" xfId="2693"/>
    <cellStyle name="40% - Accent6 2 3" xfId="2694"/>
    <cellStyle name="40% - Accent6 2 4" xfId="2695"/>
    <cellStyle name="40% - Accent6 2 5" xfId="2696"/>
    <cellStyle name="40% - Accent6 2 6" xfId="2697"/>
    <cellStyle name="40% - Accent6 2 7" xfId="2698"/>
    <cellStyle name="40% - Accent6 2 8" xfId="2699"/>
    <cellStyle name="40% - Accent6 20" xfId="2700"/>
    <cellStyle name="40% - Accent6 20 2" xfId="2701"/>
    <cellStyle name="40% - Accent6 20 3" xfId="2702"/>
    <cellStyle name="40% - Accent6 20 4" xfId="2703"/>
    <cellStyle name="40% - Accent6 20 5" xfId="2704"/>
    <cellStyle name="40% - Accent6 20 6" xfId="2705"/>
    <cellStyle name="40% - Accent6 20 7" xfId="2706"/>
    <cellStyle name="40% - Accent6 20 8" xfId="2707"/>
    <cellStyle name="40% - Accent6 21" xfId="2708"/>
    <cellStyle name="40% - Accent6 21 2" xfId="2709"/>
    <cellStyle name="40% - Accent6 21 3" xfId="2710"/>
    <cellStyle name="40% - Accent6 21 4" xfId="2711"/>
    <cellStyle name="40% - Accent6 21 5" xfId="2712"/>
    <cellStyle name="40% - Accent6 21 6" xfId="2713"/>
    <cellStyle name="40% - Accent6 21 7" xfId="2714"/>
    <cellStyle name="40% - Accent6 21 8" xfId="2715"/>
    <cellStyle name="40% - Accent6 22" xfId="2716"/>
    <cellStyle name="40% - Accent6 22 2" xfId="2717"/>
    <cellStyle name="40% - Accent6 22 3" xfId="2718"/>
    <cellStyle name="40% - Accent6 22 4" xfId="2719"/>
    <cellStyle name="40% - Accent6 22 5" xfId="2720"/>
    <cellStyle name="40% - Accent6 22 6" xfId="2721"/>
    <cellStyle name="40% - Accent6 22 7" xfId="2722"/>
    <cellStyle name="40% - Accent6 22 8" xfId="2723"/>
    <cellStyle name="40% - Accent6 23" xfId="2724"/>
    <cellStyle name="40% - Accent6 23 2" xfId="2725"/>
    <cellStyle name="40% - Accent6 23 3" xfId="2726"/>
    <cellStyle name="40% - Accent6 23 4" xfId="2727"/>
    <cellStyle name="40% - Accent6 23 5" xfId="2728"/>
    <cellStyle name="40% - Accent6 23 6" xfId="2729"/>
    <cellStyle name="40% - Accent6 23 7" xfId="2730"/>
    <cellStyle name="40% - Accent6 23 8" xfId="2731"/>
    <cellStyle name="40% - Accent6 24" xfId="2732"/>
    <cellStyle name="40% - Accent6 24 2" xfId="2733"/>
    <cellStyle name="40% - Accent6 24 3" xfId="2734"/>
    <cellStyle name="40% - Accent6 24 4" xfId="2735"/>
    <cellStyle name="40% - Accent6 24 5" xfId="2736"/>
    <cellStyle name="40% - Accent6 24 6" xfId="2737"/>
    <cellStyle name="40% - Accent6 24 7" xfId="2738"/>
    <cellStyle name="40% - Accent6 24 8" xfId="2739"/>
    <cellStyle name="40% - Accent6 25" xfId="2740"/>
    <cellStyle name="40% - Accent6 25 2" xfId="2741"/>
    <cellStyle name="40% - Accent6 25 3" xfId="2742"/>
    <cellStyle name="40% - Accent6 25 4" xfId="2743"/>
    <cellStyle name="40% - Accent6 25 5" xfId="2744"/>
    <cellStyle name="40% - Accent6 25 6" xfId="2745"/>
    <cellStyle name="40% - Accent6 25 7" xfId="2746"/>
    <cellStyle name="40% - Accent6 25 8" xfId="2747"/>
    <cellStyle name="40% - Accent6 26" xfId="2748"/>
    <cellStyle name="40% - Accent6 26 2" xfId="2749"/>
    <cellStyle name="40% - Accent6 26 3" xfId="2750"/>
    <cellStyle name="40% - Accent6 26 4" xfId="2751"/>
    <cellStyle name="40% - Accent6 26 5" xfId="2752"/>
    <cellStyle name="40% - Accent6 26 6" xfId="2753"/>
    <cellStyle name="40% - Accent6 26 7" xfId="2754"/>
    <cellStyle name="40% - Accent6 26 8" xfId="2755"/>
    <cellStyle name="40% - Accent6 27" xfId="2756"/>
    <cellStyle name="40% - Accent6 27 2" xfId="2757"/>
    <cellStyle name="40% - Accent6 27 3" xfId="2758"/>
    <cellStyle name="40% - Accent6 27 4" xfId="2759"/>
    <cellStyle name="40% - Accent6 27 5" xfId="2760"/>
    <cellStyle name="40% - Accent6 27 6" xfId="2761"/>
    <cellStyle name="40% - Accent6 27 7" xfId="2762"/>
    <cellStyle name="40% - Accent6 27 8" xfId="2763"/>
    <cellStyle name="40% - Accent6 28" xfId="2764"/>
    <cellStyle name="40% - Accent6 28 2" xfId="2765"/>
    <cellStyle name="40% - Accent6 28 3" xfId="2766"/>
    <cellStyle name="40% - Accent6 28 4" xfId="2767"/>
    <cellStyle name="40% - Accent6 28 5" xfId="2768"/>
    <cellStyle name="40% - Accent6 28 6" xfId="2769"/>
    <cellStyle name="40% - Accent6 28 7" xfId="2770"/>
    <cellStyle name="40% - Accent6 28 8" xfId="2771"/>
    <cellStyle name="40% - Accent6 29" xfId="2772"/>
    <cellStyle name="40% - Accent6 29 2" xfId="2773"/>
    <cellStyle name="40% - Accent6 29 3" xfId="2774"/>
    <cellStyle name="40% - Accent6 29 4" xfId="2775"/>
    <cellStyle name="40% - Accent6 29 5" xfId="2776"/>
    <cellStyle name="40% - Accent6 29 6" xfId="2777"/>
    <cellStyle name="40% - Accent6 29 7" xfId="2778"/>
    <cellStyle name="40% - Accent6 29 8" xfId="2779"/>
    <cellStyle name="40% - Accent6 3" xfId="2780"/>
    <cellStyle name="40% - Accent6 3 2" xfId="2781"/>
    <cellStyle name="40% - Accent6 3 3" xfId="2782"/>
    <cellStyle name="40% - Accent6 3 4" xfId="2783"/>
    <cellStyle name="40% - Accent6 3 5" xfId="2784"/>
    <cellStyle name="40% - Accent6 3 6" xfId="2785"/>
    <cellStyle name="40% - Accent6 3 7" xfId="2786"/>
    <cellStyle name="40% - Accent6 3 8" xfId="2787"/>
    <cellStyle name="40% - Accent6 30" xfId="2788"/>
    <cellStyle name="40% - Accent6 30 2" xfId="2789"/>
    <cellStyle name="40% - Accent6 30 3" xfId="2790"/>
    <cellStyle name="40% - Accent6 30 4" xfId="2791"/>
    <cellStyle name="40% - Accent6 30 5" xfId="2792"/>
    <cellStyle name="40% - Accent6 30 6" xfId="2793"/>
    <cellStyle name="40% - Accent6 30 7" xfId="2794"/>
    <cellStyle name="40% - Accent6 30 8" xfId="2795"/>
    <cellStyle name="40% - Accent6 31" xfId="2796"/>
    <cellStyle name="40% - Accent6 31 2" xfId="2797"/>
    <cellStyle name="40% - Accent6 31 3" xfId="2798"/>
    <cellStyle name="40% - Accent6 31 4" xfId="2799"/>
    <cellStyle name="40% - Accent6 31 5" xfId="2800"/>
    <cellStyle name="40% - Accent6 31 6" xfId="2801"/>
    <cellStyle name="40% - Accent6 31 7" xfId="2802"/>
    <cellStyle name="40% - Accent6 31 8" xfId="2803"/>
    <cellStyle name="40% - Accent6 32" xfId="2804"/>
    <cellStyle name="40% - Accent6 4" xfId="2805"/>
    <cellStyle name="40% - Accent6 4 2" xfId="2806"/>
    <cellStyle name="40% - Accent6 4 3" xfId="2807"/>
    <cellStyle name="40% - Accent6 4 4" xfId="2808"/>
    <cellStyle name="40% - Accent6 4 5" xfId="2809"/>
    <cellStyle name="40% - Accent6 4 6" xfId="2810"/>
    <cellStyle name="40% - Accent6 4 7" xfId="2811"/>
    <cellStyle name="40% - Accent6 4 8" xfId="2812"/>
    <cellStyle name="40% - Accent6 5" xfId="2813"/>
    <cellStyle name="40% - Accent6 5 2" xfId="2814"/>
    <cellStyle name="40% - Accent6 5 3" xfId="2815"/>
    <cellStyle name="40% - Accent6 5 4" xfId="2816"/>
    <cellStyle name="40% - Accent6 5 5" xfId="2817"/>
    <cellStyle name="40% - Accent6 5 6" xfId="2818"/>
    <cellStyle name="40% - Accent6 5 7" xfId="2819"/>
    <cellStyle name="40% - Accent6 5 8" xfId="2820"/>
    <cellStyle name="40% - Accent6 6" xfId="2821"/>
    <cellStyle name="40% - Accent6 6 2" xfId="2822"/>
    <cellStyle name="40% - Accent6 6 3" xfId="2823"/>
    <cellStyle name="40% - Accent6 6 4" xfId="2824"/>
    <cellStyle name="40% - Accent6 6 5" xfId="2825"/>
    <cellStyle name="40% - Accent6 6 6" xfId="2826"/>
    <cellStyle name="40% - Accent6 6 7" xfId="2827"/>
    <cellStyle name="40% - Accent6 6 8" xfId="2828"/>
    <cellStyle name="40% - Accent6 7" xfId="2829"/>
    <cellStyle name="40% - Accent6 7 2" xfId="2830"/>
    <cellStyle name="40% - Accent6 7 3" xfId="2831"/>
    <cellStyle name="40% - Accent6 7 4" xfId="2832"/>
    <cellStyle name="40% - Accent6 7 5" xfId="2833"/>
    <cellStyle name="40% - Accent6 7 6" xfId="2834"/>
    <cellStyle name="40% - Accent6 7 7" xfId="2835"/>
    <cellStyle name="40% - Accent6 7 8" xfId="2836"/>
    <cellStyle name="40% - Accent6 8" xfId="2837"/>
    <cellStyle name="40% - Accent6 8 2" xfId="2838"/>
    <cellStyle name="40% - Accent6 8 3" xfId="2839"/>
    <cellStyle name="40% - Accent6 8 4" xfId="2840"/>
    <cellStyle name="40% - Accent6 8 5" xfId="2841"/>
    <cellStyle name="40% - Accent6 8 6" xfId="2842"/>
    <cellStyle name="40% - Accent6 8 7" xfId="2843"/>
    <cellStyle name="40% - Accent6 8 8" xfId="2844"/>
    <cellStyle name="40% - Accent6 9" xfId="2845"/>
    <cellStyle name="40% - Accent6 9 2" xfId="2846"/>
    <cellStyle name="40% - Accent6 9 3" xfId="2847"/>
    <cellStyle name="40% - Accent6 9 4" xfId="2848"/>
    <cellStyle name="40% - Accent6 9 5" xfId="2849"/>
    <cellStyle name="40% - Accent6 9 6" xfId="2850"/>
    <cellStyle name="40% - Accent6 9 7" xfId="2851"/>
    <cellStyle name="40% - Accent6 9 8" xfId="2852"/>
    <cellStyle name="60% - Accent1 10" xfId="2853"/>
    <cellStyle name="60% - Accent1 10 2" xfId="2854"/>
    <cellStyle name="60% - Accent1 10 3" xfId="2855"/>
    <cellStyle name="60% - Accent1 10 4" xfId="2856"/>
    <cellStyle name="60% - Accent1 10 5" xfId="2857"/>
    <cellStyle name="60% - Accent1 10 6" xfId="2858"/>
    <cellStyle name="60% - Accent1 10 7" xfId="2859"/>
    <cellStyle name="60% - Accent1 10 8" xfId="2860"/>
    <cellStyle name="60% - Accent1 11" xfId="2861"/>
    <cellStyle name="60% - Accent1 11 2" xfId="2862"/>
    <cellStyle name="60% - Accent1 11 3" xfId="2863"/>
    <cellStyle name="60% - Accent1 11 4" xfId="2864"/>
    <cellStyle name="60% - Accent1 11 5" xfId="2865"/>
    <cellStyle name="60% - Accent1 11 6" xfId="2866"/>
    <cellStyle name="60% - Accent1 11 7" xfId="2867"/>
    <cellStyle name="60% - Accent1 11 8" xfId="2868"/>
    <cellStyle name="60% - Accent1 12" xfId="2869"/>
    <cellStyle name="60% - Accent1 12 2" xfId="2870"/>
    <cellStyle name="60% - Accent1 12 3" xfId="2871"/>
    <cellStyle name="60% - Accent1 12 4" xfId="2872"/>
    <cellStyle name="60% - Accent1 12 5" xfId="2873"/>
    <cellStyle name="60% - Accent1 12 6" xfId="2874"/>
    <cellStyle name="60% - Accent1 12 7" xfId="2875"/>
    <cellStyle name="60% - Accent1 12 8" xfId="2876"/>
    <cellStyle name="60% - Accent1 13" xfId="2877"/>
    <cellStyle name="60% - Accent1 13 2" xfId="2878"/>
    <cellStyle name="60% - Accent1 13 3" xfId="2879"/>
    <cellStyle name="60% - Accent1 13 4" xfId="2880"/>
    <cellStyle name="60% - Accent1 13 5" xfId="2881"/>
    <cellStyle name="60% - Accent1 13 6" xfId="2882"/>
    <cellStyle name="60% - Accent1 13 7" xfId="2883"/>
    <cellStyle name="60% - Accent1 13 8" xfId="2884"/>
    <cellStyle name="60% - Accent1 14" xfId="2885"/>
    <cellStyle name="60% - Accent1 14 2" xfId="2886"/>
    <cellStyle name="60% - Accent1 14 3" xfId="2887"/>
    <cellStyle name="60% - Accent1 14 4" xfId="2888"/>
    <cellStyle name="60% - Accent1 14 5" xfId="2889"/>
    <cellStyle name="60% - Accent1 14 6" xfId="2890"/>
    <cellStyle name="60% - Accent1 14 7" xfId="2891"/>
    <cellStyle name="60% - Accent1 14 8" xfId="2892"/>
    <cellStyle name="60% - Accent1 15" xfId="2893"/>
    <cellStyle name="60% - Accent1 15 2" xfId="2894"/>
    <cellStyle name="60% - Accent1 15 3" xfId="2895"/>
    <cellStyle name="60% - Accent1 15 4" xfId="2896"/>
    <cellStyle name="60% - Accent1 15 5" xfId="2897"/>
    <cellStyle name="60% - Accent1 15 6" xfId="2898"/>
    <cellStyle name="60% - Accent1 15 7" xfId="2899"/>
    <cellStyle name="60% - Accent1 15 8" xfId="2900"/>
    <cellStyle name="60% - Accent1 16" xfId="2901"/>
    <cellStyle name="60% - Accent1 16 2" xfId="2902"/>
    <cellStyle name="60% - Accent1 16 3" xfId="2903"/>
    <cellStyle name="60% - Accent1 16 4" xfId="2904"/>
    <cellStyle name="60% - Accent1 16 5" xfId="2905"/>
    <cellStyle name="60% - Accent1 16 6" xfId="2906"/>
    <cellStyle name="60% - Accent1 16 7" xfId="2907"/>
    <cellStyle name="60% - Accent1 16 8" xfId="2908"/>
    <cellStyle name="60% - Accent1 17" xfId="2909"/>
    <cellStyle name="60% - Accent1 17 2" xfId="2910"/>
    <cellStyle name="60% - Accent1 17 3" xfId="2911"/>
    <cellStyle name="60% - Accent1 17 4" xfId="2912"/>
    <cellStyle name="60% - Accent1 17 5" xfId="2913"/>
    <cellStyle name="60% - Accent1 17 6" xfId="2914"/>
    <cellStyle name="60% - Accent1 17 7" xfId="2915"/>
    <cellStyle name="60% - Accent1 17 8" xfId="2916"/>
    <cellStyle name="60% - Accent1 18" xfId="2917"/>
    <cellStyle name="60% - Accent1 18 2" xfId="2918"/>
    <cellStyle name="60% - Accent1 18 3" xfId="2919"/>
    <cellStyle name="60% - Accent1 18 4" xfId="2920"/>
    <cellStyle name="60% - Accent1 18 5" xfId="2921"/>
    <cellStyle name="60% - Accent1 18 6" xfId="2922"/>
    <cellStyle name="60% - Accent1 18 7" xfId="2923"/>
    <cellStyle name="60% - Accent1 18 8" xfId="2924"/>
    <cellStyle name="60% - Accent1 19" xfId="2925"/>
    <cellStyle name="60% - Accent1 19 2" xfId="2926"/>
    <cellStyle name="60% - Accent1 19 3" xfId="2927"/>
    <cellStyle name="60% - Accent1 19 4" xfId="2928"/>
    <cellStyle name="60% - Accent1 19 5" xfId="2929"/>
    <cellStyle name="60% - Accent1 19 6" xfId="2930"/>
    <cellStyle name="60% - Accent1 19 7" xfId="2931"/>
    <cellStyle name="60% - Accent1 19 8" xfId="2932"/>
    <cellStyle name="60% - Accent1 2" xfId="2933"/>
    <cellStyle name="60% - Accent1 2 2" xfId="2934"/>
    <cellStyle name="60% - Accent1 2 3" xfId="2935"/>
    <cellStyle name="60% - Accent1 2 4" xfId="2936"/>
    <cellStyle name="60% - Accent1 2 5" xfId="2937"/>
    <cellStyle name="60% - Accent1 2 6" xfId="2938"/>
    <cellStyle name="60% - Accent1 2 7" xfId="2939"/>
    <cellStyle name="60% - Accent1 2 8" xfId="2940"/>
    <cellStyle name="60% - Accent1 20" xfId="2941"/>
    <cellStyle name="60% - Accent1 20 2" xfId="2942"/>
    <cellStyle name="60% - Accent1 20 3" xfId="2943"/>
    <cellStyle name="60% - Accent1 20 4" xfId="2944"/>
    <cellStyle name="60% - Accent1 20 5" xfId="2945"/>
    <cellStyle name="60% - Accent1 20 6" xfId="2946"/>
    <cellStyle name="60% - Accent1 20 7" xfId="2947"/>
    <cellStyle name="60% - Accent1 20 8" xfId="2948"/>
    <cellStyle name="60% - Accent1 21" xfId="2949"/>
    <cellStyle name="60% - Accent1 21 2" xfId="2950"/>
    <cellStyle name="60% - Accent1 21 3" xfId="2951"/>
    <cellStyle name="60% - Accent1 21 4" xfId="2952"/>
    <cellStyle name="60% - Accent1 21 5" xfId="2953"/>
    <cellStyle name="60% - Accent1 21 6" xfId="2954"/>
    <cellStyle name="60% - Accent1 21 7" xfId="2955"/>
    <cellStyle name="60% - Accent1 21 8" xfId="2956"/>
    <cellStyle name="60% - Accent1 22" xfId="2957"/>
    <cellStyle name="60% - Accent1 22 2" xfId="2958"/>
    <cellStyle name="60% - Accent1 22 3" xfId="2959"/>
    <cellStyle name="60% - Accent1 22 4" xfId="2960"/>
    <cellStyle name="60% - Accent1 22 5" xfId="2961"/>
    <cellStyle name="60% - Accent1 22 6" xfId="2962"/>
    <cellStyle name="60% - Accent1 22 7" xfId="2963"/>
    <cellStyle name="60% - Accent1 22 8" xfId="2964"/>
    <cellStyle name="60% - Accent1 23" xfId="2965"/>
    <cellStyle name="60% - Accent1 23 2" xfId="2966"/>
    <cellStyle name="60% - Accent1 23 3" xfId="2967"/>
    <cellStyle name="60% - Accent1 23 4" xfId="2968"/>
    <cellStyle name="60% - Accent1 23 5" xfId="2969"/>
    <cellStyle name="60% - Accent1 23 6" xfId="2970"/>
    <cellStyle name="60% - Accent1 23 7" xfId="2971"/>
    <cellStyle name="60% - Accent1 23 8" xfId="2972"/>
    <cellStyle name="60% - Accent1 24" xfId="2973"/>
    <cellStyle name="60% - Accent1 24 2" xfId="2974"/>
    <cellStyle name="60% - Accent1 24 3" xfId="2975"/>
    <cellStyle name="60% - Accent1 24 4" xfId="2976"/>
    <cellStyle name="60% - Accent1 24 5" xfId="2977"/>
    <cellStyle name="60% - Accent1 24 6" xfId="2978"/>
    <cellStyle name="60% - Accent1 24 7" xfId="2979"/>
    <cellStyle name="60% - Accent1 24 8" xfId="2980"/>
    <cellStyle name="60% - Accent1 25" xfId="2981"/>
    <cellStyle name="60% - Accent1 25 2" xfId="2982"/>
    <cellStyle name="60% - Accent1 25 3" xfId="2983"/>
    <cellStyle name="60% - Accent1 25 4" xfId="2984"/>
    <cellStyle name="60% - Accent1 25 5" xfId="2985"/>
    <cellStyle name="60% - Accent1 25 6" xfId="2986"/>
    <cellStyle name="60% - Accent1 25 7" xfId="2987"/>
    <cellStyle name="60% - Accent1 25 8" xfId="2988"/>
    <cellStyle name="60% - Accent1 26" xfId="2989"/>
    <cellStyle name="60% - Accent1 26 2" xfId="2990"/>
    <cellStyle name="60% - Accent1 26 3" xfId="2991"/>
    <cellStyle name="60% - Accent1 26 4" xfId="2992"/>
    <cellStyle name="60% - Accent1 26 5" xfId="2993"/>
    <cellStyle name="60% - Accent1 26 6" xfId="2994"/>
    <cellStyle name="60% - Accent1 26 7" xfId="2995"/>
    <cellStyle name="60% - Accent1 26 8" xfId="2996"/>
    <cellStyle name="60% - Accent1 27" xfId="2997"/>
    <cellStyle name="60% - Accent1 27 2" xfId="2998"/>
    <cellStyle name="60% - Accent1 27 3" xfId="2999"/>
    <cellStyle name="60% - Accent1 27 4" xfId="3000"/>
    <cellStyle name="60% - Accent1 27 5" xfId="3001"/>
    <cellStyle name="60% - Accent1 27 6" xfId="3002"/>
    <cellStyle name="60% - Accent1 27 7" xfId="3003"/>
    <cellStyle name="60% - Accent1 27 8" xfId="3004"/>
    <cellStyle name="60% - Accent1 28" xfId="3005"/>
    <cellStyle name="60% - Accent1 28 2" xfId="3006"/>
    <cellStyle name="60% - Accent1 28 3" xfId="3007"/>
    <cellStyle name="60% - Accent1 28 4" xfId="3008"/>
    <cellStyle name="60% - Accent1 28 5" xfId="3009"/>
    <cellStyle name="60% - Accent1 28 6" xfId="3010"/>
    <cellStyle name="60% - Accent1 28 7" xfId="3011"/>
    <cellStyle name="60% - Accent1 28 8" xfId="3012"/>
    <cellStyle name="60% - Accent1 29" xfId="3013"/>
    <cellStyle name="60% - Accent1 29 2" xfId="3014"/>
    <cellStyle name="60% - Accent1 29 3" xfId="3015"/>
    <cellStyle name="60% - Accent1 29 4" xfId="3016"/>
    <cellStyle name="60% - Accent1 29 5" xfId="3017"/>
    <cellStyle name="60% - Accent1 29 6" xfId="3018"/>
    <cellStyle name="60% - Accent1 29 7" xfId="3019"/>
    <cellStyle name="60% - Accent1 29 8" xfId="3020"/>
    <cellStyle name="60% - Accent1 3" xfId="3021"/>
    <cellStyle name="60% - Accent1 3 2" xfId="3022"/>
    <cellStyle name="60% - Accent1 3 3" xfId="3023"/>
    <cellStyle name="60% - Accent1 3 4" xfId="3024"/>
    <cellStyle name="60% - Accent1 3 5" xfId="3025"/>
    <cellStyle name="60% - Accent1 3 6" xfId="3026"/>
    <cellStyle name="60% - Accent1 3 7" xfId="3027"/>
    <cellStyle name="60% - Accent1 3 8" xfId="3028"/>
    <cellStyle name="60% - Accent1 30" xfId="3029"/>
    <cellStyle name="60% - Accent1 30 2" xfId="3030"/>
    <cellStyle name="60% - Accent1 30 3" xfId="3031"/>
    <cellStyle name="60% - Accent1 30 4" xfId="3032"/>
    <cellStyle name="60% - Accent1 30 5" xfId="3033"/>
    <cellStyle name="60% - Accent1 30 6" xfId="3034"/>
    <cellStyle name="60% - Accent1 30 7" xfId="3035"/>
    <cellStyle name="60% - Accent1 30 8" xfId="3036"/>
    <cellStyle name="60% - Accent1 31" xfId="3037"/>
    <cellStyle name="60% - Accent1 31 2" xfId="3038"/>
    <cellStyle name="60% - Accent1 31 3" xfId="3039"/>
    <cellStyle name="60% - Accent1 31 4" xfId="3040"/>
    <cellStyle name="60% - Accent1 31 5" xfId="3041"/>
    <cellStyle name="60% - Accent1 31 6" xfId="3042"/>
    <cellStyle name="60% - Accent1 31 7" xfId="3043"/>
    <cellStyle name="60% - Accent1 31 8" xfId="3044"/>
    <cellStyle name="60% - Accent1 32" xfId="3045"/>
    <cellStyle name="60% - Accent1 4" xfId="3046"/>
    <cellStyle name="60% - Accent1 4 2" xfId="3047"/>
    <cellStyle name="60% - Accent1 4 3" xfId="3048"/>
    <cellStyle name="60% - Accent1 4 4" xfId="3049"/>
    <cellStyle name="60% - Accent1 4 5" xfId="3050"/>
    <cellStyle name="60% - Accent1 4 6" xfId="3051"/>
    <cellStyle name="60% - Accent1 4 7" xfId="3052"/>
    <cellStyle name="60% - Accent1 4 8" xfId="3053"/>
    <cellStyle name="60% - Accent1 5" xfId="3054"/>
    <cellStyle name="60% - Accent1 5 2" xfId="3055"/>
    <cellStyle name="60% - Accent1 5 3" xfId="3056"/>
    <cellStyle name="60% - Accent1 5 4" xfId="3057"/>
    <cellStyle name="60% - Accent1 5 5" xfId="3058"/>
    <cellStyle name="60% - Accent1 5 6" xfId="3059"/>
    <cellStyle name="60% - Accent1 5 7" xfId="3060"/>
    <cellStyle name="60% - Accent1 5 8" xfId="3061"/>
    <cellStyle name="60% - Accent1 6" xfId="3062"/>
    <cellStyle name="60% - Accent1 6 2" xfId="3063"/>
    <cellStyle name="60% - Accent1 6 3" xfId="3064"/>
    <cellStyle name="60% - Accent1 6 4" xfId="3065"/>
    <cellStyle name="60% - Accent1 6 5" xfId="3066"/>
    <cellStyle name="60% - Accent1 6 6" xfId="3067"/>
    <cellStyle name="60% - Accent1 6 7" xfId="3068"/>
    <cellStyle name="60% - Accent1 6 8" xfId="3069"/>
    <cellStyle name="60% - Accent1 7" xfId="3070"/>
    <cellStyle name="60% - Accent1 7 2" xfId="3071"/>
    <cellStyle name="60% - Accent1 7 3" xfId="3072"/>
    <cellStyle name="60% - Accent1 7 4" xfId="3073"/>
    <cellStyle name="60% - Accent1 7 5" xfId="3074"/>
    <cellStyle name="60% - Accent1 7 6" xfId="3075"/>
    <cellStyle name="60% - Accent1 7 7" xfId="3076"/>
    <cellStyle name="60% - Accent1 7 8" xfId="3077"/>
    <cellStyle name="60% - Accent1 8" xfId="3078"/>
    <cellStyle name="60% - Accent1 8 2" xfId="3079"/>
    <cellStyle name="60% - Accent1 8 3" xfId="3080"/>
    <cellStyle name="60% - Accent1 8 4" xfId="3081"/>
    <cellStyle name="60% - Accent1 8 5" xfId="3082"/>
    <cellStyle name="60% - Accent1 8 6" xfId="3083"/>
    <cellStyle name="60% - Accent1 8 7" xfId="3084"/>
    <cellStyle name="60% - Accent1 8 8" xfId="3085"/>
    <cellStyle name="60% - Accent1 9" xfId="3086"/>
    <cellStyle name="60% - Accent1 9 2" xfId="3087"/>
    <cellStyle name="60% - Accent1 9 3" xfId="3088"/>
    <cellStyle name="60% - Accent1 9 4" xfId="3089"/>
    <cellStyle name="60% - Accent1 9 5" xfId="3090"/>
    <cellStyle name="60% - Accent1 9 6" xfId="3091"/>
    <cellStyle name="60% - Accent1 9 7" xfId="3092"/>
    <cellStyle name="60% - Accent1 9 8" xfId="3093"/>
    <cellStyle name="60% - Accent2 10" xfId="3094"/>
    <cellStyle name="60% - Accent2 10 2" xfId="3095"/>
    <cellStyle name="60% - Accent2 10 3" xfId="3096"/>
    <cellStyle name="60% - Accent2 10 4" xfId="3097"/>
    <cellStyle name="60% - Accent2 10 5" xfId="3098"/>
    <cellStyle name="60% - Accent2 10 6" xfId="3099"/>
    <cellStyle name="60% - Accent2 10 7" xfId="3100"/>
    <cellStyle name="60% - Accent2 10 8" xfId="3101"/>
    <cellStyle name="60% - Accent2 11" xfId="3102"/>
    <cellStyle name="60% - Accent2 11 2" xfId="3103"/>
    <cellStyle name="60% - Accent2 11 3" xfId="3104"/>
    <cellStyle name="60% - Accent2 11 4" xfId="3105"/>
    <cellStyle name="60% - Accent2 11 5" xfId="3106"/>
    <cellStyle name="60% - Accent2 11 6" xfId="3107"/>
    <cellStyle name="60% - Accent2 11 7" xfId="3108"/>
    <cellStyle name="60% - Accent2 11 8" xfId="3109"/>
    <cellStyle name="60% - Accent2 12" xfId="3110"/>
    <cellStyle name="60% - Accent2 12 2" xfId="3111"/>
    <cellStyle name="60% - Accent2 12 3" xfId="3112"/>
    <cellStyle name="60% - Accent2 12 4" xfId="3113"/>
    <cellStyle name="60% - Accent2 12 5" xfId="3114"/>
    <cellStyle name="60% - Accent2 12 6" xfId="3115"/>
    <cellStyle name="60% - Accent2 12 7" xfId="3116"/>
    <cellStyle name="60% - Accent2 12 8" xfId="3117"/>
    <cellStyle name="60% - Accent2 13" xfId="3118"/>
    <cellStyle name="60% - Accent2 13 2" xfId="3119"/>
    <cellStyle name="60% - Accent2 13 3" xfId="3120"/>
    <cellStyle name="60% - Accent2 13 4" xfId="3121"/>
    <cellStyle name="60% - Accent2 13 5" xfId="3122"/>
    <cellStyle name="60% - Accent2 13 6" xfId="3123"/>
    <cellStyle name="60% - Accent2 13 7" xfId="3124"/>
    <cellStyle name="60% - Accent2 13 8" xfId="3125"/>
    <cellStyle name="60% - Accent2 14" xfId="3126"/>
    <cellStyle name="60% - Accent2 14 2" xfId="3127"/>
    <cellStyle name="60% - Accent2 14 3" xfId="3128"/>
    <cellStyle name="60% - Accent2 14 4" xfId="3129"/>
    <cellStyle name="60% - Accent2 14 5" xfId="3130"/>
    <cellStyle name="60% - Accent2 14 6" xfId="3131"/>
    <cellStyle name="60% - Accent2 14 7" xfId="3132"/>
    <cellStyle name="60% - Accent2 14 8" xfId="3133"/>
    <cellStyle name="60% - Accent2 15" xfId="3134"/>
    <cellStyle name="60% - Accent2 15 2" xfId="3135"/>
    <cellStyle name="60% - Accent2 15 3" xfId="3136"/>
    <cellStyle name="60% - Accent2 15 4" xfId="3137"/>
    <cellStyle name="60% - Accent2 15 5" xfId="3138"/>
    <cellStyle name="60% - Accent2 15 6" xfId="3139"/>
    <cellStyle name="60% - Accent2 15 7" xfId="3140"/>
    <cellStyle name="60% - Accent2 15 8" xfId="3141"/>
    <cellStyle name="60% - Accent2 16" xfId="3142"/>
    <cellStyle name="60% - Accent2 16 2" xfId="3143"/>
    <cellStyle name="60% - Accent2 16 3" xfId="3144"/>
    <cellStyle name="60% - Accent2 16 4" xfId="3145"/>
    <cellStyle name="60% - Accent2 16 5" xfId="3146"/>
    <cellStyle name="60% - Accent2 16 6" xfId="3147"/>
    <cellStyle name="60% - Accent2 16 7" xfId="3148"/>
    <cellStyle name="60% - Accent2 16 8" xfId="3149"/>
    <cellStyle name="60% - Accent2 17" xfId="3150"/>
    <cellStyle name="60% - Accent2 17 2" xfId="3151"/>
    <cellStyle name="60% - Accent2 17 3" xfId="3152"/>
    <cellStyle name="60% - Accent2 17 4" xfId="3153"/>
    <cellStyle name="60% - Accent2 17 5" xfId="3154"/>
    <cellStyle name="60% - Accent2 17 6" xfId="3155"/>
    <cellStyle name="60% - Accent2 17 7" xfId="3156"/>
    <cellStyle name="60% - Accent2 17 8" xfId="3157"/>
    <cellStyle name="60% - Accent2 18" xfId="3158"/>
    <cellStyle name="60% - Accent2 18 2" xfId="3159"/>
    <cellStyle name="60% - Accent2 18 3" xfId="3160"/>
    <cellStyle name="60% - Accent2 18 4" xfId="3161"/>
    <cellStyle name="60% - Accent2 18 5" xfId="3162"/>
    <cellStyle name="60% - Accent2 18 6" xfId="3163"/>
    <cellStyle name="60% - Accent2 18 7" xfId="3164"/>
    <cellStyle name="60% - Accent2 18 8" xfId="3165"/>
    <cellStyle name="60% - Accent2 19" xfId="3166"/>
    <cellStyle name="60% - Accent2 19 2" xfId="3167"/>
    <cellStyle name="60% - Accent2 19 3" xfId="3168"/>
    <cellStyle name="60% - Accent2 19 4" xfId="3169"/>
    <cellStyle name="60% - Accent2 19 5" xfId="3170"/>
    <cellStyle name="60% - Accent2 19 6" xfId="3171"/>
    <cellStyle name="60% - Accent2 19 7" xfId="3172"/>
    <cellStyle name="60% - Accent2 19 8" xfId="3173"/>
    <cellStyle name="60% - Accent2 2" xfId="3174"/>
    <cellStyle name="60% - Accent2 2 2" xfId="3175"/>
    <cellStyle name="60% - Accent2 2 3" xfId="3176"/>
    <cellStyle name="60% - Accent2 2 4" xfId="3177"/>
    <cellStyle name="60% - Accent2 2 5" xfId="3178"/>
    <cellStyle name="60% - Accent2 2 6" xfId="3179"/>
    <cellStyle name="60% - Accent2 2 7" xfId="3180"/>
    <cellStyle name="60% - Accent2 2 8" xfId="3181"/>
    <cellStyle name="60% - Accent2 20" xfId="3182"/>
    <cellStyle name="60% - Accent2 20 2" xfId="3183"/>
    <cellStyle name="60% - Accent2 20 3" xfId="3184"/>
    <cellStyle name="60% - Accent2 20 4" xfId="3185"/>
    <cellStyle name="60% - Accent2 20 5" xfId="3186"/>
    <cellStyle name="60% - Accent2 20 6" xfId="3187"/>
    <cellStyle name="60% - Accent2 20 7" xfId="3188"/>
    <cellStyle name="60% - Accent2 20 8" xfId="3189"/>
    <cellStyle name="60% - Accent2 21" xfId="3190"/>
    <cellStyle name="60% - Accent2 21 2" xfId="3191"/>
    <cellStyle name="60% - Accent2 21 3" xfId="3192"/>
    <cellStyle name="60% - Accent2 21 4" xfId="3193"/>
    <cellStyle name="60% - Accent2 21 5" xfId="3194"/>
    <cellStyle name="60% - Accent2 21 6" xfId="3195"/>
    <cellStyle name="60% - Accent2 21 7" xfId="3196"/>
    <cellStyle name="60% - Accent2 21 8" xfId="3197"/>
    <cellStyle name="60% - Accent2 22" xfId="3198"/>
    <cellStyle name="60% - Accent2 22 2" xfId="3199"/>
    <cellStyle name="60% - Accent2 22 3" xfId="3200"/>
    <cellStyle name="60% - Accent2 22 4" xfId="3201"/>
    <cellStyle name="60% - Accent2 22 5" xfId="3202"/>
    <cellStyle name="60% - Accent2 22 6" xfId="3203"/>
    <cellStyle name="60% - Accent2 22 7" xfId="3204"/>
    <cellStyle name="60% - Accent2 22 8" xfId="3205"/>
    <cellStyle name="60% - Accent2 23" xfId="3206"/>
    <cellStyle name="60% - Accent2 23 2" xfId="3207"/>
    <cellStyle name="60% - Accent2 23 3" xfId="3208"/>
    <cellStyle name="60% - Accent2 23 4" xfId="3209"/>
    <cellStyle name="60% - Accent2 23 5" xfId="3210"/>
    <cellStyle name="60% - Accent2 23 6" xfId="3211"/>
    <cellStyle name="60% - Accent2 23 7" xfId="3212"/>
    <cellStyle name="60% - Accent2 23 8" xfId="3213"/>
    <cellStyle name="60% - Accent2 24" xfId="3214"/>
    <cellStyle name="60% - Accent2 24 2" xfId="3215"/>
    <cellStyle name="60% - Accent2 24 3" xfId="3216"/>
    <cellStyle name="60% - Accent2 24 4" xfId="3217"/>
    <cellStyle name="60% - Accent2 24 5" xfId="3218"/>
    <cellStyle name="60% - Accent2 24 6" xfId="3219"/>
    <cellStyle name="60% - Accent2 24 7" xfId="3220"/>
    <cellStyle name="60% - Accent2 24 8" xfId="3221"/>
    <cellStyle name="60% - Accent2 25" xfId="3222"/>
    <cellStyle name="60% - Accent2 25 2" xfId="3223"/>
    <cellStyle name="60% - Accent2 25 3" xfId="3224"/>
    <cellStyle name="60% - Accent2 25 4" xfId="3225"/>
    <cellStyle name="60% - Accent2 25 5" xfId="3226"/>
    <cellStyle name="60% - Accent2 25 6" xfId="3227"/>
    <cellStyle name="60% - Accent2 25 7" xfId="3228"/>
    <cellStyle name="60% - Accent2 25 8" xfId="3229"/>
    <cellStyle name="60% - Accent2 26" xfId="3230"/>
    <cellStyle name="60% - Accent2 26 2" xfId="3231"/>
    <cellStyle name="60% - Accent2 26 3" xfId="3232"/>
    <cellStyle name="60% - Accent2 26 4" xfId="3233"/>
    <cellStyle name="60% - Accent2 26 5" xfId="3234"/>
    <cellStyle name="60% - Accent2 26 6" xfId="3235"/>
    <cellStyle name="60% - Accent2 26 7" xfId="3236"/>
    <cellStyle name="60% - Accent2 26 8" xfId="3237"/>
    <cellStyle name="60% - Accent2 27" xfId="3238"/>
    <cellStyle name="60% - Accent2 27 2" xfId="3239"/>
    <cellStyle name="60% - Accent2 27 3" xfId="3240"/>
    <cellStyle name="60% - Accent2 27 4" xfId="3241"/>
    <cellStyle name="60% - Accent2 27 5" xfId="3242"/>
    <cellStyle name="60% - Accent2 27 6" xfId="3243"/>
    <cellStyle name="60% - Accent2 27 7" xfId="3244"/>
    <cellStyle name="60% - Accent2 27 8" xfId="3245"/>
    <cellStyle name="60% - Accent2 28" xfId="3246"/>
    <cellStyle name="60% - Accent2 28 2" xfId="3247"/>
    <cellStyle name="60% - Accent2 28 3" xfId="3248"/>
    <cellStyle name="60% - Accent2 28 4" xfId="3249"/>
    <cellStyle name="60% - Accent2 28 5" xfId="3250"/>
    <cellStyle name="60% - Accent2 28 6" xfId="3251"/>
    <cellStyle name="60% - Accent2 28 7" xfId="3252"/>
    <cellStyle name="60% - Accent2 28 8" xfId="3253"/>
    <cellStyle name="60% - Accent2 29" xfId="3254"/>
    <cellStyle name="60% - Accent2 29 2" xfId="3255"/>
    <cellStyle name="60% - Accent2 29 3" xfId="3256"/>
    <cellStyle name="60% - Accent2 29 4" xfId="3257"/>
    <cellStyle name="60% - Accent2 29 5" xfId="3258"/>
    <cellStyle name="60% - Accent2 29 6" xfId="3259"/>
    <cellStyle name="60% - Accent2 29 7" xfId="3260"/>
    <cellStyle name="60% - Accent2 29 8" xfId="3261"/>
    <cellStyle name="60% - Accent2 3" xfId="3262"/>
    <cellStyle name="60% - Accent2 3 2" xfId="3263"/>
    <cellStyle name="60% - Accent2 3 3" xfId="3264"/>
    <cellStyle name="60% - Accent2 3 4" xfId="3265"/>
    <cellStyle name="60% - Accent2 3 5" xfId="3266"/>
    <cellStyle name="60% - Accent2 3 6" xfId="3267"/>
    <cellStyle name="60% - Accent2 3 7" xfId="3268"/>
    <cellStyle name="60% - Accent2 3 8" xfId="3269"/>
    <cellStyle name="60% - Accent2 30" xfId="3270"/>
    <cellStyle name="60% - Accent2 30 2" xfId="3271"/>
    <cellStyle name="60% - Accent2 30 3" xfId="3272"/>
    <cellStyle name="60% - Accent2 30 4" xfId="3273"/>
    <cellStyle name="60% - Accent2 30 5" xfId="3274"/>
    <cellStyle name="60% - Accent2 30 6" xfId="3275"/>
    <cellStyle name="60% - Accent2 30 7" xfId="3276"/>
    <cellStyle name="60% - Accent2 30 8" xfId="3277"/>
    <cellStyle name="60% - Accent2 31" xfId="3278"/>
    <cellStyle name="60% - Accent2 31 2" xfId="3279"/>
    <cellStyle name="60% - Accent2 31 3" xfId="3280"/>
    <cellStyle name="60% - Accent2 31 4" xfId="3281"/>
    <cellStyle name="60% - Accent2 31 5" xfId="3282"/>
    <cellStyle name="60% - Accent2 31 6" xfId="3283"/>
    <cellStyle name="60% - Accent2 31 7" xfId="3284"/>
    <cellStyle name="60% - Accent2 31 8" xfId="3285"/>
    <cellStyle name="60% - Accent2 32" xfId="3286"/>
    <cellStyle name="60% - Accent2 4" xfId="3287"/>
    <cellStyle name="60% - Accent2 4 2" xfId="3288"/>
    <cellStyle name="60% - Accent2 4 3" xfId="3289"/>
    <cellStyle name="60% - Accent2 4 4" xfId="3290"/>
    <cellStyle name="60% - Accent2 4 5" xfId="3291"/>
    <cellStyle name="60% - Accent2 4 6" xfId="3292"/>
    <cellStyle name="60% - Accent2 4 7" xfId="3293"/>
    <cellStyle name="60% - Accent2 4 8" xfId="3294"/>
    <cellStyle name="60% - Accent2 5" xfId="3295"/>
    <cellStyle name="60% - Accent2 5 2" xfId="3296"/>
    <cellStyle name="60% - Accent2 5 3" xfId="3297"/>
    <cellStyle name="60% - Accent2 5 4" xfId="3298"/>
    <cellStyle name="60% - Accent2 5 5" xfId="3299"/>
    <cellStyle name="60% - Accent2 5 6" xfId="3300"/>
    <cellStyle name="60% - Accent2 5 7" xfId="3301"/>
    <cellStyle name="60% - Accent2 5 8" xfId="3302"/>
    <cellStyle name="60% - Accent2 6" xfId="3303"/>
    <cellStyle name="60% - Accent2 6 2" xfId="3304"/>
    <cellStyle name="60% - Accent2 6 3" xfId="3305"/>
    <cellStyle name="60% - Accent2 6 4" xfId="3306"/>
    <cellStyle name="60% - Accent2 6 5" xfId="3307"/>
    <cellStyle name="60% - Accent2 6 6" xfId="3308"/>
    <cellStyle name="60% - Accent2 6 7" xfId="3309"/>
    <cellStyle name="60% - Accent2 6 8" xfId="3310"/>
    <cellStyle name="60% - Accent2 7" xfId="3311"/>
    <cellStyle name="60% - Accent2 7 2" xfId="3312"/>
    <cellStyle name="60% - Accent2 7 3" xfId="3313"/>
    <cellStyle name="60% - Accent2 7 4" xfId="3314"/>
    <cellStyle name="60% - Accent2 7 5" xfId="3315"/>
    <cellStyle name="60% - Accent2 7 6" xfId="3316"/>
    <cellStyle name="60% - Accent2 7 7" xfId="3317"/>
    <cellStyle name="60% - Accent2 7 8" xfId="3318"/>
    <cellStyle name="60% - Accent2 8" xfId="3319"/>
    <cellStyle name="60% - Accent2 8 2" xfId="3320"/>
    <cellStyle name="60% - Accent2 8 3" xfId="3321"/>
    <cellStyle name="60% - Accent2 8 4" xfId="3322"/>
    <cellStyle name="60% - Accent2 8 5" xfId="3323"/>
    <cellStyle name="60% - Accent2 8 6" xfId="3324"/>
    <cellStyle name="60% - Accent2 8 7" xfId="3325"/>
    <cellStyle name="60% - Accent2 8 8" xfId="3326"/>
    <cellStyle name="60% - Accent2 9" xfId="3327"/>
    <cellStyle name="60% - Accent2 9 2" xfId="3328"/>
    <cellStyle name="60% - Accent2 9 3" xfId="3329"/>
    <cellStyle name="60% - Accent2 9 4" xfId="3330"/>
    <cellStyle name="60% - Accent2 9 5" xfId="3331"/>
    <cellStyle name="60% - Accent2 9 6" xfId="3332"/>
    <cellStyle name="60% - Accent2 9 7" xfId="3333"/>
    <cellStyle name="60% - Accent2 9 8" xfId="3334"/>
    <cellStyle name="60% - Accent3 10" xfId="3335"/>
    <cellStyle name="60% - Accent3 10 2" xfId="3336"/>
    <cellStyle name="60% - Accent3 10 3" xfId="3337"/>
    <cellStyle name="60% - Accent3 10 4" xfId="3338"/>
    <cellStyle name="60% - Accent3 10 5" xfId="3339"/>
    <cellStyle name="60% - Accent3 10 6" xfId="3340"/>
    <cellStyle name="60% - Accent3 10 7" xfId="3341"/>
    <cellStyle name="60% - Accent3 10 8" xfId="3342"/>
    <cellStyle name="60% - Accent3 11" xfId="3343"/>
    <cellStyle name="60% - Accent3 11 2" xfId="3344"/>
    <cellStyle name="60% - Accent3 11 3" xfId="3345"/>
    <cellStyle name="60% - Accent3 11 4" xfId="3346"/>
    <cellStyle name="60% - Accent3 11 5" xfId="3347"/>
    <cellStyle name="60% - Accent3 11 6" xfId="3348"/>
    <cellStyle name="60% - Accent3 11 7" xfId="3349"/>
    <cellStyle name="60% - Accent3 11 8" xfId="3350"/>
    <cellStyle name="60% - Accent3 12" xfId="3351"/>
    <cellStyle name="60% - Accent3 12 2" xfId="3352"/>
    <cellStyle name="60% - Accent3 12 3" xfId="3353"/>
    <cellStyle name="60% - Accent3 12 4" xfId="3354"/>
    <cellStyle name="60% - Accent3 12 5" xfId="3355"/>
    <cellStyle name="60% - Accent3 12 6" xfId="3356"/>
    <cellStyle name="60% - Accent3 12 7" xfId="3357"/>
    <cellStyle name="60% - Accent3 12 8" xfId="3358"/>
    <cellStyle name="60% - Accent3 13" xfId="3359"/>
    <cellStyle name="60% - Accent3 13 2" xfId="3360"/>
    <cellStyle name="60% - Accent3 13 3" xfId="3361"/>
    <cellStyle name="60% - Accent3 13 4" xfId="3362"/>
    <cellStyle name="60% - Accent3 13 5" xfId="3363"/>
    <cellStyle name="60% - Accent3 13 6" xfId="3364"/>
    <cellStyle name="60% - Accent3 13 7" xfId="3365"/>
    <cellStyle name="60% - Accent3 13 8" xfId="3366"/>
    <cellStyle name="60% - Accent3 14" xfId="3367"/>
    <cellStyle name="60% - Accent3 14 2" xfId="3368"/>
    <cellStyle name="60% - Accent3 14 3" xfId="3369"/>
    <cellStyle name="60% - Accent3 14 4" xfId="3370"/>
    <cellStyle name="60% - Accent3 14 5" xfId="3371"/>
    <cellStyle name="60% - Accent3 14 6" xfId="3372"/>
    <cellStyle name="60% - Accent3 14 7" xfId="3373"/>
    <cellStyle name="60% - Accent3 14 8" xfId="3374"/>
    <cellStyle name="60% - Accent3 15" xfId="3375"/>
    <cellStyle name="60% - Accent3 15 2" xfId="3376"/>
    <cellStyle name="60% - Accent3 15 3" xfId="3377"/>
    <cellStyle name="60% - Accent3 15 4" xfId="3378"/>
    <cellStyle name="60% - Accent3 15 5" xfId="3379"/>
    <cellStyle name="60% - Accent3 15 6" xfId="3380"/>
    <cellStyle name="60% - Accent3 15 7" xfId="3381"/>
    <cellStyle name="60% - Accent3 15 8" xfId="3382"/>
    <cellStyle name="60% - Accent3 16" xfId="3383"/>
    <cellStyle name="60% - Accent3 16 2" xfId="3384"/>
    <cellStyle name="60% - Accent3 16 3" xfId="3385"/>
    <cellStyle name="60% - Accent3 16 4" xfId="3386"/>
    <cellStyle name="60% - Accent3 16 5" xfId="3387"/>
    <cellStyle name="60% - Accent3 16 6" xfId="3388"/>
    <cellStyle name="60% - Accent3 16 7" xfId="3389"/>
    <cellStyle name="60% - Accent3 16 8" xfId="3390"/>
    <cellStyle name="60% - Accent3 17" xfId="3391"/>
    <cellStyle name="60% - Accent3 17 2" xfId="3392"/>
    <cellStyle name="60% - Accent3 17 3" xfId="3393"/>
    <cellStyle name="60% - Accent3 17 4" xfId="3394"/>
    <cellStyle name="60% - Accent3 17 5" xfId="3395"/>
    <cellStyle name="60% - Accent3 17 6" xfId="3396"/>
    <cellStyle name="60% - Accent3 17 7" xfId="3397"/>
    <cellStyle name="60% - Accent3 17 8" xfId="3398"/>
    <cellStyle name="60% - Accent3 18" xfId="3399"/>
    <cellStyle name="60% - Accent3 18 2" xfId="3400"/>
    <cellStyle name="60% - Accent3 18 3" xfId="3401"/>
    <cellStyle name="60% - Accent3 18 4" xfId="3402"/>
    <cellStyle name="60% - Accent3 18 5" xfId="3403"/>
    <cellStyle name="60% - Accent3 18 6" xfId="3404"/>
    <cellStyle name="60% - Accent3 18 7" xfId="3405"/>
    <cellStyle name="60% - Accent3 18 8" xfId="3406"/>
    <cellStyle name="60% - Accent3 19" xfId="3407"/>
    <cellStyle name="60% - Accent3 19 2" xfId="3408"/>
    <cellStyle name="60% - Accent3 19 3" xfId="3409"/>
    <cellStyle name="60% - Accent3 19 4" xfId="3410"/>
    <cellStyle name="60% - Accent3 19 5" xfId="3411"/>
    <cellStyle name="60% - Accent3 19 6" xfId="3412"/>
    <cellStyle name="60% - Accent3 19 7" xfId="3413"/>
    <cellStyle name="60% - Accent3 19 8" xfId="3414"/>
    <cellStyle name="60% - Accent3 2" xfId="3415"/>
    <cellStyle name="60% - Accent3 2 2" xfId="3416"/>
    <cellStyle name="60% - Accent3 2 3" xfId="3417"/>
    <cellStyle name="60% - Accent3 2 4" xfId="3418"/>
    <cellStyle name="60% - Accent3 2 5" xfId="3419"/>
    <cellStyle name="60% - Accent3 2 6" xfId="3420"/>
    <cellStyle name="60% - Accent3 2 7" xfId="3421"/>
    <cellStyle name="60% - Accent3 2 8" xfId="3422"/>
    <cellStyle name="60% - Accent3 20" xfId="3423"/>
    <cellStyle name="60% - Accent3 20 2" xfId="3424"/>
    <cellStyle name="60% - Accent3 20 3" xfId="3425"/>
    <cellStyle name="60% - Accent3 20 4" xfId="3426"/>
    <cellStyle name="60% - Accent3 20 5" xfId="3427"/>
    <cellStyle name="60% - Accent3 20 6" xfId="3428"/>
    <cellStyle name="60% - Accent3 20 7" xfId="3429"/>
    <cellStyle name="60% - Accent3 20 8" xfId="3430"/>
    <cellStyle name="60% - Accent3 21" xfId="3431"/>
    <cellStyle name="60% - Accent3 21 2" xfId="3432"/>
    <cellStyle name="60% - Accent3 21 3" xfId="3433"/>
    <cellStyle name="60% - Accent3 21 4" xfId="3434"/>
    <cellStyle name="60% - Accent3 21 5" xfId="3435"/>
    <cellStyle name="60% - Accent3 21 6" xfId="3436"/>
    <cellStyle name="60% - Accent3 21 7" xfId="3437"/>
    <cellStyle name="60% - Accent3 21 8" xfId="3438"/>
    <cellStyle name="60% - Accent3 22" xfId="3439"/>
    <cellStyle name="60% - Accent3 22 2" xfId="3440"/>
    <cellStyle name="60% - Accent3 22 3" xfId="3441"/>
    <cellStyle name="60% - Accent3 22 4" xfId="3442"/>
    <cellStyle name="60% - Accent3 22 5" xfId="3443"/>
    <cellStyle name="60% - Accent3 22 6" xfId="3444"/>
    <cellStyle name="60% - Accent3 22 7" xfId="3445"/>
    <cellStyle name="60% - Accent3 22 8" xfId="3446"/>
    <cellStyle name="60% - Accent3 23" xfId="3447"/>
    <cellStyle name="60% - Accent3 23 2" xfId="3448"/>
    <cellStyle name="60% - Accent3 23 3" xfId="3449"/>
    <cellStyle name="60% - Accent3 23 4" xfId="3450"/>
    <cellStyle name="60% - Accent3 23 5" xfId="3451"/>
    <cellStyle name="60% - Accent3 23 6" xfId="3452"/>
    <cellStyle name="60% - Accent3 23 7" xfId="3453"/>
    <cellStyle name="60% - Accent3 23 8" xfId="3454"/>
    <cellStyle name="60% - Accent3 24" xfId="3455"/>
    <cellStyle name="60% - Accent3 24 2" xfId="3456"/>
    <cellStyle name="60% - Accent3 24 3" xfId="3457"/>
    <cellStyle name="60% - Accent3 24 4" xfId="3458"/>
    <cellStyle name="60% - Accent3 24 5" xfId="3459"/>
    <cellStyle name="60% - Accent3 24 6" xfId="3460"/>
    <cellStyle name="60% - Accent3 24 7" xfId="3461"/>
    <cellStyle name="60% - Accent3 24 8" xfId="3462"/>
    <cellStyle name="60% - Accent3 25" xfId="3463"/>
    <cellStyle name="60% - Accent3 25 2" xfId="3464"/>
    <cellStyle name="60% - Accent3 25 3" xfId="3465"/>
    <cellStyle name="60% - Accent3 25 4" xfId="3466"/>
    <cellStyle name="60% - Accent3 25 5" xfId="3467"/>
    <cellStyle name="60% - Accent3 25 6" xfId="3468"/>
    <cellStyle name="60% - Accent3 25 7" xfId="3469"/>
    <cellStyle name="60% - Accent3 25 8" xfId="3470"/>
    <cellStyle name="60% - Accent3 26" xfId="3471"/>
    <cellStyle name="60% - Accent3 26 2" xfId="3472"/>
    <cellStyle name="60% - Accent3 26 3" xfId="3473"/>
    <cellStyle name="60% - Accent3 26 4" xfId="3474"/>
    <cellStyle name="60% - Accent3 26 5" xfId="3475"/>
    <cellStyle name="60% - Accent3 26 6" xfId="3476"/>
    <cellStyle name="60% - Accent3 26 7" xfId="3477"/>
    <cellStyle name="60% - Accent3 26 8" xfId="3478"/>
    <cellStyle name="60% - Accent3 27" xfId="3479"/>
    <cellStyle name="60% - Accent3 27 2" xfId="3480"/>
    <cellStyle name="60% - Accent3 27 3" xfId="3481"/>
    <cellStyle name="60% - Accent3 27 4" xfId="3482"/>
    <cellStyle name="60% - Accent3 27 5" xfId="3483"/>
    <cellStyle name="60% - Accent3 27 6" xfId="3484"/>
    <cellStyle name="60% - Accent3 27 7" xfId="3485"/>
    <cellStyle name="60% - Accent3 27 8" xfId="3486"/>
    <cellStyle name="60% - Accent3 28" xfId="3487"/>
    <cellStyle name="60% - Accent3 28 2" xfId="3488"/>
    <cellStyle name="60% - Accent3 28 3" xfId="3489"/>
    <cellStyle name="60% - Accent3 28 4" xfId="3490"/>
    <cellStyle name="60% - Accent3 28 5" xfId="3491"/>
    <cellStyle name="60% - Accent3 28 6" xfId="3492"/>
    <cellStyle name="60% - Accent3 28 7" xfId="3493"/>
    <cellStyle name="60% - Accent3 28 8" xfId="3494"/>
    <cellStyle name="60% - Accent3 29" xfId="3495"/>
    <cellStyle name="60% - Accent3 29 2" xfId="3496"/>
    <cellStyle name="60% - Accent3 29 3" xfId="3497"/>
    <cellStyle name="60% - Accent3 29 4" xfId="3498"/>
    <cellStyle name="60% - Accent3 29 5" xfId="3499"/>
    <cellStyle name="60% - Accent3 29 6" xfId="3500"/>
    <cellStyle name="60% - Accent3 29 7" xfId="3501"/>
    <cellStyle name="60% - Accent3 29 8" xfId="3502"/>
    <cellStyle name="60% - Accent3 3" xfId="3503"/>
    <cellStyle name="60% - Accent3 3 2" xfId="3504"/>
    <cellStyle name="60% - Accent3 3 3" xfId="3505"/>
    <cellStyle name="60% - Accent3 3 4" xfId="3506"/>
    <cellStyle name="60% - Accent3 3 5" xfId="3507"/>
    <cellStyle name="60% - Accent3 3 6" xfId="3508"/>
    <cellStyle name="60% - Accent3 3 7" xfId="3509"/>
    <cellStyle name="60% - Accent3 3 8" xfId="3510"/>
    <cellStyle name="60% - Accent3 30" xfId="3511"/>
    <cellStyle name="60% - Accent3 30 2" xfId="3512"/>
    <cellStyle name="60% - Accent3 30 3" xfId="3513"/>
    <cellStyle name="60% - Accent3 30 4" xfId="3514"/>
    <cellStyle name="60% - Accent3 30 5" xfId="3515"/>
    <cellStyle name="60% - Accent3 30 6" xfId="3516"/>
    <cellStyle name="60% - Accent3 30 7" xfId="3517"/>
    <cellStyle name="60% - Accent3 30 8" xfId="3518"/>
    <cellStyle name="60% - Accent3 31" xfId="3519"/>
    <cellStyle name="60% - Accent3 31 2" xfId="3520"/>
    <cellStyle name="60% - Accent3 31 3" xfId="3521"/>
    <cellStyle name="60% - Accent3 31 4" xfId="3522"/>
    <cellStyle name="60% - Accent3 31 5" xfId="3523"/>
    <cellStyle name="60% - Accent3 31 6" xfId="3524"/>
    <cellStyle name="60% - Accent3 31 7" xfId="3525"/>
    <cellStyle name="60% - Accent3 31 8" xfId="3526"/>
    <cellStyle name="60% - Accent3 32" xfId="3527"/>
    <cellStyle name="60% - Accent3 4" xfId="3528"/>
    <cellStyle name="60% - Accent3 4 2" xfId="3529"/>
    <cellStyle name="60% - Accent3 4 3" xfId="3530"/>
    <cellStyle name="60% - Accent3 4 4" xfId="3531"/>
    <cellStyle name="60% - Accent3 4 5" xfId="3532"/>
    <cellStyle name="60% - Accent3 4 6" xfId="3533"/>
    <cellStyle name="60% - Accent3 4 7" xfId="3534"/>
    <cellStyle name="60% - Accent3 4 8" xfId="3535"/>
    <cellStyle name="60% - Accent3 5" xfId="3536"/>
    <cellStyle name="60% - Accent3 5 2" xfId="3537"/>
    <cellStyle name="60% - Accent3 5 3" xfId="3538"/>
    <cellStyle name="60% - Accent3 5 4" xfId="3539"/>
    <cellStyle name="60% - Accent3 5 5" xfId="3540"/>
    <cellStyle name="60% - Accent3 5 6" xfId="3541"/>
    <cellStyle name="60% - Accent3 5 7" xfId="3542"/>
    <cellStyle name="60% - Accent3 5 8" xfId="3543"/>
    <cellStyle name="60% - Accent3 6" xfId="3544"/>
    <cellStyle name="60% - Accent3 6 2" xfId="3545"/>
    <cellStyle name="60% - Accent3 6 3" xfId="3546"/>
    <cellStyle name="60% - Accent3 6 4" xfId="3547"/>
    <cellStyle name="60% - Accent3 6 5" xfId="3548"/>
    <cellStyle name="60% - Accent3 6 6" xfId="3549"/>
    <cellStyle name="60% - Accent3 6 7" xfId="3550"/>
    <cellStyle name="60% - Accent3 6 8" xfId="3551"/>
    <cellStyle name="60% - Accent3 7" xfId="3552"/>
    <cellStyle name="60% - Accent3 7 2" xfId="3553"/>
    <cellStyle name="60% - Accent3 7 3" xfId="3554"/>
    <cellStyle name="60% - Accent3 7 4" xfId="3555"/>
    <cellStyle name="60% - Accent3 7 5" xfId="3556"/>
    <cellStyle name="60% - Accent3 7 6" xfId="3557"/>
    <cellStyle name="60% - Accent3 7 7" xfId="3558"/>
    <cellStyle name="60% - Accent3 7 8" xfId="3559"/>
    <cellStyle name="60% - Accent3 8" xfId="3560"/>
    <cellStyle name="60% - Accent3 8 2" xfId="3561"/>
    <cellStyle name="60% - Accent3 8 3" xfId="3562"/>
    <cellStyle name="60% - Accent3 8 4" xfId="3563"/>
    <cellStyle name="60% - Accent3 8 5" xfId="3564"/>
    <cellStyle name="60% - Accent3 8 6" xfId="3565"/>
    <cellStyle name="60% - Accent3 8 7" xfId="3566"/>
    <cellStyle name="60% - Accent3 8 8" xfId="3567"/>
    <cellStyle name="60% - Accent3 9" xfId="3568"/>
    <cellStyle name="60% - Accent3 9 2" xfId="3569"/>
    <cellStyle name="60% - Accent3 9 3" xfId="3570"/>
    <cellStyle name="60% - Accent3 9 4" xfId="3571"/>
    <cellStyle name="60% - Accent3 9 5" xfId="3572"/>
    <cellStyle name="60% - Accent3 9 6" xfId="3573"/>
    <cellStyle name="60% - Accent3 9 7" xfId="3574"/>
    <cellStyle name="60% - Accent3 9 8" xfId="3575"/>
    <cellStyle name="60% - Accent4 10" xfId="3576"/>
    <cellStyle name="60% - Accent4 10 2" xfId="3577"/>
    <cellStyle name="60% - Accent4 10 3" xfId="3578"/>
    <cellStyle name="60% - Accent4 10 4" xfId="3579"/>
    <cellStyle name="60% - Accent4 10 5" xfId="3580"/>
    <cellStyle name="60% - Accent4 10 6" xfId="3581"/>
    <cellStyle name="60% - Accent4 10 7" xfId="3582"/>
    <cellStyle name="60% - Accent4 10 8" xfId="3583"/>
    <cellStyle name="60% - Accent4 11" xfId="3584"/>
    <cellStyle name="60% - Accent4 11 2" xfId="3585"/>
    <cellStyle name="60% - Accent4 11 3" xfId="3586"/>
    <cellStyle name="60% - Accent4 11 4" xfId="3587"/>
    <cellStyle name="60% - Accent4 11 5" xfId="3588"/>
    <cellStyle name="60% - Accent4 11 6" xfId="3589"/>
    <cellStyle name="60% - Accent4 11 7" xfId="3590"/>
    <cellStyle name="60% - Accent4 11 8" xfId="3591"/>
    <cellStyle name="60% - Accent4 12" xfId="3592"/>
    <cellStyle name="60% - Accent4 12 2" xfId="3593"/>
    <cellStyle name="60% - Accent4 12 3" xfId="3594"/>
    <cellStyle name="60% - Accent4 12 4" xfId="3595"/>
    <cellStyle name="60% - Accent4 12 5" xfId="3596"/>
    <cellStyle name="60% - Accent4 12 6" xfId="3597"/>
    <cellStyle name="60% - Accent4 12 7" xfId="3598"/>
    <cellStyle name="60% - Accent4 12 8" xfId="3599"/>
    <cellStyle name="60% - Accent4 13" xfId="3600"/>
    <cellStyle name="60% - Accent4 13 2" xfId="3601"/>
    <cellStyle name="60% - Accent4 13 3" xfId="3602"/>
    <cellStyle name="60% - Accent4 13 4" xfId="3603"/>
    <cellStyle name="60% - Accent4 13 5" xfId="3604"/>
    <cellStyle name="60% - Accent4 13 6" xfId="3605"/>
    <cellStyle name="60% - Accent4 13 7" xfId="3606"/>
    <cellStyle name="60% - Accent4 13 8" xfId="3607"/>
    <cellStyle name="60% - Accent4 14" xfId="3608"/>
    <cellStyle name="60% - Accent4 14 2" xfId="3609"/>
    <cellStyle name="60% - Accent4 14 3" xfId="3610"/>
    <cellStyle name="60% - Accent4 14 4" xfId="3611"/>
    <cellStyle name="60% - Accent4 14 5" xfId="3612"/>
    <cellStyle name="60% - Accent4 14 6" xfId="3613"/>
    <cellStyle name="60% - Accent4 14 7" xfId="3614"/>
    <cellStyle name="60% - Accent4 14 8" xfId="3615"/>
    <cellStyle name="60% - Accent4 15" xfId="3616"/>
    <cellStyle name="60% - Accent4 15 2" xfId="3617"/>
    <cellStyle name="60% - Accent4 15 3" xfId="3618"/>
    <cellStyle name="60% - Accent4 15 4" xfId="3619"/>
    <cellStyle name="60% - Accent4 15 5" xfId="3620"/>
    <cellStyle name="60% - Accent4 15 6" xfId="3621"/>
    <cellStyle name="60% - Accent4 15 7" xfId="3622"/>
    <cellStyle name="60% - Accent4 15 8" xfId="3623"/>
    <cellStyle name="60% - Accent4 16" xfId="3624"/>
    <cellStyle name="60% - Accent4 16 2" xfId="3625"/>
    <cellStyle name="60% - Accent4 16 3" xfId="3626"/>
    <cellStyle name="60% - Accent4 16 4" xfId="3627"/>
    <cellStyle name="60% - Accent4 16 5" xfId="3628"/>
    <cellStyle name="60% - Accent4 16 6" xfId="3629"/>
    <cellStyle name="60% - Accent4 16 7" xfId="3630"/>
    <cellStyle name="60% - Accent4 16 8" xfId="3631"/>
    <cellStyle name="60% - Accent4 17" xfId="3632"/>
    <cellStyle name="60% - Accent4 17 2" xfId="3633"/>
    <cellStyle name="60% - Accent4 17 3" xfId="3634"/>
    <cellStyle name="60% - Accent4 17 4" xfId="3635"/>
    <cellStyle name="60% - Accent4 17 5" xfId="3636"/>
    <cellStyle name="60% - Accent4 17 6" xfId="3637"/>
    <cellStyle name="60% - Accent4 17 7" xfId="3638"/>
    <cellStyle name="60% - Accent4 17 8" xfId="3639"/>
    <cellStyle name="60% - Accent4 18" xfId="3640"/>
    <cellStyle name="60% - Accent4 18 2" xfId="3641"/>
    <cellStyle name="60% - Accent4 18 3" xfId="3642"/>
    <cellStyle name="60% - Accent4 18 4" xfId="3643"/>
    <cellStyle name="60% - Accent4 18 5" xfId="3644"/>
    <cellStyle name="60% - Accent4 18 6" xfId="3645"/>
    <cellStyle name="60% - Accent4 18 7" xfId="3646"/>
    <cellStyle name="60% - Accent4 18 8" xfId="3647"/>
    <cellStyle name="60% - Accent4 19" xfId="3648"/>
    <cellStyle name="60% - Accent4 19 2" xfId="3649"/>
    <cellStyle name="60% - Accent4 19 3" xfId="3650"/>
    <cellStyle name="60% - Accent4 19 4" xfId="3651"/>
    <cellStyle name="60% - Accent4 19 5" xfId="3652"/>
    <cellStyle name="60% - Accent4 19 6" xfId="3653"/>
    <cellStyle name="60% - Accent4 19 7" xfId="3654"/>
    <cellStyle name="60% - Accent4 19 8" xfId="3655"/>
    <cellStyle name="60% - Accent4 2" xfId="3656"/>
    <cellStyle name="60% - Accent4 2 2" xfId="3657"/>
    <cellStyle name="60% - Accent4 2 3" xfId="3658"/>
    <cellStyle name="60% - Accent4 2 4" xfId="3659"/>
    <cellStyle name="60% - Accent4 2 5" xfId="3660"/>
    <cellStyle name="60% - Accent4 2 6" xfId="3661"/>
    <cellStyle name="60% - Accent4 2 7" xfId="3662"/>
    <cellStyle name="60% - Accent4 2 8" xfId="3663"/>
    <cellStyle name="60% - Accent4 20" xfId="3664"/>
    <cellStyle name="60% - Accent4 20 2" xfId="3665"/>
    <cellStyle name="60% - Accent4 20 3" xfId="3666"/>
    <cellStyle name="60% - Accent4 20 4" xfId="3667"/>
    <cellStyle name="60% - Accent4 20 5" xfId="3668"/>
    <cellStyle name="60% - Accent4 20 6" xfId="3669"/>
    <cellStyle name="60% - Accent4 20 7" xfId="3670"/>
    <cellStyle name="60% - Accent4 20 8" xfId="3671"/>
    <cellStyle name="60% - Accent4 21" xfId="3672"/>
    <cellStyle name="60% - Accent4 21 2" xfId="3673"/>
    <cellStyle name="60% - Accent4 21 3" xfId="3674"/>
    <cellStyle name="60% - Accent4 21 4" xfId="3675"/>
    <cellStyle name="60% - Accent4 21 5" xfId="3676"/>
    <cellStyle name="60% - Accent4 21 6" xfId="3677"/>
    <cellStyle name="60% - Accent4 21 7" xfId="3678"/>
    <cellStyle name="60% - Accent4 21 8" xfId="3679"/>
    <cellStyle name="60% - Accent4 22" xfId="3680"/>
    <cellStyle name="60% - Accent4 22 2" xfId="3681"/>
    <cellStyle name="60% - Accent4 22 3" xfId="3682"/>
    <cellStyle name="60% - Accent4 22 4" xfId="3683"/>
    <cellStyle name="60% - Accent4 22 5" xfId="3684"/>
    <cellStyle name="60% - Accent4 22 6" xfId="3685"/>
    <cellStyle name="60% - Accent4 22 7" xfId="3686"/>
    <cellStyle name="60% - Accent4 22 8" xfId="3687"/>
    <cellStyle name="60% - Accent4 23" xfId="3688"/>
    <cellStyle name="60% - Accent4 23 2" xfId="3689"/>
    <cellStyle name="60% - Accent4 23 3" xfId="3690"/>
    <cellStyle name="60% - Accent4 23 4" xfId="3691"/>
    <cellStyle name="60% - Accent4 23 5" xfId="3692"/>
    <cellStyle name="60% - Accent4 23 6" xfId="3693"/>
    <cellStyle name="60% - Accent4 23 7" xfId="3694"/>
    <cellStyle name="60% - Accent4 23 8" xfId="3695"/>
    <cellStyle name="60% - Accent4 24" xfId="3696"/>
    <cellStyle name="60% - Accent4 24 2" xfId="3697"/>
    <cellStyle name="60% - Accent4 24 3" xfId="3698"/>
    <cellStyle name="60% - Accent4 24 4" xfId="3699"/>
    <cellStyle name="60% - Accent4 24 5" xfId="3700"/>
    <cellStyle name="60% - Accent4 24 6" xfId="3701"/>
    <cellStyle name="60% - Accent4 24 7" xfId="3702"/>
    <cellStyle name="60% - Accent4 24 8" xfId="3703"/>
    <cellStyle name="60% - Accent4 25" xfId="3704"/>
    <cellStyle name="60% - Accent4 25 2" xfId="3705"/>
    <cellStyle name="60% - Accent4 25 3" xfId="3706"/>
    <cellStyle name="60% - Accent4 25 4" xfId="3707"/>
    <cellStyle name="60% - Accent4 25 5" xfId="3708"/>
    <cellStyle name="60% - Accent4 25 6" xfId="3709"/>
    <cellStyle name="60% - Accent4 25 7" xfId="3710"/>
    <cellStyle name="60% - Accent4 25 8" xfId="3711"/>
    <cellStyle name="60% - Accent4 26" xfId="3712"/>
    <cellStyle name="60% - Accent4 26 2" xfId="3713"/>
    <cellStyle name="60% - Accent4 26 3" xfId="3714"/>
    <cellStyle name="60% - Accent4 26 4" xfId="3715"/>
    <cellStyle name="60% - Accent4 26 5" xfId="3716"/>
    <cellStyle name="60% - Accent4 26 6" xfId="3717"/>
    <cellStyle name="60% - Accent4 26 7" xfId="3718"/>
    <cellStyle name="60% - Accent4 26 8" xfId="3719"/>
    <cellStyle name="60% - Accent4 27" xfId="3720"/>
    <cellStyle name="60% - Accent4 27 2" xfId="3721"/>
    <cellStyle name="60% - Accent4 27 3" xfId="3722"/>
    <cellStyle name="60% - Accent4 27 4" xfId="3723"/>
    <cellStyle name="60% - Accent4 27 5" xfId="3724"/>
    <cellStyle name="60% - Accent4 27 6" xfId="3725"/>
    <cellStyle name="60% - Accent4 27 7" xfId="3726"/>
    <cellStyle name="60% - Accent4 27 8" xfId="3727"/>
    <cellStyle name="60% - Accent4 28" xfId="3728"/>
    <cellStyle name="60% - Accent4 28 2" xfId="3729"/>
    <cellStyle name="60% - Accent4 28 3" xfId="3730"/>
    <cellStyle name="60% - Accent4 28 4" xfId="3731"/>
    <cellStyle name="60% - Accent4 28 5" xfId="3732"/>
    <cellStyle name="60% - Accent4 28 6" xfId="3733"/>
    <cellStyle name="60% - Accent4 28 7" xfId="3734"/>
    <cellStyle name="60% - Accent4 28 8" xfId="3735"/>
    <cellStyle name="60% - Accent4 29" xfId="3736"/>
    <cellStyle name="60% - Accent4 29 2" xfId="3737"/>
    <cellStyle name="60% - Accent4 29 3" xfId="3738"/>
    <cellStyle name="60% - Accent4 29 4" xfId="3739"/>
    <cellStyle name="60% - Accent4 29 5" xfId="3740"/>
    <cellStyle name="60% - Accent4 29 6" xfId="3741"/>
    <cellStyle name="60% - Accent4 29 7" xfId="3742"/>
    <cellStyle name="60% - Accent4 29 8" xfId="3743"/>
    <cellStyle name="60% - Accent4 3" xfId="3744"/>
    <cellStyle name="60% - Accent4 3 2" xfId="3745"/>
    <cellStyle name="60% - Accent4 3 3" xfId="3746"/>
    <cellStyle name="60% - Accent4 3 4" xfId="3747"/>
    <cellStyle name="60% - Accent4 3 5" xfId="3748"/>
    <cellStyle name="60% - Accent4 3 6" xfId="3749"/>
    <cellStyle name="60% - Accent4 3 7" xfId="3750"/>
    <cellStyle name="60% - Accent4 3 8" xfId="3751"/>
    <cellStyle name="60% - Accent4 30" xfId="3752"/>
    <cellStyle name="60% - Accent4 30 2" xfId="3753"/>
    <cellStyle name="60% - Accent4 30 3" xfId="3754"/>
    <cellStyle name="60% - Accent4 30 4" xfId="3755"/>
    <cellStyle name="60% - Accent4 30 5" xfId="3756"/>
    <cellStyle name="60% - Accent4 30 6" xfId="3757"/>
    <cellStyle name="60% - Accent4 30 7" xfId="3758"/>
    <cellStyle name="60% - Accent4 30 8" xfId="3759"/>
    <cellStyle name="60% - Accent4 31" xfId="3760"/>
    <cellStyle name="60% - Accent4 31 2" xfId="3761"/>
    <cellStyle name="60% - Accent4 31 3" xfId="3762"/>
    <cellStyle name="60% - Accent4 31 4" xfId="3763"/>
    <cellStyle name="60% - Accent4 31 5" xfId="3764"/>
    <cellStyle name="60% - Accent4 31 6" xfId="3765"/>
    <cellStyle name="60% - Accent4 31 7" xfId="3766"/>
    <cellStyle name="60% - Accent4 31 8" xfId="3767"/>
    <cellStyle name="60% - Accent4 32" xfId="3768"/>
    <cellStyle name="60% - Accent4 4" xfId="3769"/>
    <cellStyle name="60% - Accent4 4 2" xfId="3770"/>
    <cellStyle name="60% - Accent4 4 3" xfId="3771"/>
    <cellStyle name="60% - Accent4 4 4" xfId="3772"/>
    <cellStyle name="60% - Accent4 4 5" xfId="3773"/>
    <cellStyle name="60% - Accent4 4 6" xfId="3774"/>
    <cellStyle name="60% - Accent4 4 7" xfId="3775"/>
    <cellStyle name="60% - Accent4 4 8" xfId="3776"/>
    <cellStyle name="60% - Accent4 5" xfId="3777"/>
    <cellStyle name="60% - Accent4 5 2" xfId="3778"/>
    <cellStyle name="60% - Accent4 5 3" xfId="3779"/>
    <cellStyle name="60% - Accent4 5 4" xfId="3780"/>
    <cellStyle name="60% - Accent4 5 5" xfId="3781"/>
    <cellStyle name="60% - Accent4 5 6" xfId="3782"/>
    <cellStyle name="60% - Accent4 5 7" xfId="3783"/>
    <cellStyle name="60% - Accent4 5 8" xfId="3784"/>
    <cellStyle name="60% - Accent4 6" xfId="3785"/>
    <cellStyle name="60% - Accent4 6 2" xfId="3786"/>
    <cellStyle name="60% - Accent4 6 3" xfId="3787"/>
    <cellStyle name="60% - Accent4 6 4" xfId="3788"/>
    <cellStyle name="60% - Accent4 6 5" xfId="3789"/>
    <cellStyle name="60% - Accent4 6 6" xfId="3790"/>
    <cellStyle name="60% - Accent4 6 7" xfId="3791"/>
    <cellStyle name="60% - Accent4 6 8" xfId="3792"/>
    <cellStyle name="60% - Accent4 7" xfId="3793"/>
    <cellStyle name="60% - Accent4 7 2" xfId="3794"/>
    <cellStyle name="60% - Accent4 7 3" xfId="3795"/>
    <cellStyle name="60% - Accent4 7 4" xfId="3796"/>
    <cellStyle name="60% - Accent4 7 5" xfId="3797"/>
    <cellStyle name="60% - Accent4 7 6" xfId="3798"/>
    <cellStyle name="60% - Accent4 7 7" xfId="3799"/>
    <cellStyle name="60% - Accent4 7 8" xfId="3800"/>
    <cellStyle name="60% - Accent4 8" xfId="3801"/>
    <cellStyle name="60% - Accent4 8 2" xfId="3802"/>
    <cellStyle name="60% - Accent4 8 3" xfId="3803"/>
    <cellStyle name="60% - Accent4 8 4" xfId="3804"/>
    <cellStyle name="60% - Accent4 8 5" xfId="3805"/>
    <cellStyle name="60% - Accent4 8 6" xfId="3806"/>
    <cellStyle name="60% - Accent4 8 7" xfId="3807"/>
    <cellStyle name="60% - Accent4 8 8" xfId="3808"/>
    <cellStyle name="60% - Accent4 9" xfId="3809"/>
    <cellStyle name="60% - Accent4 9 2" xfId="3810"/>
    <cellStyle name="60% - Accent4 9 3" xfId="3811"/>
    <cellStyle name="60% - Accent4 9 4" xfId="3812"/>
    <cellStyle name="60% - Accent4 9 5" xfId="3813"/>
    <cellStyle name="60% - Accent4 9 6" xfId="3814"/>
    <cellStyle name="60% - Accent4 9 7" xfId="3815"/>
    <cellStyle name="60% - Accent4 9 8" xfId="3816"/>
    <cellStyle name="60% - Accent5 10" xfId="3817"/>
    <cellStyle name="60% - Accent5 10 2" xfId="3818"/>
    <cellStyle name="60% - Accent5 10 3" xfId="3819"/>
    <cellStyle name="60% - Accent5 10 4" xfId="3820"/>
    <cellStyle name="60% - Accent5 10 5" xfId="3821"/>
    <cellStyle name="60% - Accent5 10 6" xfId="3822"/>
    <cellStyle name="60% - Accent5 10 7" xfId="3823"/>
    <cellStyle name="60% - Accent5 10 8" xfId="3824"/>
    <cellStyle name="60% - Accent5 11" xfId="3825"/>
    <cellStyle name="60% - Accent5 11 2" xfId="3826"/>
    <cellStyle name="60% - Accent5 11 3" xfId="3827"/>
    <cellStyle name="60% - Accent5 11 4" xfId="3828"/>
    <cellStyle name="60% - Accent5 11 5" xfId="3829"/>
    <cellStyle name="60% - Accent5 11 6" xfId="3830"/>
    <cellStyle name="60% - Accent5 11 7" xfId="3831"/>
    <cellStyle name="60% - Accent5 11 8" xfId="3832"/>
    <cellStyle name="60% - Accent5 12" xfId="3833"/>
    <cellStyle name="60% - Accent5 12 2" xfId="3834"/>
    <cellStyle name="60% - Accent5 12 3" xfId="3835"/>
    <cellStyle name="60% - Accent5 12 4" xfId="3836"/>
    <cellStyle name="60% - Accent5 12 5" xfId="3837"/>
    <cellStyle name="60% - Accent5 12 6" xfId="3838"/>
    <cellStyle name="60% - Accent5 12 7" xfId="3839"/>
    <cellStyle name="60% - Accent5 12 8" xfId="3840"/>
    <cellStyle name="60% - Accent5 13" xfId="3841"/>
    <cellStyle name="60% - Accent5 13 2" xfId="3842"/>
    <cellStyle name="60% - Accent5 13 3" xfId="3843"/>
    <cellStyle name="60% - Accent5 13 4" xfId="3844"/>
    <cellStyle name="60% - Accent5 13 5" xfId="3845"/>
    <cellStyle name="60% - Accent5 13 6" xfId="3846"/>
    <cellStyle name="60% - Accent5 13 7" xfId="3847"/>
    <cellStyle name="60% - Accent5 13 8" xfId="3848"/>
    <cellStyle name="60% - Accent5 14" xfId="3849"/>
    <cellStyle name="60% - Accent5 14 2" xfId="3850"/>
    <cellStyle name="60% - Accent5 14 3" xfId="3851"/>
    <cellStyle name="60% - Accent5 14 4" xfId="3852"/>
    <cellStyle name="60% - Accent5 14 5" xfId="3853"/>
    <cellStyle name="60% - Accent5 14 6" xfId="3854"/>
    <cellStyle name="60% - Accent5 14 7" xfId="3855"/>
    <cellStyle name="60% - Accent5 14 8" xfId="3856"/>
    <cellStyle name="60% - Accent5 15" xfId="3857"/>
    <cellStyle name="60% - Accent5 15 2" xfId="3858"/>
    <cellStyle name="60% - Accent5 15 3" xfId="3859"/>
    <cellStyle name="60% - Accent5 15 4" xfId="3860"/>
    <cellStyle name="60% - Accent5 15 5" xfId="3861"/>
    <cellStyle name="60% - Accent5 15 6" xfId="3862"/>
    <cellStyle name="60% - Accent5 15 7" xfId="3863"/>
    <cellStyle name="60% - Accent5 15 8" xfId="3864"/>
    <cellStyle name="60% - Accent5 16" xfId="3865"/>
    <cellStyle name="60% - Accent5 16 2" xfId="3866"/>
    <cellStyle name="60% - Accent5 16 3" xfId="3867"/>
    <cellStyle name="60% - Accent5 16 4" xfId="3868"/>
    <cellStyle name="60% - Accent5 16 5" xfId="3869"/>
    <cellStyle name="60% - Accent5 16 6" xfId="3870"/>
    <cellStyle name="60% - Accent5 16 7" xfId="3871"/>
    <cellStyle name="60% - Accent5 16 8" xfId="3872"/>
    <cellStyle name="60% - Accent5 17" xfId="3873"/>
    <cellStyle name="60% - Accent5 17 2" xfId="3874"/>
    <cellStyle name="60% - Accent5 17 3" xfId="3875"/>
    <cellStyle name="60% - Accent5 17 4" xfId="3876"/>
    <cellStyle name="60% - Accent5 17 5" xfId="3877"/>
    <cellStyle name="60% - Accent5 17 6" xfId="3878"/>
    <cellStyle name="60% - Accent5 17 7" xfId="3879"/>
    <cellStyle name="60% - Accent5 17 8" xfId="3880"/>
    <cellStyle name="60% - Accent5 18" xfId="3881"/>
    <cellStyle name="60% - Accent5 18 2" xfId="3882"/>
    <cellStyle name="60% - Accent5 18 3" xfId="3883"/>
    <cellStyle name="60% - Accent5 18 4" xfId="3884"/>
    <cellStyle name="60% - Accent5 18 5" xfId="3885"/>
    <cellStyle name="60% - Accent5 18 6" xfId="3886"/>
    <cellStyle name="60% - Accent5 18 7" xfId="3887"/>
    <cellStyle name="60% - Accent5 18 8" xfId="3888"/>
    <cellStyle name="60% - Accent5 19" xfId="3889"/>
    <cellStyle name="60% - Accent5 19 2" xfId="3890"/>
    <cellStyle name="60% - Accent5 19 3" xfId="3891"/>
    <cellStyle name="60% - Accent5 19 4" xfId="3892"/>
    <cellStyle name="60% - Accent5 19 5" xfId="3893"/>
    <cellStyle name="60% - Accent5 19 6" xfId="3894"/>
    <cellStyle name="60% - Accent5 19 7" xfId="3895"/>
    <cellStyle name="60% - Accent5 19 8" xfId="3896"/>
    <cellStyle name="60% - Accent5 2" xfId="3897"/>
    <cellStyle name="60% - Accent5 2 2" xfId="3898"/>
    <cellStyle name="60% - Accent5 2 3" xfId="3899"/>
    <cellStyle name="60% - Accent5 2 4" xfId="3900"/>
    <cellStyle name="60% - Accent5 2 5" xfId="3901"/>
    <cellStyle name="60% - Accent5 2 6" xfId="3902"/>
    <cellStyle name="60% - Accent5 2 7" xfId="3903"/>
    <cellStyle name="60% - Accent5 2 8" xfId="3904"/>
    <cellStyle name="60% - Accent5 20" xfId="3905"/>
    <cellStyle name="60% - Accent5 20 2" xfId="3906"/>
    <cellStyle name="60% - Accent5 20 3" xfId="3907"/>
    <cellStyle name="60% - Accent5 20 4" xfId="3908"/>
    <cellStyle name="60% - Accent5 20 5" xfId="3909"/>
    <cellStyle name="60% - Accent5 20 6" xfId="3910"/>
    <cellStyle name="60% - Accent5 20 7" xfId="3911"/>
    <cellStyle name="60% - Accent5 20 8" xfId="3912"/>
    <cellStyle name="60% - Accent5 21" xfId="3913"/>
    <cellStyle name="60% - Accent5 21 2" xfId="3914"/>
    <cellStyle name="60% - Accent5 21 3" xfId="3915"/>
    <cellStyle name="60% - Accent5 21 4" xfId="3916"/>
    <cellStyle name="60% - Accent5 21 5" xfId="3917"/>
    <cellStyle name="60% - Accent5 21 6" xfId="3918"/>
    <cellStyle name="60% - Accent5 21 7" xfId="3919"/>
    <cellStyle name="60% - Accent5 21 8" xfId="3920"/>
    <cellStyle name="60% - Accent5 22" xfId="3921"/>
    <cellStyle name="60% - Accent5 22 2" xfId="3922"/>
    <cellStyle name="60% - Accent5 22 3" xfId="3923"/>
    <cellStyle name="60% - Accent5 22 4" xfId="3924"/>
    <cellStyle name="60% - Accent5 22 5" xfId="3925"/>
    <cellStyle name="60% - Accent5 22 6" xfId="3926"/>
    <cellStyle name="60% - Accent5 22 7" xfId="3927"/>
    <cellStyle name="60% - Accent5 22 8" xfId="3928"/>
    <cellStyle name="60% - Accent5 23" xfId="3929"/>
    <cellStyle name="60% - Accent5 23 2" xfId="3930"/>
    <cellStyle name="60% - Accent5 23 3" xfId="3931"/>
    <cellStyle name="60% - Accent5 23 4" xfId="3932"/>
    <cellStyle name="60% - Accent5 23 5" xfId="3933"/>
    <cellStyle name="60% - Accent5 23 6" xfId="3934"/>
    <cellStyle name="60% - Accent5 23 7" xfId="3935"/>
    <cellStyle name="60% - Accent5 23 8" xfId="3936"/>
    <cellStyle name="60% - Accent5 24" xfId="3937"/>
    <cellStyle name="60% - Accent5 24 2" xfId="3938"/>
    <cellStyle name="60% - Accent5 24 3" xfId="3939"/>
    <cellStyle name="60% - Accent5 24 4" xfId="3940"/>
    <cellStyle name="60% - Accent5 24 5" xfId="3941"/>
    <cellStyle name="60% - Accent5 24 6" xfId="3942"/>
    <cellStyle name="60% - Accent5 24 7" xfId="3943"/>
    <cellStyle name="60% - Accent5 24 8" xfId="3944"/>
    <cellStyle name="60% - Accent5 25" xfId="3945"/>
    <cellStyle name="60% - Accent5 25 2" xfId="3946"/>
    <cellStyle name="60% - Accent5 25 3" xfId="3947"/>
    <cellStyle name="60% - Accent5 25 4" xfId="3948"/>
    <cellStyle name="60% - Accent5 25 5" xfId="3949"/>
    <cellStyle name="60% - Accent5 25 6" xfId="3950"/>
    <cellStyle name="60% - Accent5 25 7" xfId="3951"/>
    <cellStyle name="60% - Accent5 25 8" xfId="3952"/>
    <cellStyle name="60% - Accent5 26" xfId="3953"/>
    <cellStyle name="60% - Accent5 26 2" xfId="3954"/>
    <cellStyle name="60% - Accent5 26 3" xfId="3955"/>
    <cellStyle name="60% - Accent5 26 4" xfId="3956"/>
    <cellStyle name="60% - Accent5 26 5" xfId="3957"/>
    <cellStyle name="60% - Accent5 26 6" xfId="3958"/>
    <cellStyle name="60% - Accent5 26 7" xfId="3959"/>
    <cellStyle name="60% - Accent5 26 8" xfId="3960"/>
    <cellStyle name="60% - Accent5 27" xfId="3961"/>
    <cellStyle name="60% - Accent5 27 2" xfId="3962"/>
    <cellStyle name="60% - Accent5 27 3" xfId="3963"/>
    <cellStyle name="60% - Accent5 27 4" xfId="3964"/>
    <cellStyle name="60% - Accent5 27 5" xfId="3965"/>
    <cellStyle name="60% - Accent5 27 6" xfId="3966"/>
    <cellStyle name="60% - Accent5 27 7" xfId="3967"/>
    <cellStyle name="60% - Accent5 27 8" xfId="3968"/>
    <cellStyle name="60% - Accent5 28" xfId="3969"/>
    <cellStyle name="60% - Accent5 28 2" xfId="3970"/>
    <cellStyle name="60% - Accent5 28 3" xfId="3971"/>
    <cellStyle name="60% - Accent5 28 4" xfId="3972"/>
    <cellStyle name="60% - Accent5 28 5" xfId="3973"/>
    <cellStyle name="60% - Accent5 28 6" xfId="3974"/>
    <cellStyle name="60% - Accent5 28 7" xfId="3975"/>
    <cellStyle name="60% - Accent5 28 8" xfId="3976"/>
    <cellStyle name="60% - Accent5 29" xfId="3977"/>
    <cellStyle name="60% - Accent5 29 2" xfId="3978"/>
    <cellStyle name="60% - Accent5 29 3" xfId="3979"/>
    <cellStyle name="60% - Accent5 29 4" xfId="3980"/>
    <cellStyle name="60% - Accent5 29 5" xfId="3981"/>
    <cellStyle name="60% - Accent5 29 6" xfId="3982"/>
    <cellStyle name="60% - Accent5 29 7" xfId="3983"/>
    <cellStyle name="60% - Accent5 29 8" xfId="3984"/>
    <cellStyle name="60% - Accent5 3" xfId="3985"/>
    <cellStyle name="60% - Accent5 3 2" xfId="3986"/>
    <cellStyle name="60% - Accent5 3 3" xfId="3987"/>
    <cellStyle name="60% - Accent5 3 4" xfId="3988"/>
    <cellStyle name="60% - Accent5 3 5" xfId="3989"/>
    <cellStyle name="60% - Accent5 3 6" xfId="3990"/>
    <cellStyle name="60% - Accent5 3 7" xfId="3991"/>
    <cellStyle name="60% - Accent5 3 8" xfId="3992"/>
    <cellStyle name="60% - Accent5 30" xfId="3993"/>
    <cellStyle name="60% - Accent5 30 2" xfId="3994"/>
    <cellStyle name="60% - Accent5 30 3" xfId="3995"/>
    <cellStyle name="60% - Accent5 30 4" xfId="3996"/>
    <cellStyle name="60% - Accent5 30 5" xfId="3997"/>
    <cellStyle name="60% - Accent5 30 6" xfId="3998"/>
    <cellStyle name="60% - Accent5 30 7" xfId="3999"/>
    <cellStyle name="60% - Accent5 30 8" xfId="4000"/>
    <cellStyle name="60% - Accent5 31" xfId="4001"/>
    <cellStyle name="60% - Accent5 31 2" xfId="4002"/>
    <cellStyle name="60% - Accent5 31 3" xfId="4003"/>
    <cellStyle name="60% - Accent5 31 4" xfId="4004"/>
    <cellStyle name="60% - Accent5 31 5" xfId="4005"/>
    <cellStyle name="60% - Accent5 31 6" xfId="4006"/>
    <cellStyle name="60% - Accent5 31 7" xfId="4007"/>
    <cellStyle name="60% - Accent5 31 8" xfId="4008"/>
    <cellStyle name="60% - Accent5 32" xfId="4009"/>
    <cellStyle name="60% - Accent5 4" xfId="4010"/>
    <cellStyle name="60% - Accent5 4 2" xfId="4011"/>
    <cellStyle name="60% - Accent5 4 3" xfId="4012"/>
    <cellStyle name="60% - Accent5 4 4" xfId="4013"/>
    <cellStyle name="60% - Accent5 4 5" xfId="4014"/>
    <cellStyle name="60% - Accent5 4 6" xfId="4015"/>
    <cellStyle name="60% - Accent5 4 7" xfId="4016"/>
    <cellStyle name="60% - Accent5 4 8" xfId="4017"/>
    <cellStyle name="60% - Accent5 5" xfId="4018"/>
    <cellStyle name="60% - Accent5 5 2" xfId="4019"/>
    <cellStyle name="60% - Accent5 5 3" xfId="4020"/>
    <cellStyle name="60% - Accent5 5 4" xfId="4021"/>
    <cellStyle name="60% - Accent5 5 5" xfId="4022"/>
    <cellStyle name="60% - Accent5 5 6" xfId="4023"/>
    <cellStyle name="60% - Accent5 5 7" xfId="4024"/>
    <cellStyle name="60% - Accent5 5 8" xfId="4025"/>
    <cellStyle name="60% - Accent5 6" xfId="4026"/>
    <cellStyle name="60% - Accent5 6 2" xfId="4027"/>
    <cellStyle name="60% - Accent5 6 3" xfId="4028"/>
    <cellStyle name="60% - Accent5 6 4" xfId="4029"/>
    <cellStyle name="60% - Accent5 6 5" xfId="4030"/>
    <cellStyle name="60% - Accent5 6 6" xfId="4031"/>
    <cellStyle name="60% - Accent5 6 7" xfId="4032"/>
    <cellStyle name="60% - Accent5 6 8" xfId="4033"/>
    <cellStyle name="60% - Accent5 7" xfId="4034"/>
    <cellStyle name="60% - Accent5 7 2" xfId="4035"/>
    <cellStyle name="60% - Accent5 7 3" xfId="4036"/>
    <cellStyle name="60% - Accent5 7 4" xfId="4037"/>
    <cellStyle name="60% - Accent5 7 5" xfId="4038"/>
    <cellStyle name="60% - Accent5 7 6" xfId="4039"/>
    <cellStyle name="60% - Accent5 7 7" xfId="4040"/>
    <cellStyle name="60% - Accent5 7 8" xfId="4041"/>
    <cellStyle name="60% - Accent5 8" xfId="4042"/>
    <cellStyle name="60% - Accent5 8 2" xfId="4043"/>
    <cellStyle name="60% - Accent5 8 3" xfId="4044"/>
    <cellStyle name="60% - Accent5 8 4" xfId="4045"/>
    <cellStyle name="60% - Accent5 8 5" xfId="4046"/>
    <cellStyle name="60% - Accent5 8 6" xfId="4047"/>
    <cellStyle name="60% - Accent5 8 7" xfId="4048"/>
    <cellStyle name="60% - Accent5 8 8" xfId="4049"/>
    <cellStyle name="60% - Accent5 9" xfId="4050"/>
    <cellStyle name="60% - Accent5 9 2" xfId="4051"/>
    <cellStyle name="60% - Accent5 9 3" xfId="4052"/>
    <cellStyle name="60% - Accent5 9 4" xfId="4053"/>
    <cellStyle name="60% - Accent5 9 5" xfId="4054"/>
    <cellStyle name="60% - Accent5 9 6" xfId="4055"/>
    <cellStyle name="60% - Accent5 9 7" xfId="4056"/>
    <cellStyle name="60% - Accent5 9 8" xfId="4057"/>
    <cellStyle name="60% - Accent6 10" xfId="4058"/>
    <cellStyle name="60% - Accent6 10 2" xfId="4059"/>
    <cellStyle name="60% - Accent6 10 3" xfId="4060"/>
    <cellStyle name="60% - Accent6 10 4" xfId="4061"/>
    <cellStyle name="60% - Accent6 10 5" xfId="4062"/>
    <cellStyle name="60% - Accent6 10 6" xfId="4063"/>
    <cellStyle name="60% - Accent6 10 7" xfId="4064"/>
    <cellStyle name="60% - Accent6 10 8" xfId="4065"/>
    <cellStyle name="60% - Accent6 11" xfId="4066"/>
    <cellStyle name="60% - Accent6 11 2" xfId="4067"/>
    <cellStyle name="60% - Accent6 11 3" xfId="4068"/>
    <cellStyle name="60% - Accent6 11 4" xfId="4069"/>
    <cellStyle name="60% - Accent6 11 5" xfId="4070"/>
    <cellStyle name="60% - Accent6 11 6" xfId="4071"/>
    <cellStyle name="60% - Accent6 11 7" xfId="4072"/>
    <cellStyle name="60% - Accent6 11 8" xfId="4073"/>
    <cellStyle name="60% - Accent6 12" xfId="4074"/>
    <cellStyle name="60% - Accent6 12 2" xfId="4075"/>
    <cellStyle name="60% - Accent6 12 3" xfId="4076"/>
    <cellStyle name="60% - Accent6 12 4" xfId="4077"/>
    <cellStyle name="60% - Accent6 12 5" xfId="4078"/>
    <cellStyle name="60% - Accent6 12 6" xfId="4079"/>
    <cellStyle name="60% - Accent6 12 7" xfId="4080"/>
    <cellStyle name="60% - Accent6 12 8" xfId="4081"/>
    <cellStyle name="60% - Accent6 13" xfId="4082"/>
    <cellStyle name="60% - Accent6 13 2" xfId="4083"/>
    <cellStyle name="60% - Accent6 13 3" xfId="4084"/>
    <cellStyle name="60% - Accent6 13 4" xfId="4085"/>
    <cellStyle name="60% - Accent6 13 5" xfId="4086"/>
    <cellStyle name="60% - Accent6 13 6" xfId="4087"/>
    <cellStyle name="60% - Accent6 13 7" xfId="4088"/>
    <cellStyle name="60% - Accent6 13 8" xfId="4089"/>
    <cellStyle name="60% - Accent6 14" xfId="4090"/>
    <cellStyle name="60% - Accent6 14 2" xfId="4091"/>
    <cellStyle name="60% - Accent6 14 3" xfId="4092"/>
    <cellStyle name="60% - Accent6 14 4" xfId="4093"/>
    <cellStyle name="60% - Accent6 14 5" xfId="4094"/>
    <cellStyle name="60% - Accent6 14 6" xfId="4095"/>
    <cellStyle name="60% - Accent6 14 7" xfId="4096"/>
    <cellStyle name="60% - Accent6 14 8" xfId="4097"/>
    <cellStyle name="60% - Accent6 15" xfId="4098"/>
    <cellStyle name="60% - Accent6 15 2" xfId="4099"/>
    <cellStyle name="60% - Accent6 15 3" xfId="4100"/>
    <cellStyle name="60% - Accent6 15 4" xfId="4101"/>
    <cellStyle name="60% - Accent6 15 5" xfId="4102"/>
    <cellStyle name="60% - Accent6 15 6" xfId="4103"/>
    <cellStyle name="60% - Accent6 15 7" xfId="4104"/>
    <cellStyle name="60% - Accent6 15 8" xfId="4105"/>
    <cellStyle name="60% - Accent6 16" xfId="4106"/>
    <cellStyle name="60% - Accent6 16 2" xfId="4107"/>
    <cellStyle name="60% - Accent6 16 3" xfId="4108"/>
    <cellStyle name="60% - Accent6 16 4" xfId="4109"/>
    <cellStyle name="60% - Accent6 16 5" xfId="4110"/>
    <cellStyle name="60% - Accent6 16 6" xfId="4111"/>
    <cellStyle name="60% - Accent6 16 7" xfId="4112"/>
    <cellStyle name="60% - Accent6 16 8" xfId="4113"/>
    <cellStyle name="60% - Accent6 17" xfId="4114"/>
    <cellStyle name="60% - Accent6 17 2" xfId="4115"/>
    <cellStyle name="60% - Accent6 17 3" xfId="4116"/>
    <cellStyle name="60% - Accent6 17 4" xfId="4117"/>
    <cellStyle name="60% - Accent6 17 5" xfId="4118"/>
    <cellStyle name="60% - Accent6 17 6" xfId="4119"/>
    <cellStyle name="60% - Accent6 17 7" xfId="4120"/>
    <cellStyle name="60% - Accent6 17 8" xfId="4121"/>
    <cellStyle name="60% - Accent6 18" xfId="4122"/>
    <cellStyle name="60% - Accent6 18 2" xfId="4123"/>
    <cellStyle name="60% - Accent6 18 3" xfId="4124"/>
    <cellStyle name="60% - Accent6 18 4" xfId="4125"/>
    <cellStyle name="60% - Accent6 18 5" xfId="4126"/>
    <cellStyle name="60% - Accent6 18 6" xfId="4127"/>
    <cellStyle name="60% - Accent6 18 7" xfId="4128"/>
    <cellStyle name="60% - Accent6 18 8" xfId="4129"/>
    <cellStyle name="60% - Accent6 19" xfId="4130"/>
    <cellStyle name="60% - Accent6 19 2" xfId="4131"/>
    <cellStyle name="60% - Accent6 19 3" xfId="4132"/>
    <cellStyle name="60% - Accent6 19 4" xfId="4133"/>
    <cellStyle name="60% - Accent6 19 5" xfId="4134"/>
    <cellStyle name="60% - Accent6 19 6" xfId="4135"/>
    <cellStyle name="60% - Accent6 19 7" xfId="4136"/>
    <cellStyle name="60% - Accent6 19 8" xfId="4137"/>
    <cellStyle name="60% - Accent6 2" xfId="4138"/>
    <cellStyle name="60% - Accent6 2 2" xfId="4139"/>
    <cellStyle name="60% - Accent6 2 3" xfId="4140"/>
    <cellStyle name="60% - Accent6 2 4" xfId="4141"/>
    <cellStyle name="60% - Accent6 2 5" xfId="4142"/>
    <cellStyle name="60% - Accent6 2 6" xfId="4143"/>
    <cellStyle name="60% - Accent6 2 7" xfId="4144"/>
    <cellStyle name="60% - Accent6 2 8" xfId="4145"/>
    <cellStyle name="60% - Accent6 20" xfId="4146"/>
    <cellStyle name="60% - Accent6 20 2" xfId="4147"/>
    <cellStyle name="60% - Accent6 20 3" xfId="4148"/>
    <cellStyle name="60% - Accent6 20 4" xfId="4149"/>
    <cellStyle name="60% - Accent6 20 5" xfId="4150"/>
    <cellStyle name="60% - Accent6 20 6" xfId="4151"/>
    <cellStyle name="60% - Accent6 20 7" xfId="4152"/>
    <cellStyle name="60% - Accent6 20 8" xfId="4153"/>
    <cellStyle name="60% - Accent6 21" xfId="4154"/>
    <cellStyle name="60% - Accent6 21 2" xfId="4155"/>
    <cellStyle name="60% - Accent6 21 3" xfId="4156"/>
    <cellStyle name="60% - Accent6 21 4" xfId="4157"/>
    <cellStyle name="60% - Accent6 21 5" xfId="4158"/>
    <cellStyle name="60% - Accent6 21 6" xfId="4159"/>
    <cellStyle name="60% - Accent6 21 7" xfId="4160"/>
    <cellStyle name="60% - Accent6 21 8" xfId="4161"/>
    <cellStyle name="60% - Accent6 22" xfId="4162"/>
    <cellStyle name="60% - Accent6 22 2" xfId="4163"/>
    <cellStyle name="60% - Accent6 22 3" xfId="4164"/>
    <cellStyle name="60% - Accent6 22 4" xfId="4165"/>
    <cellStyle name="60% - Accent6 22 5" xfId="4166"/>
    <cellStyle name="60% - Accent6 22 6" xfId="4167"/>
    <cellStyle name="60% - Accent6 22 7" xfId="4168"/>
    <cellStyle name="60% - Accent6 22 8" xfId="4169"/>
    <cellStyle name="60% - Accent6 23" xfId="4170"/>
    <cellStyle name="60% - Accent6 23 2" xfId="4171"/>
    <cellStyle name="60% - Accent6 23 3" xfId="4172"/>
    <cellStyle name="60% - Accent6 23 4" xfId="4173"/>
    <cellStyle name="60% - Accent6 23 5" xfId="4174"/>
    <cellStyle name="60% - Accent6 23 6" xfId="4175"/>
    <cellStyle name="60% - Accent6 23 7" xfId="4176"/>
    <cellStyle name="60% - Accent6 23 8" xfId="4177"/>
    <cellStyle name="60% - Accent6 24" xfId="4178"/>
    <cellStyle name="60% - Accent6 24 2" xfId="4179"/>
    <cellStyle name="60% - Accent6 24 3" xfId="4180"/>
    <cellStyle name="60% - Accent6 24 4" xfId="4181"/>
    <cellStyle name="60% - Accent6 24 5" xfId="4182"/>
    <cellStyle name="60% - Accent6 24 6" xfId="4183"/>
    <cellStyle name="60% - Accent6 24 7" xfId="4184"/>
    <cellStyle name="60% - Accent6 24 8" xfId="4185"/>
    <cellStyle name="60% - Accent6 25" xfId="4186"/>
    <cellStyle name="60% - Accent6 25 2" xfId="4187"/>
    <cellStyle name="60% - Accent6 25 3" xfId="4188"/>
    <cellStyle name="60% - Accent6 25 4" xfId="4189"/>
    <cellStyle name="60% - Accent6 25 5" xfId="4190"/>
    <cellStyle name="60% - Accent6 25 6" xfId="4191"/>
    <cellStyle name="60% - Accent6 25 7" xfId="4192"/>
    <cellStyle name="60% - Accent6 25 8" xfId="4193"/>
    <cellStyle name="60% - Accent6 26" xfId="4194"/>
    <cellStyle name="60% - Accent6 26 2" xfId="4195"/>
    <cellStyle name="60% - Accent6 26 3" xfId="4196"/>
    <cellStyle name="60% - Accent6 26 4" xfId="4197"/>
    <cellStyle name="60% - Accent6 26 5" xfId="4198"/>
    <cellStyle name="60% - Accent6 26 6" xfId="4199"/>
    <cellStyle name="60% - Accent6 26 7" xfId="4200"/>
    <cellStyle name="60% - Accent6 26 8" xfId="4201"/>
    <cellStyle name="60% - Accent6 27" xfId="4202"/>
    <cellStyle name="60% - Accent6 27 2" xfId="4203"/>
    <cellStyle name="60% - Accent6 27 3" xfId="4204"/>
    <cellStyle name="60% - Accent6 27 4" xfId="4205"/>
    <cellStyle name="60% - Accent6 27 5" xfId="4206"/>
    <cellStyle name="60% - Accent6 27 6" xfId="4207"/>
    <cellStyle name="60% - Accent6 27 7" xfId="4208"/>
    <cellStyle name="60% - Accent6 27 8" xfId="4209"/>
    <cellStyle name="60% - Accent6 28" xfId="4210"/>
    <cellStyle name="60% - Accent6 28 2" xfId="4211"/>
    <cellStyle name="60% - Accent6 28 3" xfId="4212"/>
    <cellStyle name="60% - Accent6 28 4" xfId="4213"/>
    <cellStyle name="60% - Accent6 28 5" xfId="4214"/>
    <cellStyle name="60% - Accent6 28 6" xfId="4215"/>
    <cellStyle name="60% - Accent6 28 7" xfId="4216"/>
    <cellStyle name="60% - Accent6 28 8" xfId="4217"/>
    <cellStyle name="60% - Accent6 29" xfId="4218"/>
    <cellStyle name="60% - Accent6 29 2" xfId="4219"/>
    <cellStyle name="60% - Accent6 29 3" xfId="4220"/>
    <cellStyle name="60% - Accent6 29 4" xfId="4221"/>
    <cellStyle name="60% - Accent6 29 5" xfId="4222"/>
    <cellStyle name="60% - Accent6 29 6" xfId="4223"/>
    <cellStyle name="60% - Accent6 29 7" xfId="4224"/>
    <cellStyle name="60% - Accent6 29 8" xfId="4225"/>
    <cellStyle name="60% - Accent6 3" xfId="4226"/>
    <cellStyle name="60% - Accent6 3 2" xfId="4227"/>
    <cellStyle name="60% - Accent6 3 3" xfId="4228"/>
    <cellStyle name="60% - Accent6 3 4" xfId="4229"/>
    <cellStyle name="60% - Accent6 3 5" xfId="4230"/>
    <cellStyle name="60% - Accent6 3 6" xfId="4231"/>
    <cellStyle name="60% - Accent6 3 7" xfId="4232"/>
    <cellStyle name="60% - Accent6 3 8" xfId="4233"/>
    <cellStyle name="60% - Accent6 30" xfId="4234"/>
    <cellStyle name="60% - Accent6 30 2" xfId="4235"/>
    <cellStyle name="60% - Accent6 30 3" xfId="4236"/>
    <cellStyle name="60% - Accent6 30 4" xfId="4237"/>
    <cellStyle name="60% - Accent6 30 5" xfId="4238"/>
    <cellStyle name="60% - Accent6 30 6" xfId="4239"/>
    <cellStyle name="60% - Accent6 30 7" xfId="4240"/>
    <cellStyle name="60% - Accent6 30 8" xfId="4241"/>
    <cellStyle name="60% - Accent6 31" xfId="4242"/>
    <cellStyle name="60% - Accent6 31 2" xfId="4243"/>
    <cellStyle name="60% - Accent6 31 3" xfId="4244"/>
    <cellStyle name="60% - Accent6 31 4" xfId="4245"/>
    <cellStyle name="60% - Accent6 31 5" xfId="4246"/>
    <cellStyle name="60% - Accent6 31 6" xfId="4247"/>
    <cellStyle name="60% - Accent6 31 7" xfId="4248"/>
    <cellStyle name="60% - Accent6 31 8" xfId="4249"/>
    <cellStyle name="60% - Accent6 32" xfId="4250"/>
    <cellStyle name="60% - Accent6 4" xfId="4251"/>
    <cellStyle name="60% - Accent6 4 2" xfId="4252"/>
    <cellStyle name="60% - Accent6 4 3" xfId="4253"/>
    <cellStyle name="60% - Accent6 4 4" xfId="4254"/>
    <cellStyle name="60% - Accent6 4 5" xfId="4255"/>
    <cellStyle name="60% - Accent6 4 6" xfId="4256"/>
    <cellStyle name="60% - Accent6 4 7" xfId="4257"/>
    <cellStyle name="60% - Accent6 4 8" xfId="4258"/>
    <cellStyle name="60% - Accent6 5" xfId="4259"/>
    <cellStyle name="60% - Accent6 5 2" xfId="4260"/>
    <cellStyle name="60% - Accent6 5 3" xfId="4261"/>
    <cellStyle name="60% - Accent6 5 4" xfId="4262"/>
    <cellStyle name="60% - Accent6 5 5" xfId="4263"/>
    <cellStyle name="60% - Accent6 5 6" xfId="4264"/>
    <cellStyle name="60% - Accent6 5 7" xfId="4265"/>
    <cellStyle name="60% - Accent6 5 8" xfId="4266"/>
    <cellStyle name="60% - Accent6 6" xfId="4267"/>
    <cellStyle name="60% - Accent6 6 2" xfId="4268"/>
    <cellStyle name="60% - Accent6 6 3" xfId="4269"/>
    <cellStyle name="60% - Accent6 6 4" xfId="4270"/>
    <cellStyle name="60% - Accent6 6 5" xfId="4271"/>
    <cellStyle name="60% - Accent6 6 6" xfId="4272"/>
    <cellStyle name="60% - Accent6 6 7" xfId="4273"/>
    <cellStyle name="60% - Accent6 6 8" xfId="4274"/>
    <cellStyle name="60% - Accent6 7" xfId="4275"/>
    <cellStyle name="60% - Accent6 7 2" xfId="4276"/>
    <cellStyle name="60% - Accent6 7 3" xfId="4277"/>
    <cellStyle name="60% - Accent6 7 4" xfId="4278"/>
    <cellStyle name="60% - Accent6 7 5" xfId="4279"/>
    <cellStyle name="60% - Accent6 7 6" xfId="4280"/>
    <cellStyle name="60% - Accent6 7 7" xfId="4281"/>
    <cellStyle name="60% - Accent6 7 8" xfId="4282"/>
    <cellStyle name="60% - Accent6 8" xfId="4283"/>
    <cellStyle name="60% - Accent6 8 2" xfId="4284"/>
    <cellStyle name="60% - Accent6 8 3" xfId="4285"/>
    <cellStyle name="60% - Accent6 8 4" xfId="4286"/>
    <cellStyle name="60% - Accent6 8 5" xfId="4287"/>
    <cellStyle name="60% - Accent6 8 6" xfId="4288"/>
    <cellStyle name="60% - Accent6 8 7" xfId="4289"/>
    <cellStyle name="60% - Accent6 8 8" xfId="4290"/>
    <cellStyle name="60% - Accent6 9" xfId="4291"/>
    <cellStyle name="60% - Accent6 9 2" xfId="4292"/>
    <cellStyle name="60% - Accent6 9 3" xfId="4293"/>
    <cellStyle name="60% - Accent6 9 4" xfId="4294"/>
    <cellStyle name="60% - Accent6 9 5" xfId="4295"/>
    <cellStyle name="60% - Accent6 9 6" xfId="4296"/>
    <cellStyle name="60% - Accent6 9 7" xfId="4297"/>
    <cellStyle name="60% - Accent6 9 8" xfId="4298"/>
    <cellStyle name="Accent1 10" xfId="4299"/>
    <cellStyle name="Accent1 10 2" xfId="4300"/>
    <cellStyle name="Accent1 10 3" xfId="4301"/>
    <cellStyle name="Accent1 10 4" xfId="4302"/>
    <cellStyle name="Accent1 10 5" xfId="4303"/>
    <cellStyle name="Accent1 10 6" xfId="4304"/>
    <cellStyle name="Accent1 10 7" xfId="4305"/>
    <cellStyle name="Accent1 10 8" xfId="4306"/>
    <cellStyle name="Accent1 11" xfId="4307"/>
    <cellStyle name="Accent1 11 2" xfId="4308"/>
    <cellStyle name="Accent1 11 3" xfId="4309"/>
    <cellStyle name="Accent1 11 4" xfId="4310"/>
    <cellStyle name="Accent1 11 5" xfId="4311"/>
    <cellStyle name="Accent1 11 6" xfId="4312"/>
    <cellStyle name="Accent1 11 7" xfId="4313"/>
    <cellStyle name="Accent1 11 8" xfId="4314"/>
    <cellStyle name="Accent1 12" xfId="4315"/>
    <cellStyle name="Accent1 12 2" xfId="4316"/>
    <cellStyle name="Accent1 12 3" xfId="4317"/>
    <cellStyle name="Accent1 12 4" xfId="4318"/>
    <cellStyle name="Accent1 12 5" xfId="4319"/>
    <cellStyle name="Accent1 12 6" xfId="4320"/>
    <cellStyle name="Accent1 12 7" xfId="4321"/>
    <cellStyle name="Accent1 12 8" xfId="4322"/>
    <cellStyle name="Accent1 13" xfId="4323"/>
    <cellStyle name="Accent1 13 2" xfId="4324"/>
    <cellStyle name="Accent1 13 3" xfId="4325"/>
    <cellStyle name="Accent1 13 4" xfId="4326"/>
    <cellStyle name="Accent1 13 5" xfId="4327"/>
    <cellStyle name="Accent1 13 6" xfId="4328"/>
    <cellStyle name="Accent1 13 7" xfId="4329"/>
    <cellStyle name="Accent1 13 8" xfId="4330"/>
    <cellStyle name="Accent1 14" xfId="4331"/>
    <cellStyle name="Accent1 14 2" xfId="4332"/>
    <cellStyle name="Accent1 14 3" xfId="4333"/>
    <cellStyle name="Accent1 14 4" xfId="4334"/>
    <cellStyle name="Accent1 14 5" xfId="4335"/>
    <cellStyle name="Accent1 14 6" xfId="4336"/>
    <cellStyle name="Accent1 14 7" xfId="4337"/>
    <cellStyle name="Accent1 14 8" xfId="4338"/>
    <cellStyle name="Accent1 15" xfId="4339"/>
    <cellStyle name="Accent1 15 2" xfId="4340"/>
    <cellStyle name="Accent1 15 3" xfId="4341"/>
    <cellStyle name="Accent1 15 4" xfId="4342"/>
    <cellStyle name="Accent1 15 5" xfId="4343"/>
    <cellStyle name="Accent1 15 6" xfId="4344"/>
    <cellStyle name="Accent1 15 7" xfId="4345"/>
    <cellStyle name="Accent1 15 8" xfId="4346"/>
    <cellStyle name="Accent1 16" xfId="4347"/>
    <cellStyle name="Accent1 16 2" xfId="4348"/>
    <cellStyle name="Accent1 16 3" xfId="4349"/>
    <cellStyle name="Accent1 16 4" xfId="4350"/>
    <cellStyle name="Accent1 16 5" xfId="4351"/>
    <cellStyle name="Accent1 16 6" xfId="4352"/>
    <cellStyle name="Accent1 16 7" xfId="4353"/>
    <cellStyle name="Accent1 16 8" xfId="4354"/>
    <cellStyle name="Accent1 17" xfId="4355"/>
    <cellStyle name="Accent1 17 2" xfId="4356"/>
    <cellStyle name="Accent1 17 3" xfId="4357"/>
    <cellStyle name="Accent1 17 4" xfId="4358"/>
    <cellStyle name="Accent1 17 5" xfId="4359"/>
    <cellStyle name="Accent1 17 6" xfId="4360"/>
    <cellStyle name="Accent1 17 7" xfId="4361"/>
    <cellStyle name="Accent1 17 8" xfId="4362"/>
    <cellStyle name="Accent1 18" xfId="4363"/>
    <cellStyle name="Accent1 18 2" xfId="4364"/>
    <cellStyle name="Accent1 18 3" xfId="4365"/>
    <cellStyle name="Accent1 18 4" xfId="4366"/>
    <cellStyle name="Accent1 18 5" xfId="4367"/>
    <cellStyle name="Accent1 18 6" xfId="4368"/>
    <cellStyle name="Accent1 18 7" xfId="4369"/>
    <cellStyle name="Accent1 18 8" xfId="4370"/>
    <cellStyle name="Accent1 19" xfId="4371"/>
    <cellStyle name="Accent1 19 2" xfId="4372"/>
    <cellStyle name="Accent1 19 3" xfId="4373"/>
    <cellStyle name="Accent1 19 4" xfId="4374"/>
    <cellStyle name="Accent1 19 5" xfId="4375"/>
    <cellStyle name="Accent1 19 6" xfId="4376"/>
    <cellStyle name="Accent1 19 7" xfId="4377"/>
    <cellStyle name="Accent1 19 8" xfId="4378"/>
    <cellStyle name="Accent1 2" xfId="4379"/>
    <cellStyle name="Accent1 2 2" xfId="4380"/>
    <cellStyle name="Accent1 2 3" xfId="4381"/>
    <cellStyle name="Accent1 2 4" xfId="4382"/>
    <cellStyle name="Accent1 2 5" xfId="4383"/>
    <cellStyle name="Accent1 2 6" xfId="4384"/>
    <cellStyle name="Accent1 2 7" xfId="4385"/>
    <cellStyle name="Accent1 2 8" xfId="4386"/>
    <cellStyle name="Accent1 20" xfId="4387"/>
    <cellStyle name="Accent1 20 2" xfId="4388"/>
    <cellStyle name="Accent1 20 3" xfId="4389"/>
    <cellStyle name="Accent1 20 4" xfId="4390"/>
    <cellStyle name="Accent1 20 5" xfId="4391"/>
    <cellStyle name="Accent1 20 6" xfId="4392"/>
    <cellStyle name="Accent1 20 7" xfId="4393"/>
    <cellStyle name="Accent1 20 8" xfId="4394"/>
    <cellStyle name="Accent1 21" xfId="4395"/>
    <cellStyle name="Accent1 21 2" xfId="4396"/>
    <cellStyle name="Accent1 21 3" xfId="4397"/>
    <cellStyle name="Accent1 21 4" xfId="4398"/>
    <cellStyle name="Accent1 21 5" xfId="4399"/>
    <cellStyle name="Accent1 21 6" xfId="4400"/>
    <cellStyle name="Accent1 21 7" xfId="4401"/>
    <cellStyle name="Accent1 21 8" xfId="4402"/>
    <cellStyle name="Accent1 22" xfId="4403"/>
    <cellStyle name="Accent1 22 2" xfId="4404"/>
    <cellStyle name="Accent1 22 3" xfId="4405"/>
    <cellStyle name="Accent1 22 4" xfId="4406"/>
    <cellStyle name="Accent1 22 5" xfId="4407"/>
    <cellStyle name="Accent1 22 6" xfId="4408"/>
    <cellStyle name="Accent1 22 7" xfId="4409"/>
    <cellStyle name="Accent1 22 8" xfId="4410"/>
    <cellStyle name="Accent1 23" xfId="4411"/>
    <cellStyle name="Accent1 23 2" xfId="4412"/>
    <cellStyle name="Accent1 23 3" xfId="4413"/>
    <cellStyle name="Accent1 23 4" xfId="4414"/>
    <cellStyle name="Accent1 23 5" xfId="4415"/>
    <cellStyle name="Accent1 23 6" xfId="4416"/>
    <cellStyle name="Accent1 23 7" xfId="4417"/>
    <cellStyle name="Accent1 23 8" xfId="4418"/>
    <cellStyle name="Accent1 24" xfId="4419"/>
    <cellStyle name="Accent1 24 2" xfId="4420"/>
    <cellStyle name="Accent1 24 3" xfId="4421"/>
    <cellStyle name="Accent1 24 4" xfId="4422"/>
    <cellStyle name="Accent1 24 5" xfId="4423"/>
    <cellStyle name="Accent1 24 6" xfId="4424"/>
    <cellStyle name="Accent1 24 7" xfId="4425"/>
    <cellStyle name="Accent1 24 8" xfId="4426"/>
    <cellStyle name="Accent1 25" xfId="4427"/>
    <cellStyle name="Accent1 25 2" xfId="4428"/>
    <cellStyle name="Accent1 25 3" xfId="4429"/>
    <cellStyle name="Accent1 25 4" xfId="4430"/>
    <cellStyle name="Accent1 25 5" xfId="4431"/>
    <cellStyle name="Accent1 25 6" xfId="4432"/>
    <cellStyle name="Accent1 25 7" xfId="4433"/>
    <cellStyle name="Accent1 25 8" xfId="4434"/>
    <cellStyle name="Accent1 26" xfId="4435"/>
    <cellStyle name="Accent1 26 2" xfId="4436"/>
    <cellStyle name="Accent1 26 3" xfId="4437"/>
    <cellStyle name="Accent1 26 4" xfId="4438"/>
    <cellStyle name="Accent1 26 5" xfId="4439"/>
    <cellStyle name="Accent1 26 6" xfId="4440"/>
    <cellStyle name="Accent1 26 7" xfId="4441"/>
    <cellStyle name="Accent1 26 8" xfId="4442"/>
    <cellStyle name="Accent1 27" xfId="4443"/>
    <cellStyle name="Accent1 27 2" xfId="4444"/>
    <cellStyle name="Accent1 27 3" xfId="4445"/>
    <cellStyle name="Accent1 27 4" xfId="4446"/>
    <cellStyle name="Accent1 27 5" xfId="4447"/>
    <cellStyle name="Accent1 27 6" xfId="4448"/>
    <cellStyle name="Accent1 27 7" xfId="4449"/>
    <cellStyle name="Accent1 27 8" xfId="4450"/>
    <cellStyle name="Accent1 28" xfId="4451"/>
    <cellStyle name="Accent1 28 2" xfId="4452"/>
    <cellStyle name="Accent1 28 3" xfId="4453"/>
    <cellStyle name="Accent1 28 4" xfId="4454"/>
    <cellStyle name="Accent1 28 5" xfId="4455"/>
    <cellStyle name="Accent1 28 6" xfId="4456"/>
    <cellStyle name="Accent1 28 7" xfId="4457"/>
    <cellStyle name="Accent1 28 8" xfId="4458"/>
    <cellStyle name="Accent1 29" xfId="4459"/>
    <cellStyle name="Accent1 29 2" xfId="4460"/>
    <cellStyle name="Accent1 29 3" xfId="4461"/>
    <cellStyle name="Accent1 29 4" xfId="4462"/>
    <cellStyle name="Accent1 29 5" xfId="4463"/>
    <cellStyle name="Accent1 29 6" xfId="4464"/>
    <cellStyle name="Accent1 29 7" xfId="4465"/>
    <cellStyle name="Accent1 29 8" xfId="4466"/>
    <cellStyle name="Accent1 3" xfId="4467"/>
    <cellStyle name="Accent1 3 2" xfId="4468"/>
    <cellStyle name="Accent1 3 3" xfId="4469"/>
    <cellStyle name="Accent1 3 4" xfId="4470"/>
    <cellStyle name="Accent1 3 5" xfId="4471"/>
    <cellStyle name="Accent1 3 6" xfId="4472"/>
    <cellStyle name="Accent1 3 7" xfId="4473"/>
    <cellStyle name="Accent1 3 8" xfId="4474"/>
    <cellStyle name="Accent1 30" xfId="4475"/>
    <cellStyle name="Accent1 30 2" xfId="4476"/>
    <cellStyle name="Accent1 30 3" xfId="4477"/>
    <cellStyle name="Accent1 30 4" xfId="4478"/>
    <cellStyle name="Accent1 30 5" xfId="4479"/>
    <cellStyle name="Accent1 30 6" xfId="4480"/>
    <cellStyle name="Accent1 30 7" xfId="4481"/>
    <cellStyle name="Accent1 30 8" xfId="4482"/>
    <cellStyle name="Accent1 31" xfId="4483"/>
    <cellStyle name="Accent1 31 2" xfId="4484"/>
    <cellStyle name="Accent1 31 3" xfId="4485"/>
    <cellStyle name="Accent1 31 4" xfId="4486"/>
    <cellStyle name="Accent1 31 5" xfId="4487"/>
    <cellStyle name="Accent1 31 6" xfId="4488"/>
    <cellStyle name="Accent1 31 7" xfId="4489"/>
    <cellStyle name="Accent1 31 8" xfId="4490"/>
    <cellStyle name="Accent1 32" xfId="4491"/>
    <cellStyle name="Accent1 4" xfId="4492"/>
    <cellStyle name="Accent1 4 2" xfId="4493"/>
    <cellStyle name="Accent1 4 3" xfId="4494"/>
    <cellStyle name="Accent1 4 4" xfId="4495"/>
    <cellStyle name="Accent1 4 5" xfId="4496"/>
    <cellStyle name="Accent1 4 6" xfId="4497"/>
    <cellStyle name="Accent1 4 7" xfId="4498"/>
    <cellStyle name="Accent1 4 8" xfId="4499"/>
    <cellStyle name="Accent1 5" xfId="4500"/>
    <cellStyle name="Accent1 5 2" xfId="4501"/>
    <cellStyle name="Accent1 5 3" xfId="4502"/>
    <cellStyle name="Accent1 5 4" xfId="4503"/>
    <cellStyle name="Accent1 5 5" xfId="4504"/>
    <cellStyle name="Accent1 5 6" xfId="4505"/>
    <cellStyle name="Accent1 5 7" xfId="4506"/>
    <cellStyle name="Accent1 5 8" xfId="4507"/>
    <cellStyle name="Accent1 6" xfId="4508"/>
    <cellStyle name="Accent1 6 2" xfId="4509"/>
    <cellStyle name="Accent1 6 3" xfId="4510"/>
    <cellStyle name="Accent1 6 4" xfId="4511"/>
    <cellStyle name="Accent1 6 5" xfId="4512"/>
    <cellStyle name="Accent1 6 6" xfId="4513"/>
    <cellStyle name="Accent1 6 7" xfId="4514"/>
    <cellStyle name="Accent1 6 8" xfId="4515"/>
    <cellStyle name="Accent1 7" xfId="4516"/>
    <cellStyle name="Accent1 7 2" xfId="4517"/>
    <cellStyle name="Accent1 7 3" xfId="4518"/>
    <cellStyle name="Accent1 7 4" xfId="4519"/>
    <cellStyle name="Accent1 7 5" xfId="4520"/>
    <cellStyle name="Accent1 7 6" xfId="4521"/>
    <cellStyle name="Accent1 7 7" xfId="4522"/>
    <cellStyle name="Accent1 7 8" xfId="4523"/>
    <cellStyle name="Accent1 8" xfId="4524"/>
    <cellStyle name="Accent1 8 2" xfId="4525"/>
    <cellStyle name="Accent1 8 3" xfId="4526"/>
    <cellStyle name="Accent1 8 4" xfId="4527"/>
    <cellStyle name="Accent1 8 5" xfId="4528"/>
    <cellStyle name="Accent1 8 6" xfId="4529"/>
    <cellStyle name="Accent1 8 7" xfId="4530"/>
    <cellStyle name="Accent1 8 8" xfId="4531"/>
    <cellStyle name="Accent1 9" xfId="4532"/>
    <cellStyle name="Accent1 9 2" xfId="4533"/>
    <cellStyle name="Accent1 9 3" xfId="4534"/>
    <cellStyle name="Accent1 9 4" xfId="4535"/>
    <cellStyle name="Accent1 9 5" xfId="4536"/>
    <cellStyle name="Accent1 9 6" xfId="4537"/>
    <cellStyle name="Accent1 9 7" xfId="4538"/>
    <cellStyle name="Accent1 9 8" xfId="4539"/>
    <cellStyle name="Accent2 10" xfId="4540"/>
    <cellStyle name="Accent2 10 2" xfId="4541"/>
    <cellStyle name="Accent2 10 3" xfId="4542"/>
    <cellStyle name="Accent2 10 4" xfId="4543"/>
    <cellStyle name="Accent2 10 5" xfId="4544"/>
    <cellStyle name="Accent2 10 6" xfId="4545"/>
    <cellStyle name="Accent2 10 7" xfId="4546"/>
    <cellStyle name="Accent2 10 8" xfId="4547"/>
    <cellStyle name="Accent2 11" xfId="4548"/>
    <cellStyle name="Accent2 11 2" xfId="4549"/>
    <cellStyle name="Accent2 11 3" xfId="4550"/>
    <cellStyle name="Accent2 11 4" xfId="4551"/>
    <cellStyle name="Accent2 11 5" xfId="4552"/>
    <cellStyle name="Accent2 11 6" xfId="4553"/>
    <cellStyle name="Accent2 11 7" xfId="4554"/>
    <cellStyle name="Accent2 11 8" xfId="4555"/>
    <cellStyle name="Accent2 12" xfId="4556"/>
    <cellStyle name="Accent2 12 2" xfId="4557"/>
    <cellStyle name="Accent2 12 3" xfId="4558"/>
    <cellStyle name="Accent2 12 4" xfId="4559"/>
    <cellStyle name="Accent2 12 5" xfId="4560"/>
    <cellStyle name="Accent2 12 6" xfId="4561"/>
    <cellStyle name="Accent2 12 7" xfId="4562"/>
    <cellStyle name="Accent2 12 8" xfId="4563"/>
    <cellStyle name="Accent2 13" xfId="4564"/>
    <cellStyle name="Accent2 13 2" xfId="4565"/>
    <cellStyle name="Accent2 13 3" xfId="4566"/>
    <cellStyle name="Accent2 13 4" xfId="4567"/>
    <cellStyle name="Accent2 13 5" xfId="4568"/>
    <cellStyle name="Accent2 13 6" xfId="4569"/>
    <cellStyle name="Accent2 13 7" xfId="4570"/>
    <cellStyle name="Accent2 13 8" xfId="4571"/>
    <cellStyle name="Accent2 14" xfId="4572"/>
    <cellStyle name="Accent2 14 2" xfId="4573"/>
    <cellStyle name="Accent2 14 3" xfId="4574"/>
    <cellStyle name="Accent2 14 4" xfId="4575"/>
    <cellStyle name="Accent2 14 5" xfId="4576"/>
    <cellStyle name="Accent2 14 6" xfId="4577"/>
    <cellStyle name="Accent2 14 7" xfId="4578"/>
    <cellStyle name="Accent2 14 8" xfId="4579"/>
    <cellStyle name="Accent2 15" xfId="4580"/>
    <cellStyle name="Accent2 15 2" xfId="4581"/>
    <cellStyle name="Accent2 15 3" xfId="4582"/>
    <cellStyle name="Accent2 15 4" xfId="4583"/>
    <cellStyle name="Accent2 15 5" xfId="4584"/>
    <cellStyle name="Accent2 15 6" xfId="4585"/>
    <cellStyle name="Accent2 15 7" xfId="4586"/>
    <cellStyle name="Accent2 15 8" xfId="4587"/>
    <cellStyle name="Accent2 16" xfId="4588"/>
    <cellStyle name="Accent2 16 2" xfId="4589"/>
    <cellStyle name="Accent2 16 3" xfId="4590"/>
    <cellStyle name="Accent2 16 4" xfId="4591"/>
    <cellStyle name="Accent2 16 5" xfId="4592"/>
    <cellStyle name="Accent2 16 6" xfId="4593"/>
    <cellStyle name="Accent2 16 7" xfId="4594"/>
    <cellStyle name="Accent2 16 8" xfId="4595"/>
    <cellStyle name="Accent2 17" xfId="4596"/>
    <cellStyle name="Accent2 17 2" xfId="4597"/>
    <cellStyle name="Accent2 17 3" xfId="4598"/>
    <cellStyle name="Accent2 17 4" xfId="4599"/>
    <cellStyle name="Accent2 17 5" xfId="4600"/>
    <cellStyle name="Accent2 17 6" xfId="4601"/>
    <cellStyle name="Accent2 17 7" xfId="4602"/>
    <cellStyle name="Accent2 17 8" xfId="4603"/>
    <cellStyle name="Accent2 18" xfId="4604"/>
    <cellStyle name="Accent2 18 2" xfId="4605"/>
    <cellStyle name="Accent2 18 3" xfId="4606"/>
    <cellStyle name="Accent2 18 4" xfId="4607"/>
    <cellStyle name="Accent2 18 5" xfId="4608"/>
    <cellStyle name="Accent2 18 6" xfId="4609"/>
    <cellStyle name="Accent2 18 7" xfId="4610"/>
    <cellStyle name="Accent2 18 8" xfId="4611"/>
    <cellStyle name="Accent2 19" xfId="4612"/>
    <cellStyle name="Accent2 19 2" xfId="4613"/>
    <cellStyle name="Accent2 19 3" xfId="4614"/>
    <cellStyle name="Accent2 19 4" xfId="4615"/>
    <cellStyle name="Accent2 19 5" xfId="4616"/>
    <cellStyle name="Accent2 19 6" xfId="4617"/>
    <cellStyle name="Accent2 19 7" xfId="4618"/>
    <cellStyle name="Accent2 19 8" xfId="4619"/>
    <cellStyle name="Accent2 2" xfId="4620"/>
    <cellStyle name="Accent2 2 2" xfId="4621"/>
    <cellStyle name="Accent2 2 3" xfId="4622"/>
    <cellStyle name="Accent2 2 4" xfId="4623"/>
    <cellStyle name="Accent2 2 5" xfId="4624"/>
    <cellStyle name="Accent2 2 6" xfId="4625"/>
    <cellStyle name="Accent2 2 7" xfId="4626"/>
    <cellStyle name="Accent2 2 8" xfId="4627"/>
    <cellStyle name="Accent2 20" xfId="4628"/>
    <cellStyle name="Accent2 20 2" xfId="4629"/>
    <cellStyle name="Accent2 20 3" xfId="4630"/>
    <cellStyle name="Accent2 20 4" xfId="4631"/>
    <cellStyle name="Accent2 20 5" xfId="4632"/>
    <cellStyle name="Accent2 20 6" xfId="4633"/>
    <cellStyle name="Accent2 20 7" xfId="4634"/>
    <cellStyle name="Accent2 20 8" xfId="4635"/>
    <cellStyle name="Accent2 21" xfId="4636"/>
    <cellStyle name="Accent2 21 2" xfId="4637"/>
    <cellStyle name="Accent2 21 3" xfId="4638"/>
    <cellStyle name="Accent2 21 4" xfId="4639"/>
    <cellStyle name="Accent2 21 5" xfId="4640"/>
    <cellStyle name="Accent2 21 6" xfId="4641"/>
    <cellStyle name="Accent2 21 7" xfId="4642"/>
    <cellStyle name="Accent2 21 8" xfId="4643"/>
    <cellStyle name="Accent2 22" xfId="4644"/>
    <cellStyle name="Accent2 22 2" xfId="4645"/>
    <cellStyle name="Accent2 22 3" xfId="4646"/>
    <cellStyle name="Accent2 22 4" xfId="4647"/>
    <cellStyle name="Accent2 22 5" xfId="4648"/>
    <cellStyle name="Accent2 22 6" xfId="4649"/>
    <cellStyle name="Accent2 22 7" xfId="4650"/>
    <cellStyle name="Accent2 22 8" xfId="4651"/>
    <cellStyle name="Accent2 23" xfId="4652"/>
    <cellStyle name="Accent2 23 2" xfId="4653"/>
    <cellStyle name="Accent2 23 3" xfId="4654"/>
    <cellStyle name="Accent2 23 4" xfId="4655"/>
    <cellStyle name="Accent2 23 5" xfId="4656"/>
    <cellStyle name="Accent2 23 6" xfId="4657"/>
    <cellStyle name="Accent2 23 7" xfId="4658"/>
    <cellStyle name="Accent2 23 8" xfId="4659"/>
    <cellStyle name="Accent2 24" xfId="4660"/>
    <cellStyle name="Accent2 24 2" xfId="4661"/>
    <cellStyle name="Accent2 24 3" xfId="4662"/>
    <cellStyle name="Accent2 24 4" xfId="4663"/>
    <cellStyle name="Accent2 24 5" xfId="4664"/>
    <cellStyle name="Accent2 24 6" xfId="4665"/>
    <cellStyle name="Accent2 24 7" xfId="4666"/>
    <cellStyle name="Accent2 24 8" xfId="4667"/>
    <cellStyle name="Accent2 25" xfId="4668"/>
    <cellStyle name="Accent2 25 2" xfId="4669"/>
    <cellStyle name="Accent2 25 3" xfId="4670"/>
    <cellStyle name="Accent2 25 4" xfId="4671"/>
    <cellStyle name="Accent2 25 5" xfId="4672"/>
    <cellStyle name="Accent2 25 6" xfId="4673"/>
    <cellStyle name="Accent2 25 7" xfId="4674"/>
    <cellStyle name="Accent2 25 8" xfId="4675"/>
    <cellStyle name="Accent2 26" xfId="4676"/>
    <cellStyle name="Accent2 26 2" xfId="4677"/>
    <cellStyle name="Accent2 26 3" xfId="4678"/>
    <cellStyle name="Accent2 26 4" xfId="4679"/>
    <cellStyle name="Accent2 26 5" xfId="4680"/>
    <cellStyle name="Accent2 26 6" xfId="4681"/>
    <cellStyle name="Accent2 26 7" xfId="4682"/>
    <cellStyle name="Accent2 26 8" xfId="4683"/>
    <cellStyle name="Accent2 27" xfId="4684"/>
    <cellStyle name="Accent2 27 2" xfId="4685"/>
    <cellStyle name="Accent2 27 3" xfId="4686"/>
    <cellStyle name="Accent2 27 4" xfId="4687"/>
    <cellStyle name="Accent2 27 5" xfId="4688"/>
    <cellStyle name="Accent2 27 6" xfId="4689"/>
    <cellStyle name="Accent2 27 7" xfId="4690"/>
    <cellStyle name="Accent2 27 8" xfId="4691"/>
    <cellStyle name="Accent2 28" xfId="4692"/>
    <cellStyle name="Accent2 28 2" xfId="4693"/>
    <cellStyle name="Accent2 28 3" xfId="4694"/>
    <cellStyle name="Accent2 28 4" xfId="4695"/>
    <cellStyle name="Accent2 28 5" xfId="4696"/>
    <cellStyle name="Accent2 28 6" xfId="4697"/>
    <cellStyle name="Accent2 28 7" xfId="4698"/>
    <cellStyle name="Accent2 28 8" xfId="4699"/>
    <cellStyle name="Accent2 29" xfId="4700"/>
    <cellStyle name="Accent2 29 2" xfId="4701"/>
    <cellStyle name="Accent2 29 3" xfId="4702"/>
    <cellStyle name="Accent2 29 4" xfId="4703"/>
    <cellStyle name="Accent2 29 5" xfId="4704"/>
    <cellStyle name="Accent2 29 6" xfId="4705"/>
    <cellStyle name="Accent2 29 7" xfId="4706"/>
    <cellStyle name="Accent2 29 8" xfId="4707"/>
    <cellStyle name="Accent2 3" xfId="4708"/>
    <cellStyle name="Accent2 3 2" xfId="4709"/>
    <cellStyle name="Accent2 3 3" xfId="4710"/>
    <cellStyle name="Accent2 3 4" xfId="4711"/>
    <cellStyle name="Accent2 3 5" xfId="4712"/>
    <cellStyle name="Accent2 3 6" xfId="4713"/>
    <cellStyle name="Accent2 3 7" xfId="4714"/>
    <cellStyle name="Accent2 3 8" xfId="4715"/>
    <cellStyle name="Accent2 30" xfId="4716"/>
    <cellStyle name="Accent2 30 2" xfId="4717"/>
    <cellStyle name="Accent2 30 3" xfId="4718"/>
    <cellStyle name="Accent2 30 4" xfId="4719"/>
    <cellStyle name="Accent2 30 5" xfId="4720"/>
    <cellStyle name="Accent2 30 6" xfId="4721"/>
    <cellStyle name="Accent2 30 7" xfId="4722"/>
    <cellStyle name="Accent2 30 8" xfId="4723"/>
    <cellStyle name="Accent2 31" xfId="4724"/>
    <cellStyle name="Accent2 31 2" xfId="4725"/>
    <cellStyle name="Accent2 31 3" xfId="4726"/>
    <cellStyle name="Accent2 31 4" xfId="4727"/>
    <cellStyle name="Accent2 31 5" xfId="4728"/>
    <cellStyle name="Accent2 31 6" xfId="4729"/>
    <cellStyle name="Accent2 31 7" xfId="4730"/>
    <cellStyle name="Accent2 31 8" xfId="4731"/>
    <cellStyle name="Accent2 32" xfId="4732"/>
    <cellStyle name="Accent2 4" xfId="4733"/>
    <cellStyle name="Accent2 4 2" xfId="4734"/>
    <cellStyle name="Accent2 4 3" xfId="4735"/>
    <cellStyle name="Accent2 4 4" xfId="4736"/>
    <cellStyle name="Accent2 4 5" xfId="4737"/>
    <cellStyle name="Accent2 4 6" xfId="4738"/>
    <cellStyle name="Accent2 4 7" xfId="4739"/>
    <cellStyle name="Accent2 4 8" xfId="4740"/>
    <cellStyle name="Accent2 5" xfId="4741"/>
    <cellStyle name="Accent2 5 2" xfId="4742"/>
    <cellStyle name="Accent2 5 3" xfId="4743"/>
    <cellStyle name="Accent2 5 4" xfId="4744"/>
    <cellStyle name="Accent2 5 5" xfId="4745"/>
    <cellStyle name="Accent2 5 6" xfId="4746"/>
    <cellStyle name="Accent2 5 7" xfId="4747"/>
    <cellStyle name="Accent2 5 8" xfId="4748"/>
    <cellStyle name="Accent2 6" xfId="4749"/>
    <cellStyle name="Accent2 6 2" xfId="4750"/>
    <cellStyle name="Accent2 6 3" xfId="4751"/>
    <cellStyle name="Accent2 6 4" xfId="4752"/>
    <cellStyle name="Accent2 6 5" xfId="4753"/>
    <cellStyle name="Accent2 6 6" xfId="4754"/>
    <cellStyle name="Accent2 6 7" xfId="4755"/>
    <cellStyle name="Accent2 6 8" xfId="4756"/>
    <cellStyle name="Accent2 7" xfId="4757"/>
    <cellStyle name="Accent2 7 2" xfId="4758"/>
    <cellStyle name="Accent2 7 3" xfId="4759"/>
    <cellStyle name="Accent2 7 4" xfId="4760"/>
    <cellStyle name="Accent2 7 5" xfId="4761"/>
    <cellStyle name="Accent2 7 6" xfId="4762"/>
    <cellStyle name="Accent2 7 7" xfId="4763"/>
    <cellStyle name="Accent2 7 8" xfId="4764"/>
    <cellStyle name="Accent2 8" xfId="4765"/>
    <cellStyle name="Accent2 8 2" xfId="4766"/>
    <cellStyle name="Accent2 8 3" xfId="4767"/>
    <cellStyle name="Accent2 8 4" xfId="4768"/>
    <cellStyle name="Accent2 8 5" xfId="4769"/>
    <cellStyle name="Accent2 8 6" xfId="4770"/>
    <cellStyle name="Accent2 8 7" xfId="4771"/>
    <cellStyle name="Accent2 8 8" xfId="4772"/>
    <cellStyle name="Accent2 9" xfId="4773"/>
    <cellStyle name="Accent2 9 2" xfId="4774"/>
    <cellStyle name="Accent2 9 3" xfId="4775"/>
    <cellStyle name="Accent2 9 4" xfId="4776"/>
    <cellStyle name="Accent2 9 5" xfId="4777"/>
    <cellStyle name="Accent2 9 6" xfId="4778"/>
    <cellStyle name="Accent2 9 7" xfId="4779"/>
    <cellStyle name="Accent2 9 8" xfId="4780"/>
    <cellStyle name="Accent3 10" xfId="4781"/>
    <cellStyle name="Accent3 10 2" xfId="4782"/>
    <cellStyle name="Accent3 10 3" xfId="4783"/>
    <cellStyle name="Accent3 10 4" xfId="4784"/>
    <cellStyle name="Accent3 10 5" xfId="4785"/>
    <cellStyle name="Accent3 10 6" xfId="4786"/>
    <cellStyle name="Accent3 10 7" xfId="4787"/>
    <cellStyle name="Accent3 10 8" xfId="4788"/>
    <cellStyle name="Accent3 11" xfId="4789"/>
    <cellStyle name="Accent3 11 2" xfId="4790"/>
    <cellStyle name="Accent3 11 3" xfId="4791"/>
    <cellStyle name="Accent3 11 4" xfId="4792"/>
    <cellStyle name="Accent3 11 5" xfId="4793"/>
    <cellStyle name="Accent3 11 6" xfId="4794"/>
    <cellStyle name="Accent3 11 7" xfId="4795"/>
    <cellStyle name="Accent3 11 8" xfId="4796"/>
    <cellStyle name="Accent3 12" xfId="4797"/>
    <cellStyle name="Accent3 12 2" xfId="4798"/>
    <cellStyle name="Accent3 12 3" xfId="4799"/>
    <cellStyle name="Accent3 12 4" xfId="4800"/>
    <cellStyle name="Accent3 12 5" xfId="4801"/>
    <cellStyle name="Accent3 12 6" xfId="4802"/>
    <cellStyle name="Accent3 12 7" xfId="4803"/>
    <cellStyle name="Accent3 12 8" xfId="4804"/>
    <cellStyle name="Accent3 13" xfId="4805"/>
    <cellStyle name="Accent3 13 2" xfId="4806"/>
    <cellStyle name="Accent3 13 3" xfId="4807"/>
    <cellStyle name="Accent3 13 4" xfId="4808"/>
    <cellStyle name="Accent3 13 5" xfId="4809"/>
    <cellStyle name="Accent3 13 6" xfId="4810"/>
    <cellStyle name="Accent3 13 7" xfId="4811"/>
    <cellStyle name="Accent3 13 8" xfId="4812"/>
    <cellStyle name="Accent3 14" xfId="4813"/>
    <cellStyle name="Accent3 14 2" xfId="4814"/>
    <cellStyle name="Accent3 14 3" xfId="4815"/>
    <cellStyle name="Accent3 14 4" xfId="4816"/>
    <cellStyle name="Accent3 14 5" xfId="4817"/>
    <cellStyle name="Accent3 14 6" xfId="4818"/>
    <cellStyle name="Accent3 14 7" xfId="4819"/>
    <cellStyle name="Accent3 14 8" xfId="4820"/>
    <cellStyle name="Accent3 15" xfId="4821"/>
    <cellStyle name="Accent3 15 2" xfId="4822"/>
    <cellStyle name="Accent3 15 3" xfId="4823"/>
    <cellStyle name="Accent3 15 4" xfId="4824"/>
    <cellStyle name="Accent3 15 5" xfId="4825"/>
    <cellStyle name="Accent3 15 6" xfId="4826"/>
    <cellStyle name="Accent3 15 7" xfId="4827"/>
    <cellStyle name="Accent3 15 8" xfId="4828"/>
    <cellStyle name="Accent3 16" xfId="4829"/>
    <cellStyle name="Accent3 16 2" xfId="4830"/>
    <cellStyle name="Accent3 16 3" xfId="4831"/>
    <cellStyle name="Accent3 16 4" xfId="4832"/>
    <cellStyle name="Accent3 16 5" xfId="4833"/>
    <cellStyle name="Accent3 16 6" xfId="4834"/>
    <cellStyle name="Accent3 16 7" xfId="4835"/>
    <cellStyle name="Accent3 16 8" xfId="4836"/>
    <cellStyle name="Accent3 17" xfId="4837"/>
    <cellStyle name="Accent3 17 2" xfId="4838"/>
    <cellStyle name="Accent3 17 3" xfId="4839"/>
    <cellStyle name="Accent3 17 4" xfId="4840"/>
    <cellStyle name="Accent3 17 5" xfId="4841"/>
    <cellStyle name="Accent3 17 6" xfId="4842"/>
    <cellStyle name="Accent3 17 7" xfId="4843"/>
    <cellStyle name="Accent3 17 8" xfId="4844"/>
    <cellStyle name="Accent3 18" xfId="4845"/>
    <cellStyle name="Accent3 18 2" xfId="4846"/>
    <cellStyle name="Accent3 18 3" xfId="4847"/>
    <cellStyle name="Accent3 18 4" xfId="4848"/>
    <cellStyle name="Accent3 18 5" xfId="4849"/>
    <cellStyle name="Accent3 18 6" xfId="4850"/>
    <cellStyle name="Accent3 18 7" xfId="4851"/>
    <cellStyle name="Accent3 18 8" xfId="4852"/>
    <cellStyle name="Accent3 19" xfId="4853"/>
    <cellStyle name="Accent3 19 2" xfId="4854"/>
    <cellStyle name="Accent3 19 3" xfId="4855"/>
    <cellStyle name="Accent3 19 4" xfId="4856"/>
    <cellStyle name="Accent3 19 5" xfId="4857"/>
    <cellStyle name="Accent3 19 6" xfId="4858"/>
    <cellStyle name="Accent3 19 7" xfId="4859"/>
    <cellStyle name="Accent3 19 8" xfId="4860"/>
    <cellStyle name="Accent3 2" xfId="4861"/>
    <cellStyle name="Accent3 2 2" xfId="4862"/>
    <cellStyle name="Accent3 2 3" xfId="4863"/>
    <cellStyle name="Accent3 2 4" xfId="4864"/>
    <cellStyle name="Accent3 2 5" xfId="4865"/>
    <cellStyle name="Accent3 2 6" xfId="4866"/>
    <cellStyle name="Accent3 2 7" xfId="4867"/>
    <cellStyle name="Accent3 2 8" xfId="4868"/>
    <cellStyle name="Accent3 20" xfId="4869"/>
    <cellStyle name="Accent3 20 2" xfId="4870"/>
    <cellStyle name="Accent3 20 3" xfId="4871"/>
    <cellStyle name="Accent3 20 4" xfId="4872"/>
    <cellStyle name="Accent3 20 5" xfId="4873"/>
    <cellStyle name="Accent3 20 6" xfId="4874"/>
    <cellStyle name="Accent3 20 7" xfId="4875"/>
    <cellStyle name="Accent3 20 8" xfId="4876"/>
    <cellStyle name="Accent3 21" xfId="4877"/>
    <cellStyle name="Accent3 21 2" xfId="4878"/>
    <cellStyle name="Accent3 21 3" xfId="4879"/>
    <cellStyle name="Accent3 21 4" xfId="4880"/>
    <cellStyle name="Accent3 21 5" xfId="4881"/>
    <cellStyle name="Accent3 21 6" xfId="4882"/>
    <cellStyle name="Accent3 21 7" xfId="4883"/>
    <cellStyle name="Accent3 21 8" xfId="4884"/>
    <cellStyle name="Accent3 22" xfId="4885"/>
    <cellStyle name="Accent3 22 2" xfId="4886"/>
    <cellStyle name="Accent3 22 3" xfId="4887"/>
    <cellStyle name="Accent3 22 4" xfId="4888"/>
    <cellStyle name="Accent3 22 5" xfId="4889"/>
    <cellStyle name="Accent3 22 6" xfId="4890"/>
    <cellStyle name="Accent3 22 7" xfId="4891"/>
    <cellStyle name="Accent3 22 8" xfId="4892"/>
    <cellStyle name="Accent3 23" xfId="4893"/>
    <cellStyle name="Accent3 23 2" xfId="4894"/>
    <cellStyle name="Accent3 23 3" xfId="4895"/>
    <cellStyle name="Accent3 23 4" xfId="4896"/>
    <cellStyle name="Accent3 23 5" xfId="4897"/>
    <cellStyle name="Accent3 23 6" xfId="4898"/>
    <cellStyle name="Accent3 23 7" xfId="4899"/>
    <cellStyle name="Accent3 23 8" xfId="4900"/>
    <cellStyle name="Accent3 24" xfId="4901"/>
    <cellStyle name="Accent3 24 2" xfId="4902"/>
    <cellStyle name="Accent3 24 3" xfId="4903"/>
    <cellStyle name="Accent3 24 4" xfId="4904"/>
    <cellStyle name="Accent3 24 5" xfId="4905"/>
    <cellStyle name="Accent3 24 6" xfId="4906"/>
    <cellStyle name="Accent3 24 7" xfId="4907"/>
    <cellStyle name="Accent3 24 8" xfId="4908"/>
    <cellStyle name="Accent3 25" xfId="4909"/>
    <cellStyle name="Accent3 25 2" xfId="4910"/>
    <cellStyle name="Accent3 25 3" xfId="4911"/>
    <cellStyle name="Accent3 25 4" xfId="4912"/>
    <cellStyle name="Accent3 25 5" xfId="4913"/>
    <cellStyle name="Accent3 25 6" xfId="4914"/>
    <cellStyle name="Accent3 25 7" xfId="4915"/>
    <cellStyle name="Accent3 25 8" xfId="4916"/>
    <cellStyle name="Accent3 26" xfId="4917"/>
    <cellStyle name="Accent3 26 2" xfId="4918"/>
    <cellStyle name="Accent3 26 3" xfId="4919"/>
    <cellStyle name="Accent3 26 4" xfId="4920"/>
    <cellStyle name="Accent3 26 5" xfId="4921"/>
    <cellStyle name="Accent3 26 6" xfId="4922"/>
    <cellStyle name="Accent3 26 7" xfId="4923"/>
    <cellStyle name="Accent3 26 8" xfId="4924"/>
    <cellStyle name="Accent3 27" xfId="4925"/>
    <cellStyle name="Accent3 27 2" xfId="4926"/>
    <cellStyle name="Accent3 27 3" xfId="4927"/>
    <cellStyle name="Accent3 27 4" xfId="4928"/>
    <cellStyle name="Accent3 27 5" xfId="4929"/>
    <cellStyle name="Accent3 27 6" xfId="4930"/>
    <cellStyle name="Accent3 27 7" xfId="4931"/>
    <cellStyle name="Accent3 27 8" xfId="4932"/>
    <cellStyle name="Accent3 28" xfId="4933"/>
    <cellStyle name="Accent3 28 2" xfId="4934"/>
    <cellStyle name="Accent3 28 3" xfId="4935"/>
    <cellStyle name="Accent3 28 4" xfId="4936"/>
    <cellStyle name="Accent3 28 5" xfId="4937"/>
    <cellStyle name="Accent3 28 6" xfId="4938"/>
    <cellStyle name="Accent3 28 7" xfId="4939"/>
    <cellStyle name="Accent3 28 8" xfId="4940"/>
    <cellStyle name="Accent3 29" xfId="4941"/>
    <cellStyle name="Accent3 29 2" xfId="4942"/>
    <cellStyle name="Accent3 29 3" xfId="4943"/>
    <cellStyle name="Accent3 29 4" xfId="4944"/>
    <cellStyle name="Accent3 29 5" xfId="4945"/>
    <cellStyle name="Accent3 29 6" xfId="4946"/>
    <cellStyle name="Accent3 29 7" xfId="4947"/>
    <cellStyle name="Accent3 29 8" xfId="4948"/>
    <cellStyle name="Accent3 3" xfId="4949"/>
    <cellStyle name="Accent3 3 2" xfId="4950"/>
    <cellStyle name="Accent3 3 3" xfId="4951"/>
    <cellStyle name="Accent3 3 4" xfId="4952"/>
    <cellStyle name="Accent3 3 5" xfId="4953"/>
    <cellStyle name="Accent3 3 6" xfId="4954"/>
    <cellStyle name="Accent3 3 7" xfId="4955"/>
    <cellStyle name="Accent3 3 8" xfId="4956"/>
    <cellStyle name="Accent3 30" xfId="4957"/>
    <cellStyle name="Accent3 30 2" xfId="4958"/>
    <cellStyle name="Accent3 30 3" xfId="4959"/>
    <cellStyle name="Accent3 30 4" xfId="4960"/>
    <cellStyle name="Accent3 30 5" xfId="4961"/>
    <cellStyle name="Accent3 30 6" xfId="4962"/>
    <cellStyle name="Accent3 30 7" xfId="4963"/>
    <cellStyle name="Accent3 30 8" xfId="4964"/>
    <cellStyle name="Accent3 31" xfId="4965"/>
    <cellStyle name="Accent3 31 2" xfId="4966"/>
    <cellStyle name="Accent3 31 3" xfId="4967"/>
    <cellStyle name="Accent3 31 4" xfId="4968"/>
    <cellStyle name="Accent3 31 5" xfId="4969"/>
    <cellStyle name="Accent3 31 6" xfId="4970"/>
    <cellStyle name="Accent3 31 7" xfId="4971"/>
    <cellStyle name="Accent3 31 8" xfId="4972"/>
    <cellStyle name="Accent3 32" xfId="4973"/>
    <cellStyle name="Accent3 4" xfId="4974"/>
    <cellStyle name="Accent3 4 2" xfId="4975"/>
    <cellStyle name="Accent3 4 3" xfId="4976"/>
    <cellStyle name="Accent3 4 4" xfId="4977"/>
    <cellStyle name="Accent3 4 5" xfId="4978"/>
    <cellStyle name="Accent3 4 6" xfId="4979"/>
    <cellStyle name="Accent3 4 7" xfId="4980"/>
    <cellStyle name="Accent3 4 8" xfId="4981"/>
    <cellStyle name="Accent3 5" xfId="4982"/>
    <cellStyle name="Accent3 5 2" xfId="4983"/>
    <cellStyle name="Accent3 5 3" xfId="4984"/>
    <cellStyle name="Accent3 5 4" xfId="4985"/>
    <cellStyle name="Accent3 5 5" xfId="4986"/>
    <cellStyle name="Accent3 5 6" xfId="4987"/>
    <cellStyle name="Accent3 5 7" xfId="4988"/>
    <cellStyle name="Accent3 5 8" xfId="4989"/>
    <cellStyle name="Accent3 6" xfId="4990"/>
    <cellStyle name="Accent3 6 2" xfId="4991"/>
    <cellStyle name="Accent3 6 3" xfId="4992"/>
    <cellStyle name="Accent3 6 4" xfId="4993"/>
    <cellStyle name="Accent3 6 5" xfId="4994"/>
    <cellStyle name="Accent3 6 6" xfId="4995"/>
    <cellStyle name="Accent3 6 7" xfId="4996"/>
    <cellStyle name="Accent3 6 8" xfId="4997"/>
    <cellStyle name="Accent3 7" xfId="4998"/>
    <cellStyle name="Accent3 7 2" xfId="4999"/>
    <cellStyle name="Accent3 7 3" xfId="5000"/>
    <cellStyle name="Accent3 7 4" xfId="5001"/>
    <cellStyle name="Accent3 7 5" xfId="5002"/>
    <cellStyle name="Accent3 7 6" xfId="5003"/>
    <cellStyle name="Accent3 7 7" xfId="5004"/>
    <cellStyle name="Accent3 7 8" xfId="5005"/>
    <cellStyle name="Accent3 8" xfId="5006"/>
    <cellStyle name="Accent3 8 2" xfId="5007"/>
    <cellStyle name="Accent3 8 3" xfId="5008"/>
    <cellStyle name="Accent3 8 4" xfId="5009"/>
    <cellStyle name="Accent3 8 5" xfId="5010"/>
    <cellStyle name="Accent3 8 6" xfId="5011"/>
    <cellStyle name="Accent3 8 7" xfId="5012"/>
    <cellStyle name="Accent3 8 8" xfId="5013"/>
    <cellStyle name="Accent3 9" xfId="5014"/>
    <cellStyle name="Accent3 9 2" xfId="5015"/>
    <cellStyle name="Accent3 9 3" xfId="5016"/>
    <cellStyle name="Accent3 9 4" xfId="5017"/>
    <cellStyle name="Accent3 9 5" xfId="5018"/>
    <cellStyle name="Accent3 9 6" xfId="5019"/>
    <cellStyle name="Accent3 9 7" xfId="5020"/>
    <cellStyle name="Accent3 9 8" xfId="5021"/>
    <cellStyle name="Accent4 10" xfId="5022"/>
    <cellStyle name="Accent4 10 2" xfId="5023"/>
    <cellStyle name="Accent4 10 3" xfId="5024"/>
    <cellStyle name="Accent4 10 4" xfId="5025"/>
    <cellStyle name="Accent4 10 5" xfId="5026"/>
    <cellStyle name="Accent4 10 6" xfId="5027"/>
    <cellStyle name="Accent4 10 7" xfId="5028"/>
    <cellStyle name="Accent4 10 8" xfId="5029"/>
    <cellStyle name="Accent4 11" xfId="5030"/>
    <cellStyle name="Accent4 11 2" xfId="5031"/>
    <cellStyle name="Accent4 11 3" xfId="5032"/>
    <cellStyle name="Accent4 11 4" xfId="5033"/>
    <cellStyle name="Accent4 11 5" xfId="5034"/>
    <cellStyle name="Accent4 11 6" xfId="5035"/>
    <cellStyle name="Accent4 11 7" xfId="5036"/>
    <cellStyle name="Accent4 11 8" xfId="5037"/>
    <cellStyle name="Accent4 12" xfId="5038"/>
    <cellStyle name="Accent4 12 2" xfId="5039"/>
    <cellStyle name="Accent4 12 3" xfId="5040"/>
    <cellStyle name="Accent4 12 4" xfId="5041"/>
    <cellStyle name="Accent4 12 5" xfId="5042"/>
    <cellStyle name="Accent4 12 6" xfId="5043"/>
    <cellStyle name="Accent4 12 7" xfId="5044"/>
    <cellStyle name="Accent4 12 8" xfId="5045"/>
    <cellStyle name="Accent4 13" xfId="5046"/>
    <cellStyle name="Accent4 13 2" xfId="5047"/>
    <cellStyle name="Accent4 13 3" xfId="5048"/>
    <cellStyle name="Accent4 13 4" xfId="5049"/>
    <cellStyle name="Accent4 13 5" xfId="5050"/>
    <cellStyle name="Accent4 13 6" xfId="5051"/>
    <cellStyle name="Accent4 13 7" xfId="5052"/>
    <cellStyle name="Accent4 13 8" xfId="5053"/>
    <cellStyle name="Accent4 14" xfId="5054"/>
    <cellStyle name="Accent4 14 2" xfId="5055"/>
    <cellStyle name="Accent4 14 3" xfId="5056"/>
    <cellStyle name="Accent4 14 4" xfId="5057"/>
    <cellStyle name="Accent4 14 5" xfId="5058"/>
    <cellStyle name="Accent4 14 6" xfId="5059"/>
    <cellStyle name="Accent4 14 7" xfId="5060"/>
    <cellStyle name="Accent4 14 8" xfId="5061"/>
    <cellStyle name="Accent4 15" xfId="5062"/>
    <cellStyle name="Accent4 15 2" xfId="5063"/>
    <cellStyle name="Accent4 15 3" xfId="5064"/>
    <cellStyle name="Accent4 15 4" xfId="5065"/>
    <cellStyle name="Accent4 15 5" xfId="5066"/>
    <cellStyle name="Accent4 15 6" xfId="5067"/>
    <cellStyle name="Accent4 15 7" xfId="5068"/>
    <cellStyle name="Accent4 15 8" xfId="5069"/>
    <cellStyle name="Accent4 16" xfId="5070"/>
    <cellStyle name="Accent4 16 2" xfId="5071"/>
    <cellStyle name="Accent4 16 3" xfId="5072"/>
    <cellStyle name="Accent4 16 4" xfId="5073"/>
    <cellStyle name="Accent4 16 5" xfId="5074"/>
    <cellStyle name="Accent4 16 6" xfId="5075"/>
    <cellStyle name="Accent4 16 7" xfId="5076"/>
    <cellStyle name="Accent4 16 8" xfId="5077"/>
    <cellStyle name="Accent4 17" xfId="5078"/>
    <cellStyle name="Accent4 17 2" xfId="5079"/>
    <cellStyle name="Accent4 17 3" xfId="5080"/>
    <cellStyle name="Accent4 17 4" xfId="5081"/>
    <cellStyle name="Accent4 17 5" xfId="5082"/>
    <cellStyle name="Accent4 17 6" xfId="5083"/>
    <cellStyle name="Accent4 17 7" xfId="5084"/>
    <cellStyle name="Accent4 17 8" xfId="5085"/>
    <cellStyle name="Accent4 18" xfId="5086"/>
    <cellStyle name="Accent4 18 2" xfId="5087"/>
    <cellStyle name="Accent4 18 3" xfId="5088"/>
    <cellStyle name="Accent4 18 4" xfId="5089"/>
    <cellStyle name="Accent4 18 5" xfId="5090"/>
    <cellStyle name="Accent4 18 6" xfId="5091"/>
    <cellStyle name="Accent4 18 7" xfId="5092"/>
    <cellStyle name="Accent4 18 8" xfId="5093"/>
    <cellStyle name="Accent4 19" xfId="5094"/>
    <cellStyle name="Accent4 19 2" xfId="5095"/>
    <cellStyle name="Accent4 19 3" xfId="5096"/>
    <cellStyle name="Accent4 19 4" xfId="5097"/>
    <cellStyle name="Accent4 19 5" xfId="5098"/>
    <cellStyle name="Accent4 19 6" xfId="5099"/>
    <cellStyle name="Accent4 19 7" xfId="5100"/>
    <cellStyle name="Accent4 19 8" xfId="5101"/>
    <cellStyle name="Accent4 2" xfId="5102"/>
    <cellStyle name="Accent4 2 2" xfId="5103"/>
    <cellStyle name="Accent4 2 3" xfId="5104"/>
    <cellStyle name="Accent4 2 4" xfId="5105"/>
    <cellStyle name="Accent4 2 5" xfId="5106"/>
    <cellStyle name="Accent4 2 6" xfId="5107"/>
    <cellStyle name="Accent4 2 7" xfId="5108"/>
    <cellStyle name="Accent4 2 8" xfId="5109"/>
    <cellStyle name="Accent4 20" xfId="5110"/>
    <cellStyle name="Accent4 20 2" xfId="5111"/>
    <cellStyle name="Accent4 20 3" xfId="5112"/>
    <cellStyle name="Accent4 20 4" xfId="5113"/>
    <cellStyle name="Accent4 20 5" xfId="5114"/>
    <cellStyle name="Accent4 20 6" xfId="5115"/>
    <cellStyle name="Accent4 20 7" xfId="5116"/>
    <cellStyle name="Accent4 20 8" xfId="5117"/>
    <cellStyle name="Accent4 21" xfId="5118"/>
    <cellStyle name="Accent4 21 2" xfId="5119"/>
    <cellStyle name="Accent4 21 3" xfId="5120"/>
    <cellStyle name="Accent4 21 4" xfId="5121"/>
    <cellStyle name="Accent4 21 5" xfId="5122"/>
    <cellStyle name="Accent4 21 6" xfId="5123"/>
    <cellStyle name="Accent4 21 7" xfId="5124"/>
    <cellStyle name="Accent4 21 8" xfId="5125"/>
    <cellStyle name="Accent4 22" xfId="5126"/>
    <cellStyle name="Accent4 22 2" xfId="5127"/>
    <cellStyle name="Accent4 22 3" xfId="5128"/>
    <cellStyle name="Accent4 22 4" xfId="5129"/>
    <cellStyle name="Accent4 22 5" xfId="5130"/>
    <cellStyle name="Accent4 22 6" xfId="5131"/>
    <cellStyle name="Accent4 22 7" xfId="5132"/>
    <cellStyle name="Accent4 22 8" xfId="5133"/>
    <cellStyle name="Accent4 23" xfId="5134"/>
    <cellStyle name="Accent4 23 2" xfId="5135"/>
    <cellStyle name="Accent4 23 3" xfId="5136"/>
    <cellStyle name="Accent4 23 4" xfId="5137"/>
    <cellStyle name="Accent4 23 5" xfId="5138"/>
    <cellStyle name="Accent4 23 6" xfId="5139"/>
    <cellStyle name="Accent4 23 7" xfId="5140"/>
    <cellStyle name="Accent4 23 8" xfId="5141"/>
    <cellStyle name="Accent4 24" xfId="5142"/>
    <cellStyle name="Accent4 24 2" xfId="5143"/>
    <cellStyle name="Accent4 24 3" xfId="5144"/>
    <cellStyle name="Accent4 24 4" xfId="5145"/>
    <cellStyle name="Accent4 24 5" xfId="5146"/>
    <cellStyle name="Accent4 24 6" xfId="5147"/>
    <cellStyle name="Accent4 24 7" xfId="5148"/>
    <cellStyle name="Accent4 24 8" xfId="5149"/>
    <cellStyle name="Accent4 25" xfId="5150"/>
    <cellStyle name="Accent4 25 2" xfId="5151"/>
    <cellStyle name="Accent4 25 3" xfId="5152"/>
    <cellStyle name="Accent4 25 4" xfId="5153"/>
    <cellStyle name="Accent4 25 5" xfId="5154"/>
    <cellStyle name="Accent4 25 6" xfId="5155"/>
    <cellStyle name="Accent4 25 7" xfId="5156"/>
    <cellStyle name="Accent4 25 8" xfId="5157"/>
    <cellStyle name="Accent4 26" xfId="5158"/>
    <cellStyle name="Accent4 26 2" xfId="5159"/>
    <cellStyle name="Accent4 26 3" xfId="5160"/>
    <cellStyle name="Accent4 26 4" xfId="5161"/>
    <cellStyle name="Accent4 26 5" xfId="5162"/>
    <cellStyle name="Accent4 26 6" xfId="5163"/>
    <cellStyle name="Accent4 26 7" xfId="5164"/>
    <cellStyle name="Accent4 26 8" xfId="5165"/>
    <cellStyle name="Accent4 27" xfId="5166"/>
    <cellStyle name="Accent4 27 2" xfId="5167"/>
    <cellStyle name="Accent4 27 3" xfId="5168"/>
    <cellStyle name="Accent4 27 4" xfId="5169"/>
    <cellStyle name="Accent4 27 5" xfId="5170"/>
    <cellStyle name="Accent4 27 6" xfId="5171"/>
    <cellStyle name="Accent4 27 7" xfId="5172"/>
    <cellStyle name="Accent4 27 8" xfId="5173"/>
    <cellStyle name="Accent4 28" xfId="5174"/>
    <cellStyle name="Accent4 28 2" xfId="5175"/>
    <cellStyle name="Accent4 28 3" xfId="5176"/>
    <cellStyle name="Accent4 28 4" xfId="5177"/>
    <cellStyle name="Accent4 28 5" xfId="5178"/>
    <cellStyle name="Accent4 28 6" xfId="5179"/>
    <cellStyle name="Accent4 28 7" xfId="5180"/>
    <cellStyle name="Accent4 28 8" xfId="5181"/>
    <cellStyle name="Accent4 29" xfId="5182"/>
    <cellStyle name="Accent4 29 2" xfId="5183"/>
    <cellStyle name="Accent4 29 3" xfId="5184"/>
    <cellStyle name="Accent4 29 4" xfId="5185"/>
    <cellStyle name="Accent4 29 5" xfId="5186"/>
    <cellStyle name="Accent4 29 6" xfId="5187"/>
    <cellStyle name="Accent4 29 7" xfId="5188"/>
    <cellStyle name="Accent4 29 8" xfId="5189"/>
    <cellStyle name="Accent4 3" xfId="5190"/>
    <cellStyle name="Accent4 3 2" xfId="5191"/>
    <cellStyle name="Accent4 3 3" xfId="5192"/>
    <cellStyle name="Accent4 3 4" xfId="5193"/>
    <cellStyle name="Accent4 3 5" xfId="5194"/>
    <cellStyle name="Accent4 3 6" xfId="5195"/>
    <cellStyle name="Accent4 3 7" xfId="5196"/>
    <cellStyle name="Accent4 3 8" xfId="5197"/>
    <cellStyle name="Accent4 30" xfId="5198"/>
    <cellStyle name="Accent4 30 2" xfId="5199"/>
    <cellStyle name="Accent4 30 3" xfId="5200"/>
    <cellStyle name="Accent4 30 4" xfId="5201"/>
    <cellStyle name="Accent4 30 5" xfId="5202"/>
    <cellStyle name="Accent4 30 6" xfId="5203"/>
    <cellStyle name="Accent4 30 7" xfId="5204"/>
    <cellStyle name="Accent4 30 8" xfId="5205"/>
    <cellStyle name="Accent4 31" xfId="5206"/>
    <cellStyle name="Accent4 31 2" xfId="5207"/>
    <cellStyle name="Accent4 31 3" xfId="5208"/>
    <cellStyle name="Accent4 31 4" xfId="5209"/>
    <cellStyle name="Accent4 31 5" xfId="5210"/>
    <cellStyle name="Accent4 31 6" xfId="5211"/>
    <cellStyle name="Accent4 31 7" xfId="5212"/>
    <cellStyle name="Accent4 31 8" xfId="5213"/>
    <cellStyle name="Accent4 32" xfId="5214"/>
    <cellStyle name="Accent4 4" xfId="5215"/>
    <cellStyle name="Accent4 4 2" xfId="5216"/>
    <cellStyle name="Accent4 4 3" xfId="5217"/>
    <cellStyle name="Accent4 4 4" xfId="5218"/>
    <cellStyle name="Accent4 4 5" xfId="5219"/>
    <cellStyle name="Accent4 4 6" xfId="5220"/>
    <cellStyle name="Accent4 4 7" xfId="5221"/>
    <cellStyle name="Accent4 4 8" xfId="5222"/>
    <cellStyle name="Accent4 5" xfId="5223"/>
    <cellStyle name="Accent4 5 2" xfId="5224"/>
    <cellStyle name="Accent4 5 3" xfId="5225"/>
    <cellStyle name="Accent4 5 4" xfId="5226"/>
    <cellStyle name="Accent4 5 5" xfId="5227"/>
    <cellStyle name="Accent4 5 6" xfId="5228"/>
    <cellStyle name="Accent4 5 7" xfId="5229"/>
    <cellStyle name="Accent4 5 8" xfId="5230"/>
    <cellStyle name="Accent4 6" xfId="5231"/>
    <cellStyle name="Accent4 6 2" xfId="5232"/>
    <cellStyle name="Accent4 6 3" xfId="5233"/>
    <cellStyle name="Accent4 6 4" xfId="5234"/>
    <cellStyle name="Accent4 6 5" xfId="5235"/>
    <cellStyle name="Accent4 6 6" xfId="5236"/>
    <cellStyle name="Accent4 6 7" xfId="5237"/>
    <cellStyle name="Accent4 6 8" xfId="5238"/>
    <cellStyle name="Accent4 7" xfId="5239"/>
    <cellStyle name="Accent4 7 2" xfId="5240"/>
    <cellStyle name="Accent4 7 3" xfId="5241"/>
    <cellStyle name="Accent4 7 4" xfId="5242"/>
    <cellStyle name="Accent4 7 5" xfId="5243"/>
    <cellStyle name="Accent4 7 6" xfId="5244"/>
    <cellStyle name="Accent4 7 7" xfId="5245"/>
    <cellStyle name="Accent4 7 8" xfId="5246"/>
    <cellStyle name="Accent4 8" xfId="5247"/>
    <cellStyle name="Accent4 8 2" xfId="5248"/>
    <cellStyle name="Accent4 8 3" xfId="5249"/>
    <cellStyle name="Accent4 8 4" xfId="5250"/>
    <cellStyle name="Accent4 8 5" xfId="5251"/>
    <cellStyle name="Accent4 8 6" xfId="5252"/>
    <cellStyle name="Accent4 8 7" xfId="5253"/>
    <cellStyle name="Accent4 8 8" xfId="5254"/>
    <cellStyle name="Accent4 9" xfId="5255"/>
    <cellStyle name="Accent4 9 2" xfId="5256"/>
    <cellStyle name="Accent4 9 3" xfId="5257"/>
    <cellStyle name="Accent4 9 4" xfId="5258"/>
    <cellStyle name="Accent4 9 5" xfId="5259"/>
    <cellStyle name="Accent4 9 6" xfId="5260"/>
    <cellStyle name="Accent4 9 7" xfId="5261"/>
    <cellStyle name="Accent4 9 8" xfId="5262"/>
    <cellStyle name="Accent5 10" xfId="5263"/>
    <cellStyle name="Accent5 10 2" xfId="5264"/>
    <cellStyle name="Accent5 10 3" xfId="5265"/>
    <cellStyle name="Accent5 10 4" xfId="5266"/>
    <cellStyle name="Accent5 10 5" xfId="5267"/>
    <cellStyle name="Accent5 10 6" xfId="5268"/>
    <cellStyle name="Accent5 10 7" xfId="5269"/>
    <cellStyle name="Accent5 10 8" xfId="5270"/>
    <cellStyle name="Accent5 11" xfId="5271"/>
    <cellStyle name="Accent5 11 2" xfId="5272"/>
    <cellStyle name="Accent5 11 3" xfId="5273"/>
    <cellStyle name="Accent5 11 4" xfId="5274"/>
    <cellStyle name="Accent5 11 5" xfId="5275"/>
    <cellStyle name="Accent5 11 6" xfId="5276"/>
    <cellStyle name="Accent5 11 7" xfId="5277"/>
    <cellStyle name="Accent5 11 8" xfId="5278"/>
    <cellStyle name="Accent5 12" xfId="5279"/>
    <cellStyle name="Accent5 12 2" xfId="5280"/>
    <cellStyle name="Accent5 12 3" xfId="5281"/>
    <cellStyle name="Accent5 12 4" xfId="5282"/>
    <cellStyle name="Accent5 12 5" xfId="5283"/>
    <cellStyle name="Accent5 12 6" xfId="5284"/>
    <cellStyle name="Accent5 12 7" xfId="5285"/>
    <cellStyle name="Accent5 12 8" xfId="5286"/>
    <cellStyle name="Accent5 13" xfId="5287"/>
    <cellStyle name="Accent5 13 2" xfId="5288"/>
    <cellStyle name="Accent5 13 3" xfId="5289"/>
    <cellStyle name="Accent5 13 4" xfId="5290"/>
    <cellStyle name="Accent5 13 5" xfId="5291"/>
    <cellStyle name="Accent5 13 6" xfId="5292"/>
    <cellStyle name="Accent5 13 7" xfId="5293"/>
    <cellStyle name="Accent5 13 8" xfId="5294"/>
    <cellStyle name="Accent5 14" xfId="5295"/>
    <cellStyle name="Accent5 14 2" xfId="5296"/>
    <cellStyle name="Accent5 14 3" xfId="5297"/>
    <cellStyle name="Accent5 14 4" xfId="5298"/>
    <cellStyle name="Accent5 14 5" xfId="5299"/>
    <cellStyle name="Accent5 14 6" xfId="5300"/>
    <cellStyle name="Accent5 14 7" xfId="5301"/>
    <cellStyle name="Accent5 14 8" xfId="5302"/>
    <cellStyle name="Accent5 15" xfId="5303"/>
    <cellStyle name="Accent5 15 2" xfId="5304"/>
    <cellStyle name="Accent5 15 3" xfId="5305"/>
    <cellStyle name="Accent5 15 4" xfId="5306"/>
    <cellStyle name="Accent5 15 5" xfId="5307"/>
    <cellStyle name="Accent5 15 6" xfId="5308"/>
    <cellStyle name="Accent5 15 7" xfId="5309"/>
    <cellStyle name="Accent5 15 8" xfId="5310"/>
    <cellStyle name="Accent5 16" xfId="5311"/>
    <cellStyle name="Accent5 16 2" xfId="5312"/>
    <cellStyle name="Accent5 16 3" xfId="5313"/>
    <cellStyle name="Accent5 16 4" xfId="5314"/>
    <cellStyle name="Accent5 16 5" xfId="5315"/>
    <cellStyle name="Accent5 16 6" xfId="5316"/>
    <cellStyle name="Accent5 16 7" xfId="5317"/>
    <cellStyle name="Accent5 16 8" xfId="5318"/>
    <cellStyle name="Accent5 17" xfId="5319"/>
    <cellStyle name="Accent5 17 2" xfId="5320"/>
    <cellStyle name="Accent5 17 3" xfId="5321"/>
    <cellStyle name="Accent5 17 4" xfId="5322"/>
    <cellStyle name="Accent5 17 5" xfId="5323"/>
    <cellStyle name="Accent5 17 6" xfId="5324"/>
    <cellStyle name="Accent5 17 7" xfId="5325"/>
    <cellStyle name="Accent5 17 8" xfId="5326"/>
    <cellStyle name="Accent5 18" xfId="5327"/>
    <cellStyle name="Accent5 18 2" xfId="5328"/>
    <cellStyle name="Accent5 18 3" xfId="5329"/>
    <cellStyle name="Accent5 18 4" xfId="5330"/>
    <cellStyle name="Accent5 18 5" xfId="5331"/>
    <cellStyle name="Accent5 18 6" xfId="5332"/>
    <cellStyle name="Accent5 18 7" xfId="5333"/>
    <cellStyle name="Accent5 18 8" xfId="5334"/>
    <cellStyle name="Accent5 19" xfId="5335"/>
    <cellStyle name="Accent5 19 2" xfId="5336"/>
    <cellStyle name="Accent5 19 3" xfId="5337"/>
    <cellStyle name="Accent5 19 4" xfId="5338"/>
    <cellStyle name="Accent5 19 5" xfId="5339"/>
    <cellStyle name="Accent5 19 6" xfId="5340"/>
    <cellStyle name="Accent5 19 7" xfId="5341"/>
    <cellStyle name="Accent5 19 8" xfId="5342"/>
    <cellStyle name="Accent5 2" xfId="5343"/>
    <cellStyle name="Accent5 2 2" xfId="5344"/>
    <cellStyle name="Accent5 2 3" xfId="5345"/>
    <cellStyle name="Accent5 2 4" xfId="5346"/>
    <cellStyle name="Accent5 2 5" xfId="5347"/>
    <cellStyle name="Accent5 2 6" xfId="5348"/>
    <cellStyle name="Accent5 2 7" xfId="5349"/>
    <cellStyle name="Accent5 2 8" xfId="5350"/>
    <cellStyle name="Accent5 20" xfId="5351"/>
    <cellStyle name="Accent5 20 2" xfId="5352"/>
    <cellStyle name="Accent5 20 3" xfId="5353"/>
    <cellStyle name="Accent5 20 4" xfId="5354"/>
    <cellStyle name="Accent5 20 5" xfId="5355"/>
    <cellStyle name="Accent5 20 6" xfId="5356"/>
    <cellStyle name="Accent5 20 7" xfId="5357"/>
    <cellStyle name="Accent5 20 8" xfId="5358"/>
    <cellStyle name="Accent5 21" xfId="5359"/>
    <cellStyle name="Accent5 21 2" xfId="5360"/>
    <cellStyle name="Accent5 21 3" xfId="5361"/>
    <cellStyle name="Accent5 21 4" xfId="5362"/>
    <cellStyle name="Accent5 21 5" xfId="5363"/>
    <cellStyle name="Accent5 21 6" xfId="5364"/>
    <cellStyle name="Accent5 21 7" xfId="5365"/>
    <cellStyle name="Accent5 21 8" xfId="5366"/>
    <cellStyle name="Accent5 22" xfId="5367"/>
    <cellStyle name="Accent5 22 2" xfId="5368"/>
    <cellStyle name="Accent5 22 3" xfId="5369"/>
    <cellStyle name="Accent5 22 4" xfId="5370"/>
    <cellStyle name="Accent5 22 5" xfId="5371"/>
    <cellStyle name="Accent5 22 6" xfId="5372"/>
    <cellStyle name="Accent5 22 7" xfId="5373"/>
    <cellStyle name="Accent5 22 8" xfId="5374"/>
    <cellStyle name="Accent5 23" xfId="5375"/>
    <cellStyle name="Accent5 23 2" xfId="5376"/>
    <cellStyle name="Accent5 23 3" xfId="5377"/>
    <cellStyle name="Accent5 23 4" xfId="5378"/>
    <cellStyle name="Accent5 23 5" xfId="5379"/>
    <cellStyle name="Accent5 23 6" xfId="5380"/>
    <cellStyle name="Accent5 23 7" xfId="5381"/>
    <cellStyle name="Accent5 23 8" xfId="5382"/>
    <cellStyle name="Accent5 24" xfId="5383"/>
    <cellStyle name="Accent5 24 2" xfId="5384"/>
    <cellStyle name="Accent5 24 3" xfId="5385"/>
    <cellStyle name="Accent5 24 4" xfId="5386"/>
    <cellStyle name="Accent5 24 5" xfId="5387"/>
    <cellStyle name="Accent5 24 6" xfId="5388"/>
    <cellStyle name="Accent5 24 7" xfId="5389"/>
    <cellStyle name="Accent5 24 8" xfId="5390"/>
    <cellStyle name="Accent5 25" xfId="5391"/>
    <cellStyle name="Accent5 25 2" xfId="5392"/>
    <cellStyle name="Accent5 25 3" xfId="5393"/>
    <cellStyle name="Accent5 25 4" xfId="5394"/>
    <cellStyle name="Accent5 25 5" xfId="5395"/>
    <cellStyle name="Accent5 25 6" xfId="5396"/>
    <cellStyle name="Accent5 25 7" xfId="5397"/>
    <cellStyle name="Accent5 25 8" xfId="5398"/>
    <cellStyle name="Accent5 26" xfId="5399"/>
    <cellStyle name="Accent5 26 2" xfId="5400"/>
    <cellStyle name="Accent5 26 3" xfId="5401"/>
    <cellStyle name="Accent5 26 4" xfId="5402"/>
    <cellStyle name="Accent5 26 5" xfId="5403"/>
    <cellStyle name="Accent5 26 6" xfId="5404"/>
    <cellStyle name="Accent5 26 7" xfId="5405"/>
    <cellStyle name="Accent5 26 8" xfId="5406"/>
    <cellStyle name="Accent5 27" xfId="5407"/>
    <cellStyle name="Accent5 27 2" xfId="5408"/>
    <cellStyle name="Accent5 27 3" xfId="5409"/>
    <cellStyle name="Accent5 27 4" xfId="5410"/>
    <cellStyle name="Accent5 27 5" xfId="5411"/>
    <cellStyle name="Accent5 27 6" xfId="5412"/>
    <cellStyle name="Accent5 27 7" xfId="5413"/>
    <cellStyle name="Accent5 27 8" xfId="5414"/>
    <cellStyle name="Accent5 28" xfId="5415"/>
    <cellStyle name="Accent5 28 2" xfId="5416"/>
    <cellStyle name="Accent5 28 3" xfId="5417"/>
    <cellStyle name="Accent5 28 4" xfId="5418"/>
    <cellStyle name="Accent5 28 5" xfId="5419"/>
    <cellStyle name="Accent5 28 6" xfId="5420"/>
    <cellStyle name="Accent5 28 7" xfId="5421"/>
    <cellStyle name="Accent5 28 8" xfId="5422"/>
    <cellStyle name="Accent5 29" xfId="5423"/>
    <cellStyle name="Accent5 29 2" xfId="5424"/>
    <cellStyle name="Accent5 29 3" xfId="5425"/>
    <cellStyle name="Accent5 29 4" xfId="5426"/>
    <cellStyle name="Accent5 29 5" xfId="5427"/>
    <cellStyle name="Accent5 29 6" xfId="5428"/>
    <cellStyle name="Accent5 29 7" xfId="5429"/>
    <cellStyle name="Accent5 29 8" xfId="5430"/>
    <cellStyle name="Accent5 3" xfId="5431"/>
    <cellStyle name="Accent5 3 2" xfId="5432"/>
    <cellStyle name="Accent5 3 3" xfId="5433"/>
    <cellStyle name="Accent5 3 4" xfId="5434"/>
    <cellStyle name="Accent5 3 5" xfId="5435"/>
    <cellStyle name="Accent5 3 6" xfId="5436"/>
    <cellStyle name="Accent5 3 7" xfId="5437"/>
    <cellStyle name="Accent5 3 8" xfId="5438"/>
    <cellStyle name="Accent5 30" xfId="5439"/>
    <cellStyle name="Accent5 30 2" xfId="5440"/>
    <cellStyle name="Accent5 30 3" xfId="5441"/>
    <cellStyle name="Accent5 30 4" xfId="5442"/>
    <cellStyle name="Accent5 30 5" xfId="5443"/>
    <cellStyle name="Accent5 30 6" xfId="5444"/>
    <cellStyle name="Accent5 30 7" xfId="5445"/>
    <cellStyle name="Accent5 30 8" xfId="5446"/>
    <cellStyle name="Accent5 31" xfId="5447"/>
    <cellStyle name="Accent5 31 2" xfId="5448"/>
    <cellStyle name="Accent5 31 3" xfId="5449"/>
    <cellStyle name="Accent5 31 4" xfId="5450"/>
    <cellStyle name="Accent5 31 5" xfId="5451"/>
    <cellStyle name="Accent5 31 6" xfId="5452"/>
    <cellStyle name="Accent5 31 7" xfId="5453"/>
    <cellStyle name="Accent5 31 8" xfId="5454"/>
    <cellStyle name="Accent5 32" xfId="5455"/>
    <cellStyle name="Accent5 4" xfId="5456"/>
    <cellStyle name="Accent5 4 2" xfId="5457"/>
    <cellStyle name="Accent5 4 3" xfId="5458"/>
    <cellStyle name="Accent5 4 4" xfId="5459"/>
    <cellStyle name="Accent5 4 5" xfId="5460"/>
    <cellStyle name="Accent5 4 6" xfId="5461"/>
    <cellStyle name="Accent5 4 7" xfId="5462"/>
    <cellStyle name="Accent5 4 8" xfId="5463"/>
    <cellStyle name="Accent5 5" xfId="5464"/>
    <cellStyle name="Accent5 5 2" xfId="5465"/>
    <cellStyle name="Accent5 5 3" xfId="5466"/>
    <cellStyle name="Accent5 5 4" xfId="5467"/>
    <cellStyle name="Accent5 5 5" xfId="5468"/>
    <cellStyle name="Accent5 5 6" xfId="5469"/>
    <cellStyle name="Accent5 5 7" xfId="5470"/>
    <cellStyle name="Accent5 5 8" xfId="5471"/>
    <cellStyle name="Accent5 6" xfId="5472"/>
    <cellStyle name="Accent5 6 2" xfId="5473"/>
    <cellStyle name="Accent5 6 3" xfId="5474"/>
    <cellStyle name="Accent5 6 4" xfId="5475"/>
    <cellStyle name="Accent5 6 5" xfId="5476"/>
    <cellStyle name="Accent5 6 6" xfId="5477"/>
    <cellStyle name="Accent5 6 7" xfId="5478"/>
    <cellStyle name="Accent5 6 8" xfId="5479"/>
    <cellStyle name="Accent5 7" xfId="5480"/>
    <cellStyle name="Accent5 7 2" xfId="5481"/>
    <cellStyle name="Accent5 7 3" xfId="5482"/>
    <cellStyle name="Accent5 7 4" xfId="5483"/>
    <cellStyle name="Accent5 7 5" xfId="5484"/>
    <cellStyle name="Accent5 7 6" xfId="5485"/>
    <cellStyle name="Accent5 7 7" xfId="5486"/>
    <cellStyle name="Accent5 7 8" xfId="5487"/>
    <cellStyle name="Accent5 8" xfId="5488"/>
    <cellStyle name="Accent5 8 2" xfId="5489"/>
    <cellStyle name="Accent5 8 3" xfId="5490"/>
    <cellStyle name="Accent5 8 4" xfId="5491"/>
    <cellStyle name="Accent5 8 5" xfId="5492"/>
    <cellStyle name="Accent5 8 6" xfId="5493"/>
    <cellStyle name="Accent5 8 7" xfId="5494"/>
    <cellStyle name="Accent5 8 8" xfId="5495"/>
    <cellStyle name="Accent5 9" xfId="5496"/>
    <cellStyle name="Accent5 9 2" xfId="5497"/>
    <cellStyle name="Accent5 9 3" xfId="5498"/>
    <cellStyle name="Accent5 9 4" xfId="5499"/>
    <cellStyle name="Accent5 9 5" xfId="5500"/>
    <cellStyle name="Accent5 9 6" xfId="5501"/>
    <cellStyle name="Accent5 9 7" xfId="5502"/>
    <cellStyle name="Accent5 9 8" xfId="5503"/>
    <cellStyle name="Accent6 10" xfId="5504"/>
    <cellStyle name="Accent6 10 2" xfId="5505"/>
    <cellStyle name="Accent6 10 3" xfId="5506"/>
    <cellStyle name="Accent6 10 4" xfId="5507"/>
    <cellStyle name="Accent6 10 5" xfId="5508"/>
    <cellStyle name="Accent6 10 6" xfId="5509"/>
    <cellStyle name="Accent6 10 7" xfId="5510"/>
    <cellStyle name="Accent6 10 8" xfId="5511"/>
    <cellStyle name="Accent6 11" xfId="5512"/>
    <cellStyle name="Accent6 11 2" xfId="5513"/>
    <cellStyle name="Accent6 11 3" xfId="5514"/>
    <cellStyle name="Accent6 11 4" xfId="5515"/>
    <cellStyle name="Accent6 11 5" xfId="5516"/>
    <cellStyle name="Accent6 11 6" xfId="5517"/>
    <cellStyle name="Accent6 11 7" xfId="5518"/>
    <cellStyle name="Accent6 11 8" xfId="5519"/>
    <cellStyle name="Accent6 12" xfId="5520"/>
    <cellStyle name="Accent6 12 2" xfId="5521"/>
    <cellStyle name="Accent6 12 3" xfId="5522"/>
    <cellStyle name="Accent6 12 4" xfId="5523"/>
    <cellStyle name="Accent6 12 5" xfId="5524"/>
    <cellStyle name="Accent6 12 6" xfId="5525"/>
    <cellStyle name="Accent6 12 7" xfId="5526"/>
    <cellStyle name="Accent6 12 8" xfId="5527"/>
    <cellStyle name="Accent6 13" xfId="5528"/>
    <cellStyle name="Accent6 13 2" xfId="5529"/>
    <cellStyle name="Accent6 13 3" xfId="5530"/>
    <cellStyle name="Accent6 13 4" xfId="5531"/>
    <cellStyle name="Accent6 13 5" xfId="5532"/>
    <cellStyle name="Accent6 13 6" xfId="5533"/>
    <cellStyle name="Accent6 13 7" xfId="5534"/>
    <cellStyle name="Accent6 13 8" xfId="5535"/>
    <cellStyle name="Accent6 14" xfId="5536"/>
    <cellStyle name="Accent6 14 2" xfId="5537"/>
    <cellStyle name="Accent6 14 3" xfId="5538"/>
    <cellStyle name="Accent6 14 4" xfId="5539"/>
    <cellStyle name="Accent6 14 5" xfId="5540"/>
    <cellStyle name="Accent6 14 6" xfId="5541"/>
    <cellStyle name="Accent6 14 7" xfId="5542"/>
    <cellStyle name="Accent6 14 8" xfId="5543"/>
    <cellStyle name="Accent6 15" xfId="5544"/>
    <cellStyle name="Accent6 15 2" xfId="5545"/>
    <cellStyle name="Accent6 15 3" xfId="5546"/>
    <cellStyle name="Accent6 15 4" xfId="5547"/>
    <cellStyle name="Accent6 15 5" xfId="5548"/>
    <cellStyle name="Accent6 15 6" xfId="5549"/>
    <cellStyle name="Accent6 15 7" xfId="5550"/>
    <cellStyle name="Accent6 15 8" xfId="5551"/>
    <cellStyle name="Accent6 16" xfId="5552"/>
    <cellStyle name="Accent6 16 2" xfId="5553"/>
    <cellStyle name="Accent6 16 3" xfId="5554"/>
    <cellStyle name="Accent6 16 4" xfId="5555"/>
    <cellStyle name="Accent6 16 5" xfId="5556"/>
    <cellStyle name="Accent6 16 6" xfId="5557"/>
    <cellStyle name="Accent6 16 7" xfId="5558"/>
    <cellStyle name="Accent6 16 8" xfId="5559"/>
    <cellStyle name="Accent6 17" xfId="5560"/>
    <cellStyle name="Accent6 17 2" xfId="5561"/>
    <cellStyle name="Accent6 17 3" xfId="5562"/>
    <cellStyle name="Accent6 17 4" xfId="5563"/>
    <cellStyle name="Accent6 17 5" xfId="5564"/>
    <cellStyle name="Accent6 17 6" xfId="5565"/>
    <cellStyle name="Accent6 17 7" xfId="5566"/>
    <cellStyle name="Accent6 17 8" xfId="5567"/>
    <cellStyle name="Accent6 18" xfId="5568"/>
    <cellStyle name="Accent6 18 2" xfId="5569"/>
    <cellStyle name="Accent6 18 3" xfId="5570"/>
    <cellStyle name="Accent6 18 4" xfId="5571"/>
    <cellStyle name="Accent6 18 5" xfId="5572"/>
    <cellStyle name="Accent6 18 6" xfId="5573"/>
    <cellStyle name="Accent6 18 7" xfId="5574"/>
    <cellStyle name="Accent6 18 8" xfId="5575"/>
    <cellStyle name="Accent6 19" xfId="5576"/>
    <cellStyle name="Accent6 19 2" xfId="5577"/>
    <cellStyle name="Accent6 19 3" xfId="5578"/>
    <cellStyle name="Accent6 19 4" xfId="5579"/>
    <cellStyle name="Accent6 19 5" xfId="5580"/>
    <cellStyle name="Accent6 19 6" xfId="5581"/>
    <cellStyle name="Accent6 19 7" xfId="5582"/>
    <cellStyle name="Accent6 19 8" xfId="5583"/>
    <cellStyle name="Accent6 2" xfId="5584"/>
    <cellStyle name="Accent6 2 2" xfId="5585"/>
    <cellStyle name="Accent6 2 3" xfId="5586"/>
    <cellStyle name="Accent6 2 4" xfId="5587"/>
    <cellStyle name="Accent6 2 5" xfId="5588"/>
    <cellStyle name="Accent6 2 6" xfId="5589"/>
    <cellStyle name="Accent6 2 7" xfId="5590"/>
    <cellStyle name="Accent6 2 8" xfId="5591"/>
    <cellStyle name="Accent6 20" xfId="5592"/>
    <cellStyle name="Accent6 20 2" xfId="5593"/>
    <cellStyle name="Accent6 20 3" xfId="5594"/>
    <cellStyle name="Accent6 20 4" xfId="5595"/>
    <cellStyle name="Accent6 20 5" xfId="5596"/>
    <cellStyle name="Accent6 20 6" xfId="5597"/>
    <cellStyle name="Accent6 20 7" xfId="5598"/>
    <cellStyle name="Accent6 20 8" xfId="5599"/>
    <cellStyle name="Accent6 21" xfId="5600"/>
    <cellStyle name="Accent6 21 2" xfId="5601"/>
    <cellStyle name="Accent6 21 3" xfId="5602"/>
    <cellStyle name="Accent6 21 4" xfId="5603"/>
    <cellStyle name="Accent6 21 5" xfId="5604"/>
    <cellStyle name="Accent6 21 6" xfId="5605"/>
    <cellStyle name="Accent6 21 7" xfId="5606"/>
    <cellStyle name="Accent6 21 8" xfId="5607"/>
    <cellStyle name="Accent6 22" xfId="5608"/>
    <cellStyle name="Accent6 22 2" xfId="5609"/>
    <cellStyle name="Accent6 22 3" xfId="5610"/>
    <cellStyle name="Accent6 22 4" xfId="5611"/>
    <cellStyle name="Accent6 22 5" xfId="5612"/>
    <cellStyle name="Accent6 22 6" xfId="5613"/>
    <cellStyle name="Accent6 22 7" xfId="5614"/>
    <cellStyle name="Accent6 22 8" xfId="5615"/>
    <cellStyle name="Accent6 23" xfId="5616"/>
    <cellStyle name="Accent6 23 2" xfId="5617"/>
    <cellStyle name="Accent6 23 3" xfId="5618"/>
    <cellStyle name="Accent6 23 4" xfId="5619"/>
    <cellStyle name="Accent6 23 5" xfId="5620"/>
    <cellStyle name="Accent6 23 6" xfId="5621"/>
    <cellStyle name="Accent6 23 7" xfId="5622"/>
    <cellStyle name="Accent6 23 8" xfId="5623"/>
    <cellStyle name="Accent6 24" xfId="5624"/>
    <cellStyle name="Accent6 24 2" xfId="5625"/>
    <cellStyle name="Accent6 24 3" xfId="5626"/>
    <cellStyle name="Accent6 24 4" xfId="5627"/>
    <cellStyle name="Accent6 24 5" xfId="5628"/>
    <cellStyle name="Accent6 24 6" xfId="5629"/>
    <cellStyle name="Accent6 24 7" xfId="5630"/>
    <cellStyle name="Accent6 24 8" xfId="5631"/>
    <cellStyle name="Accent6 25" xfId="5632"/>
    <cellStyle name="Accent6 25 2" xfId="5633"/>
    <cellStyle name="Accent6 25 3" xfId="5634"/>
    <cellStyle name="Accent6 25 4" xfId="5635"/>
    <cellStyle name="Accent6 25 5" xfId="5636"/>
    <cellStyle name="Accent6 25 6" xfId="5637"/>
    <cellStyle name="Accent6 25 7" xfId="5638"/>
    <cellStyle name="Accent6 25 8" xfId="5639"/>
    <cellStyle name="Accent6 26" xfId="5640"/>
    <cellStyle name="Accent6 26 2" xfId="5641"/>
    <cellStyle name="Accent6 26 3" xfId="5642"/>
    <cellStyle name="Accent6 26 4" xfId="5643"/>
    <cellStyle name="Accent6 26 5" xfId="5644"/>
    <cellStyle name="Accent6 26 6" xfId="5645"/>
    <cellStyle name="Accent6 26 7" xfId="5646"/>
    <cellStyle name="Accent6 26 8" xfId="5647"/>
    <cellStyle name="Accent6 27" xfId="5648"/>
    <cellStyle name="Accent6 27 2" xfId="5649"/>
    <cellStyle name="Accent6 27 3" xfId="5650"/>
    <cellStyle name="Accent6 27 4" xfId="5651"/>
    <cellStyle name="Accent6 27 5" xfId="5652"/>
    <cellStyle name="Accent6 27 6" xfId="5653"/>
    <cellStyle name="Accent6 27 7" xfId="5654"/>
    <cellStyle name="Accent6 27 8" xfId="5655"/>
    <cellStyle name="Accent6 28" xfId="5656"/>
    <cellStyle name="Accent6 28 2" xfId="5657"/>
    <cellStyle name="Accent6 28 3" xfId="5658"/>
    <cellStyle name="Accent6 28 4" xfId="5659"/>
    <cellStyle name="Accent6 28 5" xfId="5660"/>
    <cellStyle name="Accent6 28 6" xfId="5661"/>
    <cellStyle name="Accent6 28 7" xfId="5662"/>
    <cellStyle name="Accent6 28 8" xfId="5663"/>
    <cellStyle name="Accent6 29" xfId="5664"/>
    <cellStyle name="Accent6 29 2" xfId="5665"/>
    <cellStyle name="Accent6 29 3" xfId="5666"/>
    <cellStyle name="Accent6 29 4" xfId="5667"/>
    <cellStyle name="Accent6 29 5" xfId="5668"/>
    <cellStyle name="Accent6 29 6" xfId="5669"/>
    <cellStyle name="Accent6 29 7" xfId="5670"/>
    <cellStyle name="Accent6 29 8" xfId="5671"/>
    <cellStyle name="Accent6 3" xfId="5672"/>
    <cellStyle name="Accent6 3 2" xfId="5673"/>
    <cellStyle name="Accent6 3 3" xfId="5674"/>
    <cellStyle name="Accent6 3 4" xfId="5675"/>
    <cellStyle name="Accent6 3 5" xfId="5676"/>
    <cellStyle name="Accent6 3 6" xfId="5677"/>
    <cellStyle name="Accent6 3 7" xfId="5678"/>
    <cellStyle name="Accent6 3 8" xfId="5679"/>
    <cellStyle name="Accent6 30" xfId="5680"/>
    <cellStyle name="Accent6 30 2" xfId="5681"/>
    <cellStyle name="Accent6 30 3" xfId="5682"/>
    <cellStyle name="Accent6 30 4" xfId="5683"/>
    <cellStyle name="Accent6 30 5" xfId="5684"/>
    <cellStyle name="Accent6 30 6" xfId="5685"/>
    <cellStyle name="Accent6 30 7" xfId="5686"/>
    <cellStyle name="Accent6 30 8" xfId="5687"/>
    <cellStyle name="Accent6 31" xfId="5688"/>
    <cellStyle name="Accent6 31 2" xfId="5689"/>
    <cellStyle name="Accent6 31 3" xfId="5690"/>
    <cellStyle name="Accent6 31 4" xfId="5691"/>
    <cellStyle name="Accent6 31 5" xfId="5692"/>
    <cellStyle name="Accent6 31 6" xfId="5693"/>
    <cellStyle name="Accent6 31 7" xfId="5694"/>
    <cellStyle name="Accent6 31 8" xfId="5695"/>
    <cellStyle name="Accent6 32" xfId="5696"/>
    <cellStyle name="Accent6 4" xfId="5697"/>
    <cellStyle name="Accent6 4 2" xfId="5698"/>
    <cellStyle name="Accent6 4 3" xfId="5699"/>
    <cellStyle name="Accent6 4 4" xfId="5700"/>
    <cellStyle name="Accent6 4 5" xfId="5701"/>
    <cellStyle name="Accent6 4 6" xfId="5702"/>
    <cellStyle name="Accent6 4 7" xfId="5703"/>
    <cellStyle name="Accent6 4 8" xfId="5704"/>
    <cellStyle name="Accent6 5" xfId="5705"/>
    <cellStyle name="Accent6 5 2" xfId="5706"/>
    <cellStyle name="Accent6 5 3" xfId="5707"/>
    <cellStyle name="Accent6 5 4" xfId="5708"/>
    <cellStyle name="Accent6 5 5" xfId="5709"/>
    <cellStyle name="Accent6 5 6" xfId="5710"/>
    <cellStyle name="Accent6 5 7" xfId="5711"/>
    <cellStyle name="Accent6 5 8" xfId="5712"/>
    <cellStyle name="Accent6 6" xfId="5713"/>
    <cellStyle name="Accent6 6 2" xfId="5714"/>
    <cellStyle name="Accent6 6 3" xfId="5715"/>
    <cellStyle name="Accent6 6 4" xfId="5716"/>
    <cellStyle name="Accent6 6 5" xfId="5717"/>
    <cellStyle name="Accent6 6 6" xfId="5718"/>
    <cellStyle name="Accent6 6 7" xfId="5719"/>
    <cellStyle name="Accent6 6 8" xfId="5720"/>
    <cellStyle name="Accent6 7" xfId="5721"/>
    <cellStyle name="Accent6 7 2" xfId="5722"/>
    <cellStyle name="Accent6 7 3" xfId="5723"/>
    <cellStyle name="Accent6 7 4" xfId="5724"/>
    <cellStyle name="Accent6 7 5" xfId="5725"/>
    <cellStyle name="Accent6 7 6" xfId="5726"/>
    <cellStyle name="Accent6 7 7" xfId="5727"/>
    <cellStyle name="Accent6 7 8" xfId="5728"/>
    <cellStyle name="Accent6 8" xfId="5729"/>
    <cellStyle name="Accent6 8 2" xfId="5730"/>
    <cellStyle name="Accent6 8 3" xfId="5731"/>
    <cellStyle name="Accent6 8 4" xfId="5732"/>
    <cellStyle name="Accent6 8 5" xfId="5733"/>
    <cellStyle name="Accent6 8 6" xfId="5734"/>
    <cellStyle name="Accent6 8 7" xfId="5735"/>
    <cellStyle name="Accent6 8 8" xfId="5736"/>
    <cellStyle name="Accent6 9" xfId="5737"/>
    <cellStyle name="Accent6 9 2" xfId="5738"/>
    <cellStyle name="Accent6 9 3" xfId="5739"/>
    <cellStyle name="Accent6 9 4" xfId="5740"/>
    <cellStyle name="Accent6 9 5" xfId="5741"/>
    <cellStyle name="Accent6 9 6" xfId="5742"/>
    <cellStyle name="Accent6 9 7" xfId="5743"/>
    <cellStyle name="Accent6 9 8" xfId="5744"/>
    <cellStyle name="AeE­ [0]_INQUIRY ¿?¾÷AßAø " xfId="5745"/>
    <cellStyle name="AeE­_INQUIRY ¿?¾÷AßAø " xfId="5746"/>
    <cellStyle name="AÞ¸¶ [0]_INQUIRY ¿?¾÷AßAø " xfId="5747"/>
    <cellStyle name="AÞ¸¶_INQUIRY ¿?¾÷AßAø " xfId="5748"/>
    <cellStyle name="Bad 10" xfId="5749"/>
    <cellStyle name="Bad 10 2" xfId="5750"/>
    <cellStyle name="Bad 10 3" xfId="5751"/>
    <cellStyle name="Bad 10 4" xfId="5752"/>
    <cellStyle name="Bad 10 5" xfId="5753"/>
    <cellStyle name="Bad 10 6" xfId="5754"/>
    <cellStyle name="Bad 11" xfId="5755"/>
    <cellStyle name="Bad 11 2" xfId="5756"/>
    <cellStyle name="Bad 11 3" xfId="5757"/>
    <cellStyle name="Bad 11 4" xfId="5758"/>
    <cellStyle name="Bad 11 5" xfId="5759"/>
    <cellStyle name="Bad 11 6" xfId="5760"/>
    <cellStyle name="Bad 12" xfId="5761"/>
    <cellStyle name="Bad 12 2" xfId="5762"/>
    <cellStyle name="Bad 12 3" xfId="5763"/>
    <cellStyle name="Bad 12 4" xfId="5764"/>
    <cellStyle name="Bad 12 5" xfId="5765"/>
    <cellStyle name="Bad 12 6" xfId="5766"/>
    <cellStyle name="Bad 13" xfId="5767"/>
    <cellStyle name="Bad 13 2" xfId="5768"/>
    <cellStyle name="Bad 13 3" xfId="5769"/>
    <cellStyle name="Bad 13 4" xfId="5770"/>
    <cellStyle name="Bad 13 5" xfId="5771"/>
    <cellStyle name="Bad 13 6" xfId="5772"/>
    <cellStyle name="Bad 14" xfId="5773"/>
    <cellStyle name="Bad 14 2" xfId="5774"/>
    <cellStyle name="Bad 14 3" xfId="5775"/>
    <cellStyle name="Bad 14 4" xfId="5776"/>
    <cellStyle name="Bad 14 5" xfId="5777"/>
    <cellStyle name="Bad 14 6" xfId="5778"/>
    <cellStyle name="Bad 15" xfId="5779"/>
    <cellStyle name="Bad 15 2" xfId="5780"/>
    <cellStyle name="Bad 15 3" xfId="5781"/>
    <cellStyle name="Bad 15 4" xfId="5782"/>
    <cellStyle name="Bad 15 5" xfId="5783"/>
    <cellStyle name="Bad 15 6" xfId="5784"/>
    <cellStyle name="Bad 16" xfId="5785"/>
    <cellStyle name="Bad 16 2" xfId="5786"/>
    <cellStyle name="Bad 16 3" xfId="5787"/>
    <cellStyle name="Bad 16 4" xfId="5788"/>
    <cellStyle name="Bad 16 5" xfId="5789"/>
    <cellStyle name="Bad 16 6" xfId="5790"/>
    <cellStyle name="Bad 17" xfId="5791"/>
    <cellStyle name="Bad 17 2" xfId="5792"/>
    <cellStyle name="Bad 17 3" xfId="5793"/>
    <cellStyle name="Bad 17 4" xfId="5794"/>
    <cellStyle name="Bad 17 5" xfId="5795"/>
    <cellStyle name="Bad 17 6" xfId="5796"/>
    <cellStyle name="Bad 18" xfId="5797"/>
    <cellStyle name="Bad 18 2" xfId="5798"/>
    <cellStyle name="Bad 18 3" xfId="5799"/>
    <cellStyle name="Bad 18 4" xfId="5800"/>
    <cellStyle name="Bad 18 5" xfId="5801"/>
    <cellStyle name="Bad 18 6" xfId="5802"/>
    <cellStyle name="Bad 19" xfId="5803"/>
    <cellStyle name="Bad 19 2" xfId="5804"/>
    <cellStyle name="Bad 19 3" xfId="5805"/>
    <cellStyle name="Bad 19 4" xfId="5806"/>
    <cellStyle name="Bad 19 5" xfId="5807"/>
    <cellStyle name="Bad 19 6" xfId="5808"/>
    <cellStyle name="Bad 2" xfId="5809"/>
    <cellStyle name="Bad 2 2" xfId="5810"/>
    <cellStyle name="Bad 2 3" xfId="5811"/>
    <cellStyle name="Bad 2 4" xfId="5812"/>
    <cellStyle name="Bad 2 5" xfId="5813"/>
    <cellStyle name="Bad 2 6" xfId="5814"/>
    <cellStyle name="Bad 2 7" xfId="5815"/>
    <cellStyle name="Bad 20" xfId="5816"/>
    <cellStyle name="Bad 20 2" xfId="5817"/>
    <cellStyle name="Bad 20 3" xfId="5818"/>
    <cellStyle name="Bad 20 4" xfId="5819"/>
    <cellStyle name="Bad 20 5" xfId="5820"/>
    <cellStyle name="Bad 20 6" xfId="5821"/>
    <cellStyle name="Bad 21" xfId="5822"/>
    <cellStyle name="Bad 21 2" xfId="5823"/>
    <cellStyle name="Bad 21 3" xfId="5824"/>
    <cellStyle name="Bad 21 4" xfId="5825"/>
    <cellStyle name="Bad 21 5" xfId="5826"/>
    <cellStyle name="Bad 21 6" xfId="5827"/>
    <cellStyle name="Bad 22" xfId="5828"/>
    <cellStyle name="Bad 22 2" xfId="5829"/>
    <cellStyle name="Bad 22 3" xfId="5830"/>
    <cellStyle name="Bad 22 4" xfId="5831"/>
    <cellStyle name="Bad 22 5" xfId="5832"/>
    <cellStyle name="Bad 22 6" xfId="5833"/>
    <cellStyle name="Bad 23" xfId="5834"/>
    <cellStyle name="Bad 23 2" xfId="5835"/>
    <cellStyle name="Bad 23 3" xfId="5836"/>
    <cellStyle name="Bad 23 4" xfId="5837"/>
    <cellStyle name="Bad 23 5" xfId="5838"/>
    <cellStyle name="Bad 23 6" xfId="5839"/>
    <cellStyle name="Bad 24" xfId="5840"/>
    <cellStyle name="Bad 24 2" xfId="5841"/>
    <cellStyle name="Bad 24 3" xfId="5842"/>
    <cellStyle name="Bad 24 4" xfId="5843"/>
    <cellStyle name="Bad 24 5" xfId="5844"/>
    <cellStyle name="Bad 24 6" xfId="5845"/>
    <cellStyle name="Bad 25" xfId="5846"/>
    <cellStyle name="Bad 25 2" xfId="5847"/>
    <cellStyle name="Bad 25 3" xfId="5848"/>
    <cellStyle name="Bad 25 4" xfId="5849"/>
    <cellStyle name="Bad 25 5" xfId="5850"/>
    <cellStyle name="Bad 25 6" xfId="5851"/>
    <cellStyle name="Bad 26" xfId="5852"/>
    <cellStyle name="Bad 26 2" xfId="5853"/>
    <cellStyle name="Bad 26 3" xfId="5854"/>
    <cellStyle name="Bad 26 4" xfId="5855"/>
    <cellStyle name="Bad 26 5" xfId="5856"/>
    <cellStyle name="Bad 26 6" xfId="5857"/>
    <cellStyle name="Bad 27" xfId="5858"/>
    <cellStyle name="Bad 27 2" xfId="5859"/>
    <cellStyle name="Bad 27 3" xfId="5860"/>
    <cellStyle name="Bad 27 4" xfId="5861"/>
    <cellStyle name="Bad 27 5" xfId="5862"/>
    <cellStyle name="Bad 27 6" xfId="5863"/>
    <cellStyle name="Bad 28" xfId="5864"/>
    <cellStyle name="Bad 28 2" xfId="5865"/>
    <cellStyle name="Bad 28 3" xfId="5866"/>
    <cellStyle name="Bad 28 4" xfId="5867"/>
    <cellStyle name="Bad 28 5" xfId="5868"/>
    <cellStyle name="Bad 28 6" xfId="5869"/>
    <cellStyle name="Bad 29" xfId="5870"/>
    <cellStyle name="Bad 29 2" xfId="5871"/>
    <cellStyle name="Bad 29 3" xfId="5872"/>
    <cellStyle name="Bad 29 4" xfId="5873"/>
    <cellStyle name="Bad 29 5" xfId="5874"/>
    <cellStyle name="Bad 29 6" xfId="5875"/>
    <cellStyle name="Bad 3" xfId="5876"/>
    <cellStyle name="Bad 3 2" xfId="5877"/>
    <cellStyle name="Bad 3 3" xfId="5878"/>
    <cellStyle name="Bad 3 4" xfId="5879"/>
    <cellStyle name="Bad 3 5" xfId="5880"/>
    <cellStyle name="Bad 3 6" xfId="5881"/>
    <cellStyle name="Bad 30" xfId="5882"/>
    <cellStyle name="Bad 30 2" xfId="5883"/>
    <cellStyle name="Bad 30 3" xfId="5884"/>
    <cellStyle name="Bad 30 4" xfId="5885"/>
    <cellStyle name="Bad 30 5" xfId="5886"/>
    <cellStyle name="Bad 30 6" xfId="5887"/>
    <cellStyle name="Bad 31" xfId="5888"/>
    <cellStyle name="Bad 31 2" xfId="5889"/>
    <cellStyle name="Bad 31 3" xfId="5890"/>
    <cellStyle name="Bad 31 4" xfId="5891"/>
    <cellStyle name="Bad 31 5" xfId="5892"/>
    <cellStyle name="Bad 31 6" xfId="5893"/>
    <cellStyle name="Bad 4" xfId="5894"/>
    <cellStyle name="Bad 4 2" xfId="5895"/>
    <cellStyle name="Bad 4 3" xfId="5896"/>
    <cellStyle name="Bad 4 4" xfId="5897"/>
    <cellStyle name="Bad 4 5" xfId="5898"/>
    <cellStyle name="Bad 4 6" xfId="5899"/>
    <cellStyle name="Bad 5" xfId="5900"/>
    <cellStyle name="Bad 5 2" xfId="5901"/>
    <cellStyle name="Bad 5 3" xfId="5902"/>
    <cellStyle name="Bad 5 4" xfId="5903"/>
    <cellStyle name="Bad 5 5" xfId="5904"/>
    <cellStyle name="Bad 5 6" xfId="5905"/>
    <cellStyle name="Bad 6" xfId="5906"/>
    <cellStyle name="Bad 6 2" xfId="5907"/>
    <cellStyle name="Bad 6 3" xfId="5908"/>
    <cellStyle name="Bad 6 4" xfId="5909"/>
    <cellStyle name="Bad 6 5" xfId="5910"/>
    <cellStyle name="Bad 6 6" xfId="5911"/>
    <cellStyle name="Bad 7" xfId="5912"/>
    <cellStyle name="Bad 7 2" xfId="5913"/>
    <cellStyle name="Bad 7 3" xfId="5914"/>
    <cellStyle name="Bad 7 4" xfId="5915"/>
    <cellStyle name="Bad 7 5" xfId="5916"/>
    <cellStyle name="Bad 7 6" xfId="5917"/>
    <cellStyle name="Bad 8" xfId="5918"/>
    <cellStyle name="Bad 8 2" xfId="5919"/>
    <cellStyle name="Bad 8 3" xfId="5920"/>
    <cellStyle name="Bad 8 4" xfId="5921"/>
    <cellStyle name="Bad 8 5" xfId="5922"/>
    <cellStyle name="Bad 8 6" xfId="5923"/>
    <cellStyle name="Bad 9" xfId="5924"/>
    <cellStyle name="Bad 9 2" xfId="5925"/>
    <cellStyle name="Bad 9 3" xfId="5926"/>
    <cellStyle name="Bad 9 4" xfId="5927"/>
    <cellStyle name="Bad 9 5" xfId="5928"/>
    <cellStyle name="Bad 9 6" xfId="5929"/>
    <cellStyle name="Black" xfId="5930"/>
    <cellStyle name="Black 2" xfId="5931"/>
    <cellStyle name="Black 3" xfId="5932"/>
    <cellStyle name="Black 4" xfId="5933"/>
    <cellStyle name="Black 5" xfId="5934"/>
    <cellStyle name="Black 6" xfId="5935"/>
    <cellStyle name="Body" xfId="5936"/>
    <cellStyle name="Body 2" xfId="5937"/>
    <cellStyle name="Body 3" xfId="5938"/>
    <cellStyle name="Body 4" xfId="5939"/>
    <cellStyle name="Body 5" xfId="5940"/>
    <cellStyle name="Body 6" xfId="5941"/>
    <cellStyle name="BodyText" xfId="5942"/>
    <cellStyle name="BodyTextWith_K_SEP" xfId="5943"/>
    <cellStyle name="Border" xfId="5944"/>
    <cellStyle name="Border 2" xfId="5945"/>
    <cellStyle name="Border 3" xfId="5946"/>
    <cellStyle name="Border 4" xfId="5947"/>
    <cellStyle name="Border 5" xfId="5948"/>
    <cellStyle name="Border 6" xfId="5949"/>
    <cellStyle name="BT_Normal_RC1" xfId="5950"/>
    <cellStyle name="C?AØ_¿?¾÷CoE² " xfId="5951"/>
    <cellStyle name="C¥AØ_¿?¾÷CoE² " xfId="5952"/>
    <cellStyle name="C￥AØ_¿μ¾÷CoE² " xfId="5953"/>
    <cellStyle name="Calc Currency (0)" xfId="5954"/>
    <cellStyle name="Calc Currency (0) 2" xfId="5955"/>
    <cellStyle name="Calc Currency (0) 3" xfId="5956"/>
    <cellStyle name="Calc Currency (0) 4" xfId="5957"/>
    <cellStyle name="Calc Currency (0) 5" xfId="5958"/>
    <cellStyle name="Calc Currency (0) 6" xfId="5959"/>
    <cellStyle name="Calc Currency (0) 7" xfId="5960"/>
    <cellStyle name="Calculation 10" xfId="5961"/>
    <cellStyle name="Calculation 10 2" xfId="5962"/>
    <cellStyle name="Calculation 10 3" xfId="5963"/>
    <cellStyle name="Calculation 10 4" xfId="5964"/>
    <cellStyle name="Calculation 10 5" xfId="5965"/>
    <cellStyle name="Calculation 10 6" xfId="5966"/>
    <cellStyle name="Calculation 11" xfId="5967"/>
    <cellStyle name="Calculation 11 2" xfId="5968"/>
    <cellStyle name="Calculation 11 3" xfId="5969"/>
    <cellStyle name="Calculation 11 4" xfId="5970"/>
    <cellStyle name="Calculation 11 5" xfId="5971"/>
    <cellStyle name="Calculation 11 6" xfId="5972"/>
    <cellStyle name="Calculation 12" xfId="5973"/>
    <cellStyle name="Calculation 12 2" xfId="5974"/>
    <cellStyle name="Calculation 12 3" xfId="5975"/>
    <cellStyle name="Calculation 12 4" xfId="5976"/>
    <cellStyle name="Calculation 12 5" xfId="5977"/>
    <cellStyle name="Calculation 12 6" xfId="5978"/>
    <cellStyle name="Calculation 13" xfId="5979"/>
    <cellStyle name="Calculation 13 2" xfId="5980"/>
    <cellStyle name="Calculation 13 3" xfId="5981"/>
    <cellStyle name="Calculation 13 4" xfId="5982"/>
    <cellStyle name="Calculation 13 5" xfId="5983"/>
    <cellStyle name="Calculation 13 6" xfId="5984"/>
    <cellStyle name="Calculation 14" xfId="5985"/>
    <cellStyle name="Calculation 14 2" xfId="5986"/>
    <cellStyle name="Calculation 14 3" xfId="5987"/>
    <cellStyle name="Calculation 14 4" xfId="5988"/>
    <cellStyle name="Calculation 14 5" xfId="5989"/>
    <cellStyle name="Calculation 14 6" xfId="5990"/>
    <cellStyle name="Calculation 15" xfId="5991"/>
    <cellStyle name="Calculation 15 2" xfId="5992"/>
    <cellStyle name="Calculation 15 3" xfId="5993"/>
    <cellStyle name="Calculation 15 4" xfId="5994"/>
    <cellStyle name="Calculation 15 5" xfId="5995"/>
    <cellStyle name="Calculation 15 6" xfId="5996"/>
    <cellStyle name="Calculation 16" xfId="5997"/>
    <cellStyle name="Calculation 16 2" xfId="5998"/>
    <cellStyle name="Calculation 16 3" xfId="5999"/>
    <cellStyle name="Calculation 16 4" xfId="6000"/>
    <cellStyle name="Calculation 16 5" xfId="6001"/>
    <cellStyle name="Calculation 16 6" xfId="6002"/>
    <cellStyle name="Calculation 17" xfId="6003"/>
    <cellStyle name="Calculation 17 2" xfId="6004"/>
    <cellStyle name="Calculation 17 3" xfId="6005"/>
    <cellStyle name="Calculation 17 4" xfId="6006"/>
    <cellStyle name="Calculation 17 5" xfId="6007"/>
    <cellStyle name="Calculation 17 6" xfId="6008"/>
    <cellStyle name="Calculation 18" xfId="6009"/>
    <cellStyle name="Calculation 18 2" xfId="6010"/>
    <cellStyle name="Calculation 18 3" xfId="6011"/>
    <cellStyle name="Calculation 18 4" xfId="6012"/>
    <cellStyle name="Calculation 18 5" xfId="6013"/>
    <cellStyle name="Calculation 18 6" xfId="6014"/>
    <cellStyle name="Calculation 19" xfId="6015"/>
    <cellStyle name="Calculation 19 2" xfId="6016"/>
    <cellStyle name="Calculation 19 3" xfId="6017"/>
    <cellStyle name="Calculation 19 4" xfId="6018"/>
    <cellStyle name="Calculation 19 5" xfId="6019"/>
    <cellStyle name="Calculation 19 6" xfId="6020"/>
    <cellStyle name="Calculation 2" xfId="6021"/>
    <cellStyle name="Calculation 2 2" xfId="6022"/>
    <cellStyle name="Calculation 2 2 2" xfId="6023"/>
    <cellStyle name="Calculation 2 2 3" xfId="6024"/>
    <cellStyle name="Calculation 2 3" xfId="6025"/>
    <cellStyle name="Calculation 2 4" xfId="6026"/>
    <cellStyle name="Calculation 2 5" xfId="6027"/>
    <cellStyle name="Calculation 2 6" xfId="6028"/>
    <cellStyle name="Calculation 2 7" xfId="6029"/>
    <cellStyle name="Calculation 20" xfId="6030"/>
    <cellStyle name="Calculation 20 2" xfId="6031"/>
    <cellStyle name="Calculation 20 3" xfId="6032"/>
    <cellStyle name="Calculation 20 4" xfId="6033"/>
    <cellStyle name="Calculation 20 5" xfId="6034"/>
    <cellStyle name="Calculation 20 6" xfId="6035"/>
    <cellStyle name="Calculation 21" xfId="6036"/>
    <cellStyle name="Calculation 21 2" xfId="6037"/>
    <cellStyle name="Calculation 21 3" xfId="6038"/>
    <cellStyle name="Calculation 21 4" xfId="6039"/>
    <cellStyle name="Calculation 21 5" xfId="6040"/>
    <cellStyle name="Calculation 21 6" xfId="6041"/>
    <cellStyle name="Calculation 22" xfId="6042"/>
    <cellStyle name="Calculation 22 2" xfId="6043"/>
    <cellStyle name="Calculation 22 3" xfId="6044"/>
    <cellStyle name="Calculation 22 4" xfId="6045"/>
    <cellStyle name="Calculation 22 5" xfId="6046"/>
    <cellStyle name="Calculation 22 6" xfId="6047"/>
    <cellStyle name="Calculation 23" xfId="6048"/>
    <cellStyle name="Calculation 23 2" xfId="6049"/>
    <cellStyle name="Calculation 23 3" xfId="6050"/>
    <cellStyle name="Calculation 23 4" xfId="6051"/>
    <cellStyle name="Calculation 23 5" xfId="6052"/>
    <cellStyle name="Calculation 23 6" xfId="6053"/>
    <cellStyle name="Calculation 24" xfId="6054"/>
    <cellStyle name="Calculation 24 2" xfId="6055"/>
    <cellStyle name="Calculation 24 3" xfId="6056"/>
    <cellStyle name="Calculation 24 4" xfId="6057"/>
    <cellStyle name="Calculation 24 5" xfId="6058"/>
    <cellStyle name="Calculation 24 6" xfId="6059"/>
    <cellStyle name="Calculation 25" xfId="6060"/>
    <cellStyle name="Calculation 25 2" xfId="6061"/>
    <cellStyle name="Calculation 25 3" xfId="6062"/>
    <cellStyle name="Calculation 25 4" xfId="6063"/>
    <cellStyle name="Calculation 25 5" xfId="6064"/>
    <cellStyle name="Calculation 25 6" xfId="6065"/>
    <cellStyle name="Calculation 26" xfId="6066"/>
    <cellStyle name="Calculation 26 2" xfId="6067"/>
    <cellStyle name="Calculation 26 3" xfId="6068"/>
    <cellStyle name="Calculation 26 4" xfId="6069"/>
    <cellStyle name="Calculation 26 5" xfId="6070"/>
    <cellStyle name="Calculation 26 6" xfId="6071"/>
    <cellStyle name="Calculation 27" xfId="6072"/>
    <cellStyle name="Calculation 27 2" xfId="6073"/>
    <cellStyle name="Calculation 27 3" xfId="6074"/>
    <cellStyle name="Calculation 27 4" xfId="6075"/>
    <cellStyle name="Calculation 27 5" xfId="6076"/>
    <cellStyle name="Calculation 27 6" xfId="6077"/>
    <cellStyle name="Calculation 28" xfId="6078"/>
    <cellStyle name="Calculation 28 2" xfId="6079"/>
    <cellStyle name="Calculation 28 3" xfId="6080"/>
    <cellStyle name="Calculation 28 4" xfId="6081"/>
    <cellStyle name="Calculation 28 5" xfId="6082"/>
    <cellStyle name="Calculation 28 6" xfId="6083"/>
    <cellStyle name="Calculation 29" xfId="6084"/>
    <cellStyle name="Calculation 29 2" xfId="6085"/>
    <cellStyle name="Calculation 29 3" xfId="6086"/>
    <cellStyle name="Calculation 29 4" xfId="6087"/>
    <cellStyle name="Calculation 29 5" xfId="6088"/>
    <cellStyle name="Calculation 29 6" xfId="6089"/>
    <cellStyle name="Calculation 3" xfId="6090"/>
    <cellStyle name="Calculation 3 2" xfId="6091"/>
    <cellStyle name="Calculation 3 3" xfId="6092"/>
    <cellStyle name="Calculation 3 4" xfId="6093"/>
    <cellStyle name="Calculation 3 5" xfId="6094"/>
    <cellStyle name="Calculation 3 6" xfId="6095"/>
    <cellStyle name="Calculation 30" xfId="6096"/>
    <cellStyle name="Calculation 30 2" xfId="6097"/>
    <cellStyle name="Calculation 30 3" xfId="6098"/>
    <cellStyle name="Calculation 30 4" xfId="6099"/>
    <cellStyle name="Calculation 30 5" xfId="6100"/>
    <cellStyle name="Calculation 30 6" xfId="6101"/>
    <cellStyle name="Calculation 31" xfId="6102"/>
    <cellStyle name="Calculation 31 2" xfId="6103"/>
    <cellStyle name="Calculation 31 3" xfId="6104"/>
    <cellStyle name="Calculation 31 4" xfId="6105"/>
    <cellStyle name="Calculation 31 5" xfId="6106"/>
    <cellStyle name="Calculation 31 6" xfId="6107"/>
    <cellStyle name="Calculation 4" xfId="6108"/>
    <cellStyle name="Calculation 4 2" xfId="6109"/>
    <cellStyle name="Calculation 4 3" xfId="6110"/>
    <cellStyle name="Calculation 4 4" xfId="6111"/>
    <cellStyle name="Calculation 4 5" xfId="6112"/>
    <cellStyle name="Calculation 4 6" xfId="6113"/>
    <cellStyle name="Calculation 5" xfId="6114"/>
    <cellStyle name="Calculation 5 2" xfId="6115"/>
    <cellStyle name="Calculation 5 3" xfId="6116"/>
    <cellStyle name="Calculation 5 4" xfId="6117"/>
    <cellStyle name="Calculation 5 5" xfId="6118"/>
    <cellStyle name="Calculation 5 6" xfId="6119"/>
    <cellStyle name="Calculation 6" xfId="6120"/>
    <cellStyle name="Calculation 6 2" xfId="6121"/>
    <cellStyle name="Calculation 6 3" xfId="6122"/>
    <cellStyle name="Calculation 6 4" xfId="6123"/>
    <cellStyle name="Calculation 6 5" xfId="6124"/>
    <cellStyle name="Calculation 6 6" xfId="6125"/>
    <cellStyle name="Calculation 7" xfId="6126"/>
    <cellStyle name="Calculation 7 2" xfId="6127"/>
    <cellStyle name="Calculation 7 3" xfId="6128"/>
    <cellStyle name="Calculation 7 4" xfId="6129"/>
    <cellStyle name="Calculation 7 5" xfId="6130"/>
    <cellStyle name="Calculation 7 6" xfId="6131"/>
    <cellStyle name="Calculation 8" xfId="6132"/>
    <cellStyle name="Calculation 8 2" xfId="6133"/>
    <cellStyle name="Calculation 8 3" xfId="6134"/>
    <cellStyle name="Calculation 8 4" xfId="6135"/>
    <cellStyle name="Calculation 8 5" xfId="6136"/>
    <cellStyle name="Calculation 8 6" xfId="6137"/>
    <cellStyle name="Calculation 9" xfId="6138"/>
    <cellStyle name="Calculation 9 2" xfId="6139"/>
    <cellStyle name="Calculation 9 3" xfId="6140"/>
    <cellStyle name="Calculation 9 4" xfId="6141"/>
    <cellStyle name="Calculation 9 5" xfId="6142"/>
    <cellStyle name="Calculation 9 6" xfId="6143"/>
    <cellStyle name="Check Cell 10" xfId="6144"/>
    <cellStyle name="Check Cell 10 2" xfId="6145"/>
    <cellStyle name="Check Cell 10 3" xfId="6146"/>
    <cellStyle name="Check Cell 10 4" xfId="6147"/>
    <cellStyle name="Check Cell 10 5" xfId="6148"/>
    <cellStyle name="Check Cell 10 6" xfId="6149"/>
    <cellStyle name="Check Cell 11" xfId="6150"/>
    <cellStyle name="Check Cell 11 2" xfId="6151"/>
    <cellStyle name="Check Cell 11 3" xfId="6152"/>
    <cellStyle name="Check Cell 11 4" xfId="6153"/>
    <cellStyle name="Check Cell 11 5" xfId="6154"/>
    <cellStyle name="Check Cell 11 6" xfId="6155"/>
    <cellStyle name="Check Cell 12" xfId="6156"/>
    <cellStyle name="Check Cell 12 2" xfId="6157"/>
    <cellStyle name="Check Cell 12 3" xfId="6158"/>
    <cellStyle name="Check Cell 12 4" xfId="6159"/>
    <cellStyle name="Check Cell 12 5" xfId="6160"/>
    <cellStyle name="Check Cell 12 6" xfId="6161"/>
    <cellStyle name="Check Cell 13" xfId="6162"/>
    <cellStyle name="Check Cell 13 2" xfId="6163"/>
    <cellStyle name="Check Cell 13 3" xfId="6164"/>
    <cellStyle name="Check Cell 13 4" xfId="6165"/>
    <cellStyle name="Check Cell 13 5" xfId="6166"/>
    <cellStyle name="Check Cell 13 6" xfId="6167"/>
    <cellStyle name="Check Cell 14" xfId="6168"/>
    <cellStyle name="Check Cell 14 2" xfId="6169"/>
    <cellStyle name="Check Cell 14 3" xfId="6170"/>
    <cellStyle name="Check Cell 14 4" xfId="6171"/>
    <cellStyle name="Check Cell 14 5" xfId="6172"/>
    <cellStyle name="Check Cell 14 6" xfId="6173"/>
    <cellStyle name="Check Cell 15" xfId="6174"/>
    <cellStyle name="Check Cell 15 2" xfId="6175"/>
    <cellStyle name="Check Cell 15 3" xfId="6176"/>
    <cellStyle name="Check Cell 15 4" xfId="6177"/>
    <cellStyle name="Check Cell 15 5" xfId="6178"/>
    <cellStyle name="Check Cell 15 6" xfId="6179"/>
    <cellStyle name="Check Cell 16" xfId="6180"/>
    <cellStyle name="Check Cell 16 2" xfId="6181"/>
    <cellStyle name="Check Cell 16 3" xfId="6182"/>
    <cellStyle name="Check Cell 16 4" xfId="6183"/>
    <cellStyle name="Check Cell 16 5" xfId="6184"/>
    <cellStyle name="Check Cell 16 6" xfId="6185"/>
    <cellStyle name="Check Cell 17" xfId="6186"/>
    <cellStyle name="Check Cell 17 2" xfId="6187"/>
    <cellStyle name="Check Cell 17 3" xfId="6188"/>
    <cellStyle name="Check Cell 17 4" xfId="6189"/>
    <cellStyle name="Check Cell 17 5" xfId="6190"/>
    <cellStyle name="Check Cell 17 6" xfId="6191"/>
    <cellStyle name="Check Cell 18" xfId="6192"/>
    <cellStyle name="Check Cell 18 2" xfId="6193"/>
    <cellStyle name="Check Cell 18 3" xfId="6194"/>
    <cellStyle name="Check Cell 18 4" xfId="6195"/>
    <cellStyle name="Check Cell 18 5" xfId="6196"/>
    <cellStyle name="Check Cell 18 6" xfId="6197"/>
    <cellStyle name="Check Cell 19" xfId="6198"/>
    <cellStyle name="Check Cell 19 2" xfId="6199"/>
    <cellStyle name="Check Cell 19 3" xfId="6200"/>
    <cellStyle name="Check Cell 19 4" xfId="6201"/>
    <cellStyle name="Check Cell 19 5" xfId="6202"/>
    <cellStyle name="Check Cell 19 6" xfId="6203"/>
    <cellStyle name="Check Cell 2" xfId="6204"/>
    <cellStyle name="Check Cell 2 2" xfId="6205"/>
    <cellStyle name="Check Cell 2 3" xfId="6206"/>
    <cellStyle name="Check Cell 2 4" xfId="6207"/>
    <cellStyle name="Check Cell 2 5" xfId="6208"/>
    <cellStyle name="Check Cell 2 6" xfId="6209"/>
    <cellStyle name="Check Cell 2 7" xfId="6210"/>
    <cellStyle name="Check Cell 20" xfId="6211"/>
    <cellStyle name="Check Cell 20 2" xfId="6212"/>
    <cellStyle name="Check Cell 20 3" xfId="6213"/>
    <cellStyle name="Check Cell 20 4" xfId="6214"/>
    <cellStyle name="Check Cell 20 5" xfId="6215"/>
    <cellStyle name="Check Cell 20 6" xfId="6216"/>
    <cellStyle name="Check Cell 21" xfId="6217"/>
    <cellStyle name="Check Cell 21 2" xfId="6218"/>
    <cellStyle name="Check Cell 21 3" xfId="6219"/>
    <cellStyle name="Check Cell 21 4" xfId="6220"/>
    <cellStyle name="Check Cell 21 5" xfId="6221"/>
    <cellStyle name="Check Cell 21 6" xfId="6222"/>
    <cellStyle name="Check Cell 22" xfId="6223"/>
    <cellStyle name="Check Cell 22 2" xfId="6224"/>
    <cellStyle name="Check Cell 22 3" xfId="6225"/>
    <cellStyle name="Check Cell 22 4" xfId="6226"/>
    <cellStyle name="Check Cell 22 5" xfId="6227"/>
    <cellStyle name="Check Cell 22 6" xfId="6228"/>
    <cellStyle name="Check Cell 23" xfId="6229"/>
    <cellStyle name="Check Cell 23 2" xfId="6230"/>
    <cellStyle name="Check Cell 23 3" xfId="6231"/>
    <cellStyle name="Check Cell 23 4" xfId="6232"/>
    <cellStyle name="Check Cell 23 5" xfId="6233"/>
    <cellStyle name="Check Cell 23 6" xfId="6234"/>
    <cellStyle name="Check Cell 24" xfId="6235"/>
    <cellStyle name="Check Cell 24 2" xfId="6236"/>
    <cellStyle name="Check Cell 24 3" xfId="6237"/>
    <cellStyle name="Check Cell 24 4" xfId="6238"/>
    <cellStyle name="Check Cell 24 5" xfId="6239"/>
    <cellStyle name="Check Cell 24 6" xfId="6240"/>
    <cellStyle name="Check Cell 25" xfId="6241"/>
    <cellStyle name="Check Cell 25 2" xfId="6242"/>
    <cellStyle name="Check Cell 25 3" xfId="6243"/>
    <cellStyle name="Check Cell 25 4" xfId="6244"/>
    <cellStyle name="Check Cell 25 5" xfId="6245"/>
    <cellStyle name="Check Cell 25 6" xfId="6246"/>
    <cellStyle name="Check Cell 26" xfId="6247"/>
    <cellStyle name="Check Cell 26 2" xfId="6248"/>
    <cellStyle name="Check Cell 26 3" xfId="6249"/>
    <cellStyle name="Check Cell 26 4" xfId="6250"/>
    <cellStyle name="Check Cell 26 5" xfId="6251"/>
    <cellStyle name="Check Cell 26 6" xfId="6252"/>
    <cellStyle name="Check Cell 27" xfId="6253"/>
    <cellStyle name="Check Cell 27 2" xfId="6254"/>
    <cellStyle name="Check Cell 27 3" xfId="6255"/>
    <cellStyle name="Check Cell 27 4" xfId="6256"/>
    <cellStyle name="Check Cell 27 5" xfId="6257"/>
    <cellStyle name="Check Cell 27 6" xfId="6258"/>
    <cellStyle name="Check Cell 28" xfId="6259"/>
    <cellStyle name="Check Cell 28 2" xfId="6260"/>
    <cellStyle name="Check Cell 28 3" xfId="6261"/>
    <cellStyle name="Check Cell 28 4" xfId="6262"/>
    <cellStyle name="Check Cell 28 5" xfId="6263"/>
    <cellStyle name="Check Cell 28 6" xfId="6264"/>
    <cellStyle name="Check Cell 29" xfId="6265"/>
    <cellStyle name="Check Cell 29 2" xfId="6266"/>
    <cellStyle name="Check Cell 29 3" xfId="6267"/>
    <cellStyle name="Check Cell 29 4" xfId="6268"/>
    <cellStyle name="Check Cell 29 5" xfId="6269"/>
    <cellStyle name="Check Cell 29 6" xfId="6270"/>
    <cellStyle name="Check Cell 3" xfId="6271"/>
    <cellStyle name="Check Cell 3 2" xfId="6272"/>
    <cellStyle name="Check Cell 3 3" xfId="6273"/>
    <cellStyle name="Check Cell 3 4" xfId="6274"/>
    <cellStyle name="Check Cell 3 5" xfId="6275"/>
    <cellStyle name="Check Cell 3 6" xfId="6276"/>
    <cellStyle name="Check Cell 30" xfId="6277"/>
    <cellStyle name="Check Cell 30 2" xfId="6278"/>
    <cellStyle name="Check Cell 30 3" xfId="6279"/>
    <cellStyle name="Check Cell 30 4" xfId="6280"/>
    <cellStyle name="Check Cell 30 5" xfId="6281"/>
    <cellStyle name="Check Cell 30 6" xfId="6282"/>
    <cellStyle name="Check Cell 31" xfId="6283"/>
    <cellStyle name="Check Cell 31 2" xfId="6284"/>
    <cellStyle name="Check Cell 31 3" xfId="6285"/>
    <cellStyle name="Check Cell 31 4" xfId="6286"/>
    <cellStyle name="Check Cell 31 5" xfId="6287"/>
    <cellStyle name="Check Cell 31 6" xfId="6288"/>
    <cellStyle name="Check Cell 4" xfId="6289"/>
    <cellStyle name="Check Cell 4 2" xfId="6290"/>
    <cellStyle name="Check Cell 4 3" xfId="6291"/>
    <cellStyle name="Check Cell 4 4" xfId="6292"/>
    <cellStyle name="Check Cell 4 5" xfId="6293"/>
    <cellStyle name="Check Cell 4 6" xfId="6294"/>
    <cellStyle name="Check Cell 5" xfId="6295"/>
    <cellStyle name="Check Cell 5 2" xfId="6296"/>
    <cellStyle name="Check Cell 5 3" xfId="6297"/>
    <cellStyle name="Check Cell 5 4" xfId="6298"/>
    <cellStyle name="Check Cell 5 5" xfId="6299"/>
    <cellStyle name="Check Cell 5 6" xfId="6300"/>
    <cellStyle name="Check Cell 6" xfId="6301"/>
    <cellStyle name="Check Cell 6 2" xfId="6302"/>
    <cellStyle name="Check Cell 6 3" xfId="6303"/>
    <cellStyle name="Check Cell 6 4" xfId="6304"/>
    <cellStyle name="Check Cell 6 5" xfId="6305"/>
    <cellStyle name="Check Cell 6 6" xfId="6306"/>
    <cellStyle name="Check Cell 7" xfId="6307"/>
    <cellStyle name="Check Cell 7 2" xfId="6308"/>
    <cellStyle name="Check Cell 7 3" xfId="6309"/>
    <cellStyle name="Check Cell 7 4" xfId="6310"/>
    <cellStyle name="Check Cell 7 5" xfId="6311"/>
    <cellStyle name="Check Cell 7 6" xfId="6312"/>
    <cellStyle name="Check Cell 8" xfId="6313"/>
    <cellStyle name="Check Cell 8 2" xfId="6314"/>
    <cellStyle name="Check Cell 8 3" xfId="6315"/>
    <cellStyle name="Check Cell 8 4" xfId="6316"/>
    <cellStyle name="Check Cell 8 5" xfId="6317"/>
    <cellStyle name="Check Cell 8 6" xfId="6318"/>
    <cellStyle name="Check Cell 9" xfId="6319"/>
    <cellStyle name="Check Cell 9 2" xfId="6320"/>
    <cellStyle name="Check Cell 9 3" xfId="6321"/>
    <cellStyle name="Check Cell 9 4" xfId="6322"/>
    <cellStyle name="Check Cell 9 5" xfId="6323"/>
    <cellStyle name="Check Cell 9 6" xfId="6324"/>
    <cellStyle name="Comma 10" xfId="6325"/>
    <cellStyle name="Comma 10 10" xfId="6326"/>
    <cellStyle name="Comma 10 11" xfId="6327"/>
    <cellStyle name="Comma 10 12" xfId="6328"/>
    <cellStyle name="Comma 10 13" xfId="6329"/>
    <cellStyle name="Comma 10 14" xfId="6330"/>
    <cellStyle name="Comma 10 15" xfId="6331"/>
    <cellStyle name="Comma 10 16" xfId="6332"/>
    <cellStyle name="Comma 10 17" xfId="6333"/>
    <cellStyle name="Comma 10 18" xfId="6334"/>
    <cellStyle name="Comma 10 19" xfId="6335"/>
    <cellStyle name="Comma 10 2" xfId="6336"/>
    <cellStyle name="Comma 10 20" xfId="6337"/>
    <cellStyle name="Comma 10 21" xfId="6338"/>
    <cellStyle name="Comma 10 22" xfId="6339"/>
    <cellStyle name="Comma 10 23" xfId="6340"/>
    <cellStyle name="Comma 10 24" xfId="6341"/>
    <cellStyle name="Comma 10 25" xfId="6342"/>
    <cellStyle name="Comma 10 26" xfId="6343"/>
    <cellStyle name="Comma 10 27" xfId="6344"/>
    <cellStyle name="Comma 10 28" xfId="6345"/>
    <cellStyle name="Comma 10 29" xfId="6346"/>
    <cellStyle name="Comma 10 3" xfId="6347"/>
    <cellStyle name="Comma 10 30" xfId="6348"/>
    <cellStyle name="Comma 10 31" xfId="6349"/>
    <cellStyle name="Comma 10 32" xfId="6350"/>
    <cellStyle name="Comma 10 33" xfId="6351"/>
    <cellStyle name="Comma 10 34" xfId="6352"/>
    <cellStyle name="Comma 10 35" xfId="6353"/>
    <cellStyle name="Comma 10 36" xfId="6354"/>
    <cellStyle name="Comma 10 37" xfId="6355"/>
    <cellStyle name="Comma 10 38" xfId="6356"/>
    <cellStyle name="Comma 10 39" xfId="6357"/>
    <cellStyle name="Comma 10 4" xfId="6358"/>
    <cellStyle name="Comma 10 40" xfId="6359"/>
    <cellStyle name="Comma 10 41" xfId="6360"/>
    <cellStyle name="Comma 10 42" xfId="6361"/>
    <cellStyle name="Comma 10 43" xfId="6362"/>
    <cellStyle name="Comma 10 44" xfId="6363"/>
    <cellStyle name="Comma 10 45" xfId="6364"/>
    <cellStyle name="Comma 10 46" xfId="6365"/>
    <cellStyle name="Comma 10 47" xfId="6366"/>
    <cellStyle name="Comma 10 48" xfId="6367"/>
    <cellStyle name="Comma 10 49" xfId="6368"/>
    <cellStyle name="Comma 10 5" xfId="6369"/>
    <cellStyle name="Comma 10 50" xfId="6370"/>
    <cellStyle name="Comma 10 51" xfId="6371"/>
    <cellStyle name="Comma 10 52" xfId="6372"/>
    <cellStyle name="Comma 10 53" xfId="6373"/>
    <cellStyle name="Comma 10 54" xfId="6374"/>
    <cellStyle name="Comma 10 55" xfId="6375"/>
    <cellStyle name="Comma 10 56" xfId="6376"/>
    <cellStyle name="Comma 10 57" xfId="6377"/>
    <cellStyle name="Comma 10 58" xfId="6378"/>
    <cellStyle name="Comma 10 59" xfId="6379"/>
    <cellStyle name="Comma 10 6" xfId="6380"/>
    <cellStyle name="Comma 10 60" xfId="6381"/>
    <cellStyle name="Comma 10 61" xfId="6382"/>
    <cellStyle name="Comma 10 62" xfId="6383"/>
    <cellStyle name="Comma 10 63" xfId="6384"/>
    <cellStyle name="Comma 10 64" xfId="6385"/>
    <cellStyle name="Comma 10 65" xfId="6386"/>
    <cellStyle name="Comma 10 66" xfId="6387"/>
    <cellStyle name="Comma 10 67" xfId="6388"/>
    <cellStyle name="Comma 10 7" xfId="6389"/>
    <cellStyle name="Comma 10 8" xfId="6390"/>
    <cellStyle name="Comma 10 9" xfId="6391"/>
    <cellStyle name="Comma 11" xfId="6392"/>
    <cellStyle name="Comma 11 10" xfId="6393"/>
    <cellStyle name="Comma 11 11" xfId="6394"/>
    <cellStyle name="Comma 11 12" xfId="6395"/>
    <cellStyle name="Comma 11 13" xfId="6396"/>
    <cellStyle name="Comma 11 14" xfId="6397"/>
    <cellStyle name="Comma 11 15" xfId="6398"/>
    <cellStyle name="Comma 11 16" xfId="6399"/>
    <cellStyle name="Comma 11 17" xfId="6400"/>
    <cellStyle name="Comma 11 18" xfId="6401"/>
    <cellStyle name="Comma 11 19" xfId="6402"/>
    <cellStyle name="Comma 11 2" xfId="6403"/>
    <cellStyle name="Comma 11 20" xfId="6404"/>
    <cellStyle name="Comma 11 21" xfId="6405"/>
    <cellStyle name="Comma 11 22" xfId="6406"/>
    <cellStyle name="Comma 11 23" xfId="6407"/>
    <cellStyle name="Comma 11 24" xfId="6408"/>
    <cellStyle name="Comma 11 25" xfId="6409"/>
    <cellStyle name="Comma 11 26" xfId="6410"/>
    <cellStyle name="Comma 11 27" xfId="6411"/>
    <cellStyle name="Comma 11 28" xfId="6412"/>
    <cellStyle name="Comma 11 29" xfId="6413"/>
    <cellStyle name="Comma 11 3" xfId="6414"/>
    <cellStyle name="Comma 11 30" xfId="6415"/>
    <cellStyle name="Comma 11 31" xfId="6416"/>
    <cellStyle name="Comma 11 32" xfId="6417"/>
    <cellStyle name="Comma 11 33" xfId="6418"/>
    <cellStyle name="Comma 11 34" xfId="6419"/>
    <cellStyle name="Comma 11 35" xfId="6420"/>
    <cellStyle name="Comma 11 36" xfId="6421"/>
    <cellStyle name="Comma 11 37" xfId="6422"/>
    <cellStyle name="Comma 11 38" xfId="6423"/>
    <cellStyle name="Comma 11 39" xfId="6424"/>
    <cellStyle name="Comma 11 4" xfId="6425"/>
    <cellStyle name="Comma 11 40" xfId="6426"/>
    <cellStyle name="Comma 11 41" xfId="6427"/>
    <cellStyle name="Comma 11 42" xfId="6428"/>
    <cellStyle name="Comma 11 43" xfId="6429"/>
    <cellStyle name="Comma 11 44" xfId="6430"/>
    <cellStyle name="Comma 11 45" xfId="6431"/>
    <cellStyle name="Comma 11 46" xfId="6432"/>
    <cellStyle name="Comma 11 47" xfId="6433"/>
    <cellStyle name="Comma 11 48" xfId="6434"/>
    <cellStyle name="Comma 11 49" xfId="6435"/>
    <cellStyle name="Comma 11 5" xfId="6436"/>
    <cellStyle name="Comma 11 50" xfId="6437"/>
    <cellStyle name="Comma 11 51" xfId="6438"/>
    <cellStyle name="Comma 11 52" xfId="6439"/>
    <cellStyle name="Comma 11 53" xfId="6440"/>
    <cellStyle name="Comma 11 54" xfId="6441"/>
    <cellStyle name="Comma 11 55" xfId="6442"/>
    <cellStyle name="Comma 11 56" xfId="6443"/>
    <cellStyle name="Comma 11 57" xfId="6444"/>
    <cellStyle name="Comma 11 58" xfId="6445"/>
    <cellStyle name="Comma 11 59" xfId="6446"/>
    <cellStyle name="Comma 11 6" xfId="6447"/>
    <cellStyle name="Comma 11 60" xfId="6448"/>
    <cellStyle name="Comma 11 61" xfId="6449"/>
    <cellStyle name="Comma 11 62" xfId="6450"/>
    <cellStyle name="Comma 11 63" xfId="6451"/>
    <cellStyle name="Comma 11 64" xfId="6452"/>
    <cellStyle name="Comma 11 65" xfId="6453"/>
    <cellStyle name="Comma 11 66" xfId="6454"/>
    <cellStyle name="Comma 11 67" xfId="6455"/>
    <cellStyle name="Comma 11 7" xfId="6456"/>
    <cellStyle name="Comma 11 8" xfId="6457"/>
    <cellStyle name="Comma 11 9" xfId="6458"/>
    <cellStyle name="Comma 12" xfId="6459"/>
    <cellStyle name="Comma 13" xfId="6460"/>
    <cellStyle name="Comma 13 2" xfId="6461"/>
    <cellStyle name="Comma 14" xfId="6462"/>
    <cellStyle name="Comma 15" xfId="6463"/>
    <cellStyle name="Comma 15 2" xfId="6464"/>
    <cellStyle name="Comma 16" xfId="6465"/>
    <cellStyle name="Comma 17" xfId="6466"/>
    <cellStyle name="Comma 17 2" xfId="6467"/>
    <cellStyle name="Comma 19" xfId="6468"/>
    <cellStyle name="Comma 19 2" xfId="6469"/>
    <cellStyle name="Comma 2" xfId="6470"/>
    <cellStyle name="Comma 2 2" xfId="6471"/>
    <cellStyle name="Comma 2 2 2" xfId="6472"/>
    <cellStyle name="Comma 2 2 2 2" xfId="6473"/>
    <cellStyle name="Comma 2 2 2_Sheet2" xfId="6474"/>
    <cellStyle name="Comma 2 2 3" xfId="6475"/>
    <cellStyle name="Comma 2 2_Sheet2" xfId="6476"/>
    <cellStyle name="Comma 2 3" xfId="6477"/>
    <cellStyle name="Comma 2 3 2" xfId="6478"/>
    <cellStyle name="Comma 2 3_Sheet2" xfId="6479"/>
    <cellStyle name="Comma 2_Sheet2" xfId="6480"/>
    <cellStyle name="Comma 21" xfId="6481"/>
    <cellStyle name="Comma 21 2" xfId="6482"/>
    <cellStyle name="Comma 22" xfId="6483"/>
    <cellStyle name="Comma 22 2" xfId="6484"/>
    <cellStyle name="Comma 25" xfId="6485"/>
    <cellStyle name="Comma 25 2" xfId="6486"/>
    <cellStyle name="Comma 26" xfId="6487"/>
    <cellStyle name="Comma 26 2" xfId="6488"/>
    <cellStyle name="Comma 28" xfId="6489"/>
    <cellStyle name="Comma 28 2" xfId="6490"/>
    <cellStyle name="Comma 3" xfId="6491"/>
    <cellStyle name="Comma 3 2" xfId="6492"/>
    <cellStyle name="Comma 30" xfId="6493"/>
    <cellStyle name="Comma 30 2" xfId="6494"/>
    <cellStyle name="Comma 4" xfId="6495"/>
    <cellStyle name="Comma 4 2" xfId="6496"/>
    <cellStyle name="Comma 4 2 2" xfId="6497"/>
    <cellStyle name="Comma 4 3" xfId="6498"/>
    <cellStyle name="Comma 4 3 2" xfId="6499"/>
    <cellStyle name="Comma 4 3 3" xfId="6500"/>
    <cellStyle name="Comma 5" xfId="6501"/>
    <cellStyle name="Comma 5 2" xfId="6502"/>
    <cellStyle name="Comma 6" xfId="6503"/>
    <cellStyle name="Comma 6 10" xfId="6504"/>
    <cellStyle name="Comma 6 11" xfId="6505"/>
    <cellStyle name="Comma 6 12" xfId="6506"/>
    <cellStyle name="Comma 6 13" xfId="6507"/>
    <cellStyle name="Comma 6 14" xfId="6508"/>
    <cellStyle name="Comma 6 15" xfId="6509"/>
    <cellStyle name="Comma 6 16" xfId="6510"/>
    <cellStyle name="Comma 6 17" xfId="6511"/>
    <cellStyle name="Comma 6 18" xfId="6512"/>
    <cellStyle name="Comma 6 19" xfId="6513"/>
    <cellStyle name="Comma 6 2" xfId="6514"/>
    <cellStyle name="Comma 6 20" xfId="6515"/>
    <cellStyle name="Comma 6 21" xfId="6516"/>
    <cellStyle name="Comma 6 22" xfId="6517"/>
    <cellStyle name="Comma 6 23" xfId="6518"/>
    <cellStyle name="Comma 6 24" xfId="6519"/>
    <cellStyle name="Comma 6 25" xfId="6520"/>
    <cellStyle name="Comma 6 26" xfId="6521"/>
    <cellStyle name="Comma 6 27" xfId="6522"/>
    <cellStyle name="Comma 6 28" xfId="6523"/>
    <cellStyle name="Comma 6 29" xfId="6524"/>
    <cellStyle name="Comma 6 3" xfId="6525"/>
    <cellStyle name="Comma 6 30" xfId="6526"/>
    <cellStyle name="Comma 6 31" xfId="6527"/>
    <cellStyle name="Comma 6 32" xfId="6528"/>
    <cellStyle name="Comma 6 33" xfId="6529"/>
    <cellStyle name="Comma 6 34" xfId="6530"/>
    <cellStyle name="Comma 6 35" xfId="6531"/>
    <cellStyle name="Comma 6 36" xfId="6532"/>
    <cellStyle name="Comma 6 37" xfId="6533"/>
    <cellStyle name="Comma 6 38" xfId="6534"/>
    <cellStyle name="Comma 6 39" xfId="6535"/>
    <cellStyle name="Comma 6 4" xfId="6536"/>
    <cellStyle name="Comma 6 40" xfId="6537"/>
    <cellStyle name="Comma 6 41" xfId="6538"/>
    <cellStyle name="Comma 6 42" xfId="6539"/>
    <cellStyle name="Comma 6 43" xfId="6540"/>
    <cellStyle name="Comma 6 44" xfId="6541"/>
    <cellStyle name="Comma 6 45" xfId="6542"/>
    <cellStyle name="Comma 6 46" xfId="6543"/>
    <cellStyle name="Comma 6 47" xfId="6544"/>
    <cellStyle name="Comma 6 48" xfId="6545"/>
    <cellStyle name="Comma 6 49" xfId="6546"/>
    <cellStyle name="Comma 6 5" xfId="6547"/>
    <cellStyle name="Comma 6 50" xfId="6548"/>
    <cellStyle name="Comma 6 51" xfId="6549"/>
    <cellStyle name="Comma 6 52" xfId="6550"/>
    <cellStyle name="Comma 6 53" xfId="6551"/>
    <cellStyle name="Comma 6 54" xfId="6552"/>
    <cellStyle name="Comma 6 55" xfId="6553"/>
    <cellStyle name="Comma 6 56" xfId="6554"/>
    <cellStyle name="Comma 6 57" xfId="6555"/>
    <cellStyle name="Comma 6 58" xfId="6556"/>
    <cellStyle name="Comma 6 59" xfId="6557"/>
    <cellStyle name="Comma 6 6" xfId="6558"/>
    <cellStyle name="Comma 6 60" xfId="6559"/>
    <cellStyle name="Comma 6 61" xfId="6560"/>
    <cellStyle name="Comma 6 62" xfId="6561"/>
    <cellStyle name="Comma 6 63" xfId="6562"/>
    <cellStyle name="Comma 6 64" xfId="6563"/>
    <cellStyle name="Comma 6 65" xfId="6564"/>
    <cellStyle name="Comma 6 66" xfId="6565"/>
    <cellStyle name="Comma 6 67" xfId="6566"/>
    <cellStyle name="Comma 6 68" xfId="6567"/>
    <cellStyle name="Comma 6 69" xfId="6568"/>
    <cellStyle name="Comma 6 7" xfId="6569"/>
    <cellStyle name="Comma 6 8" xfId="6570"/>
    <cellStyle name="Comma 6 9" xfId="6571"/>
    <cellStyle name="Comma 6_Sheet2" xfId="6572"/>
    <cellStyle name="Comma 7" xfId="6573"/>
    <cellStyle name="Comma 7 2" xfId="6574"/>
    <cellStyle name="Comma 8" xfId="6575"/>
    <cellStyle name="Comma 8 2" xfId="6576"/>
    <cellStyle name="Comma 8 2 2" xfId="6577"/>
    <cellStyle name="Comma 8 2 3" xfId="6578"/>
    <cellStyle name="Comma 8 3" xfId="6579"/>
    <cellStyle name="Comma 8 4" xfId="6580"/>
    <cellStyle name="Comma 9" xfId="6581"/>
    <cellStyle name="Comma 9 10" xfId="6582"/>
    <cellStyle name="Comma 9 11" xfId="6583"/>
    <cellStyle name="Comma 9 12" xfId="6584"/>
    <cellStyle name="Comma 9 13" xfId="6585"/>
    <cellStyle name="Comma 9 14" xfId="6586"/>
    <cellStyle name="Comma 9 15" xfId="6587"/>
    <cellStyle name="Comma 9 16" xfId="6588"/>
    <cellStyle name="Comma 9 17" xfId="6589"/>
    <cellStyle name="Comma 9 18" xfId="6590"/>
    <cellStyle name="Comma 9 19" xfId="6591"/>
    <cellStyle name="Comma 9 2" xfId="6592"/>
    <cellStyle name="Comma 9 20" xfId="6593"/>
    <cellStyle name="Comma 9 21" xfId="6594"/>
    <cellStyle name="Comma 9 22" xfId="6595"/>
    <cellStyle name="Comma 9 23" xfId="6596"/>
    <cellStyle name="Comma 9 24" xfId="6597"/>
    <cellStyle name="Comma 9 25" xfId="6598"/>
    <cellStyle name="Comma 9 26" xfId="6599"/>
    <cellStyle name="Comma 9 27" xfId="6600"/>
    <cellStyle name="Comma 9 28" xfId="6601"/>
    <cellStyle name="Comma 9 29" xfId="6602"/>
    <cellStyle name="Comma 9 3" xfId="6603"/>
    <cellStyle name="Comma 9 30" xfId="6604"/>
    <cellStyle name="Comma 9 31" xfId="6605"/>
    <cellStyle name="Comma 9 32" xfId="6606"/>
    <cellStyle name="Comma 9 33" xfId="6607"/>
    <cellStyle name="Comma 9 34" xfId="6608"/>
    <cellStyle name="Comma 9 35" xfId="6609"/>
    <cellStyle name="Comma 9 36" xfId="6610"/>
    <cellStyle name="Comma 9 37" xfId="6611"/>
    <cellStyle name="Comma 9 38" xfId="6612"/>
    <cellStyle name="Comma 9 39" xfId="6613"/>
    <cellStyle name="Comma 9 4" xfId="6614"/>
    <cellStyle name="Comma 9 40" xfId="6615"/>
    <cellStyle name="Comma 9 41" xfId="6616"/>
    <cellStyle name="Comma 9 42" xfId="6617"/>
    <cellStyle name="Comma 9 43" xfId="6618"/>
    <cellStyle name="Comma 9 44" xfId="6619"/>
    <cellStyle name="Comma 9 45" xfId="6620"/>
    <cellStyle name="Comma 9 46" xfId="6621"/>
    <cellStyle name="Comma 9 47" xfId="6622"/>
    <cellStyle name="Comma 9 48" xfId="6623"/>
    <cellStyle name="Comma 9 49" xfId="6624"/>
    <cellStyle name="Comma 9 5" xfId="6625"/>
    <cellStyle name="Comma 9 50" xfId="6626"/>
    <cellStyle name="Comma 9 51" xfId="6627"/>
    <cellStyle name="Comma 9 52" xfId="6628"/>
    <cellStyle name="Comma 9 53" xfId="6629"/>
    <cellStyle name="Comma 9 54" xfId="6630"/>
    <cellStyle name="Comma 9 55" xfId="6631"/>
    <cellStyle name="Comma 9 56" xfId="6632"/>
    <cellStyle name="Comma 9 57" xfId="6633"/>
    <cellStyle name="Comma 9 58" xfId="6634"/>
    <cellStyle name="Comma 9 59" xfId="6635"/>
    <cellStyle name="Comma 9 6" xfId="6636"/>
    <cellStyle name="Comma 9 60" xfId="6637"/>
    <cellStyle name="Comma 9 61" xfId="6638"/>
    <cellStyle name="Comma 9 62" xfId="6639"/>
    <cellStyle name="Comma 9 63" xfId="6640"/>
    <cellStyle name="Comma 9 64" xfId="6641"/>
    <cellStyle name="Comma 9 65" xfId="6642"/>
    <cellStyle name="Comma 9 66" xfId="6643"/>
    <cellStyle name="Comma 9 67" xfId="6644"/>
    <cellStyle name="Comma 9 7" xfId="6645"/>
    <cellStyle name="Comma 9 8" xfId="6646"/>
    <cellStyle name="Comma 9 9" xfId="6647"/>
    <cellStyle name="Comma0" xfId="6648"/>
    <cellStyle name="Comma0 2" xfId="6649"/>
    <cellStyle name="Comma0 3" xfId="6650"/>
    <cellStyle name="Comma0 4" xfId="6651"/>
    <cellStyle name="Comma0 5" xfId="6652"/>
    <cellStyle name="Comma0 6" xfId="6653"/>
    <cellStyle name="Copied" xfId="6654"/>
    <cellStyle name="Copied 2" xfId="6655"/>
    <cellStyle name="Copied 3" xfId="6656"/>
    <cellStyle name="Copied 4" xfId="6657"/>
    <cellStyle name="Copied 5" xfId="6658"/>
    <cellStyle name="Copied 6" xfId="6659"/>
    <cellStyle name="Currency 2" xfId="6660"/>
    <cellStyle name="Currency 2 2" xfId="6661"/>
    <cellStyle name="Currency 2 3" xfId="6662"/>
    <cellStyle name="Currency 2 4" xfId="6663"/>
    <cellStyle name="Currency 3" xfId="6664"/>
    <cellStyle name="Currency0" xfId="6665"/>
    <cellStyle name="Currency0 2" xfId="6666"/>
    <cellStyle name="Currency0 3" xfId="6667"/>
    <cellStyle name="Currency0 3 2" xfId="6668"/>
    <cellStyle name="Date" xfId="6669"/>
    <cellStyle name="Date 2" xfId="6670"/>
    <cellStyle name="Date 3" xfId="6671"/>
    <cellStyle name="Date 4" xfId="6672"/>
    <cellStyle name="Date 5" xfId="6673"/>
    <cellStyle name="Date 6" xfId="6674"/>
    <cellStyle name="Dezimal [0]_laroux" xfId="6675"/>
    <cellStyle name="Dezimal_laroux" xfId="6676"/>
    <cellStyle name="Entered" xfId="6677"/>
    <cellStyle name="Entered 2" xfId="6678"/>
    <cellStyle name="Entered 3" xfId="6679"/>
    <cellStyle name="Entered 4" xfId="6680"/>
    <cellStyle name="Entered 5" xfId="6681"/>
    <cellStyle name="Entered 6" xfId="6682"/>
    <cellStyle name="Euro" xfId="6683"/>
    <cellStyle name="Euro 2" xfId="6684"/>
    <cellStyle name="Euro 3" xfId="6685"/>
    <cellStyle name="Euro 3 2" xfId="6686"/>
    <cellStyle name="Excel Built-in Normal" xfId="6687"/>
    <cellStyle name="Excel Built-in Normal 2" xfId="6688"/>
    <cellStyle name="Explanatory Text 10" xfId="6689"/>
    <cellStyle name="Explanatory Text 10 2" xfId="6690"/>
    <cellStyle name="Explanatory Text 10 3" xfId="6691"/>
    <cellStyle name="Explanatory Text 10 4" xfId="6692"/>
    <cellStyle name="Explanatory Text 10 5" xfId="6693"/>
    <cellStyle name="Explanatory Text 10 6" xfId="6694"/>
    <cellStyle name="Explanatory Text 11" xfId="6695"/>
    <cellStyle name="Explanatory Text 11 2" xfId="6696"/>
    <cellStyle name="Explanatory Text 11 3" xfId="6697"/>
    <cellStyle name="Explanatory Text 11 4" xfId="6698"/>
    <cellStyle name="Explanatory Text 11 5" xfId="6699"/>
    <cellStyle name="Explanatory Text 11 6" xfId="6700"/>
    <cellStyle name="Explanatory Text 12" xfId="6701"/>
    <cellStyle name="Explanatory Text 12 2" xfId="6702"/>
    <cellStyle name="Explanatory Text 12 3" xfId="6703"/>
    <cellStyle name="Explanatory Text 12 4" xfId="6704"/>
    <cellStyle name="Explanatory Text 12 5" xfId="6705"/>
    <cellStyle name="Explanatory Text 12 6" xfId="6706"/>
    <cellStyle name="Explanatory Text 13" xfId="6707"/>
    <cellStyle name="Explanatory Text 13 2" xfId="6708"/>
    <cellStyle name="Explanatory Text 13 3" xfId="6709"/>
    <cellStyle name="Explanatory Text 13 4" xfId="6710"/>
    <cellStyle name="Explanatory Text 13 5" xfId="6711"/>
    <cellStyle name="Explanatory Text 13 6" xfId="6712"/>
    <cellStyle name="Explanatory Text 14" xfId="6713"/>
    <cellStyle name="Explanatory Text 14 2" xfId="6714"/>
    <cellStyle name="Explanatory Text 14 3" xfId="6715"/>
    <cellStyle name="Explanatory Text 14 4" xfId="6716"/>
    <cellStyle name="Explanatory Text 14 5" xfId="6717"/>
    <cellStyle name="Explanatory Text 14 6" xfId="6718"/>
    <cellStyle name="Explanatory Text 15" xfId="6719"/>
    <cellStyle name="Explanatory Text 15 2" xfId="6720"/>
    <cellStyle name="Explanatory Text 15 3" xfId="6721"/>
    <cellStyle name="Explanatory Text 15 4" xfId="6722"/>
    <cellStyle name="Explanatory Text 15 5" xfId="6723"/>
    <cellStyle name="Explanatory Text 15 6" xfId="6724"/>
    <cellStyle name="Explanatory Text 16" xfId="6725"/>
    <cellStyle name="Explanatory Text 16 2" xfId="6726"/>
    <cellStyle name="Explanatory Text 16 3" xfId="6727"/>
    <cellStyle name="Explanatory Text 16 4" xfId="6728"/>
    <cellStyle name="Explanatory Text 16 5" xfId="6729"/>
    <cellStyle name="Explanatory Text 16 6" xfId="6730"/>
    <cellStyle name="Explanatory Text 17" xfId="6731"/>
    <cellStyle name="Explanatory Text 17 2" xfId="6732"/>
    <cellStyle name="Explanatory Text 17 3" xfId="6733"/>
    <cellStyle name="Explanatory Text 17 4" xfId="6734"/>
    <cellStyle name="Explanatory Text 17 5" xfId="6735"/>
    <cellStyle name="Explanatory Text 17 6" xfId="6736"/>
    <cellStyle name="Explanatory Text 18" xfId="6737"/>
    <cellStyle name="Explanatory Text 18 2" xfId="6738"/>
    <cellStyle name="Explanatory Text 18 3" xfId="6739"/>
    <cellStyle name="Explanatory Text 18 4" xfId="6740"/>
    <cellStyle name="Explanatory Text 18 5" xfId="6741"/>
    <cellStyle name="Explanatory Text 18 6" xfId="6742"/>
    <cellStyle name="Explanatory Text 19" xfId="6743"/>
    <cellStyle name="Explanatory Text 19 2" xfId="6744"/>
    <cellStyle name="Explanatory Text 19 3" xfId="6745"/>
    <cellStyle name="Explanatory Text 19 4" xfId="6746"/>
    <cellStyle name="Explanatory Text 19 5" xfId="6747"/>
    <cellStyle name="Explanatory Text 19 6" xfId="6748"/>
    <cellStyle name="Explanatory Text 2" xfId="6749"/>
    <cellStyle name="Explanatory Text 2 2" xfId="6750"/>
    <cellStyle name="Explanatory Text 2 3" xfId="6751"/>
    <cellStyle name="Explanatory Text 2 4" xfId="6752"/>
    <cellStyle name="Explanatory Text 2 5" xfId="6753"/>
    <cellStyle name="Explanatory Text 2 6" xfId="6754"/>
    <cellStyle name="Explanatory Text 2 7" xfId="6755"/>
    <cellStyle name="Explanatory Text 20" xfId="6756"/>
    <cellStyle name="Explanatory Text 20 2" xfId="6757"/>
    <cellStyle name="Explanatory Text 20 3" xfId="6758"/>
    <cellStyle name="Explanatory Text 20 4" xfId="6759"/>
    <cellStyle name="Explanatory Text 20 5" xfId="6760"/>
    <cellStyle name="Explanatory Text 20 6" xfId="6761"/>
    <cellStyle name="Explanatory Text 21" xfId="6762"/>
    <cellStyle name="Explanatory Text 21 2" xfId="6763"/>
    <cellStyle name="Explanatory Text 21 3" xfId="6764"/>
    <cellStyle name="Explanatory Text 21 4" xfId="6765"/>
    <cellStyle name="Explanatory Text 21 5" xfId="6766"/>
    <cellStyle name="Explanatory Text 21 6" xfId="6767"/>
    <cellStyle name="Explanatory Text 22" xfId="6768"/>
    <cellStyle name="Explanatory Text 22 2" xfId="6769"/>
    <cellStyle name="Explanatory Text 22 3" xfId="6770"/>
    <cellStyle name="Explanatory Text 22 4" xfId="6771"/>
    <cellStyle name="Explanatory Text 22 5" xfId="6772"/>
    <cellStyle name="Explanatory Text 22 6" xfId="6773"/>
    <cellStyle name="Explanatory Text 23" xfId="6774"/>
    <cellStyle name="Explanatory Text 23 2" xfId="6775"/>
    <cellStyle name="Explanatory Text 23 3" xfId="6776"/>
    <cellStyle name="Explanatory Text 23 4" xfId="6777"/>
    <cellStyle name="Explanatory Text 23 5" xfId="6778"/>
    <cellStyle name="Explanatory Text 23 6" xfId="6779"/>
    <cellStyle name="Explanatory Text 24" xfId="6780"/>
    <cellStyle name="Explanatory Text 24 2" xfId="6781"/>
    <cellStyle name="Explanatory Text 24 3" xfId="6782"/>
    <cellStyle name="Explanatory Text 24 4" xfId="6783"/>
    <cellStyle name="Explanatory Text 24 5" xfId="6784"/>
    <cellStyle name="Explanatory Text 24 6" xfId="6785"/>
    <cellStyle name="Explanatory Text 25" xfId="6786"/>
    <cellStyle name="Explanatory Text 25 2" xfId="6787"/>
    <cellStyle name="Explanatory Text 25 3" xfId="6788"/>
    <cellStyle name="Explanatory Text 25 4" xfId="6789"/>
    <cellStyle name="Explanatory Text 25 5" xfId="6790"/>
    <cellStyle name="Explanatory Text 25 6" xfId="6791"/>
    <cellStyle name="Explanatory Text 26" xfId="6792"/>
    <cellStyle name="Explanatory Text 26 2" xfId="6793"/>
    <cellStyle name="Explanatory Text 26 3" xfId="6794"/>
    <cellStyle name="Explanatory Text 26 4" xfId="6795"/>
    <cellStyle name="Explanatory Text 26 5" xfId="6796"/>
    <cellStyle name="Explanatory Text 26 6" xfId="6797"/>
    <cellStyle name="Explanatory Text 27" xfId="6798"/>
    <cellStyle name="Explanatory Text 27 2" xfId="6799"/>
    <cellStyle name="Explanatory Text 27 3" xfId="6800"/>
    <cellStyle name="Explanatory Text 27 4" xfId="6801"/>
    <cellStyle name="Explanatory Text 27 5" xfId="6802"/>
    <cellStyle name="Explanatory Text 27 6" xfId="6803"/>
    <cellStyle name="Explanatory Text 28" xfId="6804"/>
    <cellStyle name="Explanatory Text 28 2" xfId="6805"/>
    <cellStyle name="Explanatory Text 28 3" xfId="6806"/>
    <cellStyle name="Explanatory Text 28 4" xfId="6807"/>
    <cellStyle name="Explanatory Text 28 5" xfId="6808"/>
    <cellStyle name="Explanatory Text 28 6" xfId="6809"/>
    <cellStyle name="Explanatory Text 29" xfId="6810"/>
    <cellStyle name="Explanatory Text 29 2" xfId="6811"/>
    <cellStyle name="Explanatory Text 29 3" xfId="6812"/>
    <cellStyle name="Explanatory Text 29 4" xfId="6813"/>
    <cellStyle name="Explanatory Text 29 5" xfId="6814"/>
    <cellStyle name="Explanatory Text 29 6" xfId="6815"/>
    <cellStyle name="Explanatory Text 3" xfId="6816"/>
    <cellStyle name="Explanatory Text 3 2" xfId="6817"/>
    <cellStyle name="Explanatory Text 3 3" xfId="6818"/>
    <cellStyle name="Explanatory Text 3 4" xfId="6819"/>
    <cellStyle name="Explanatory Text 3 5" xfId="6820"/>
    <cellStyle name="Explanatory Text 3 6" xfId="6821"/>
    <cellStyle name="Explanatory Text 30" xfId="6822"/>
    <cellStyle name="Explanatory Text 30 2" xfId="6823"/>
    <cellStyle name="Explanatory Text 30 3" xfId="6824"/>
    <cellStyle name="Explanatory Text 30 4" xfId="6825"/>
    <cellStyle name="Explanatory Text 30 5" xfId="6826"/>
    <cellStyle name="Explanatory Text 30 6" xfId="6827"/>
    <cellStyle name="Explanatory Text 31" xfId="6828"/>
    <cellStyle name="Explanatory Text 31 2" xfId="6829"/>
    <cellStyle name="Explanatory Text 31 3" xfId="6830"/>
    <cellStyle name="Explanatory Text 31 4" xfId="6831"/>
    <cellStyle name="Explanatory Text 31 5" xfId="6832"/>
    <cellStyle name="Explanatory Text 31 6" xfId="6833"/>
    <cellStyle name="Explanatory Text 4" xfId="6834"/>
    <cellStyle name="Explanatory Text 4 2" xfId="6835"/>
    <cellStyle name="Explanatory Text 4 3" xfId="6836"/>
    <cellStyle name="Explanatory Text 4 4" xfId="6837"/>
    <cellStyle name="Explanatory Text 4 5" xfId="6838"/>
    <cellStyle name="Explanatory Text 4 6" xfId="6839"/>
    <cellStyle name="Explanatory Text 5" xfId="6840"/>
    <cellStyle name="Explanatory Text 5 2" xfId="6841"/>
    <cellStyle name="Explanatory Text 5 3" xfId="6842"/>
    <cellStyle name="Explanatory Text 5 4" xfId="6843"/>
    <cellStyle name="Explanatory Text 5 5" xfId="6844"/>
    <cellStyle name="Explanatory Text 5 6" xfId="6845"/>
    <cellStyle name="Explanatory Text 6" xfId="6846"/>
    <cellStyle name="Explanatory Text 6 2" xfId="6847"/>
    <cellStyle name="Explanatory Text 6 3" xfId="6848"/>
    <cellStyle name="Explanatory Text 6 4" xfId="6849"/>
    <cellStyle name="Explanatory Text 6 5" xfId="6850"/>
    <cellStyle name="Explanatory Text 6 6" xfId="6851"/>
    <cellStyle name="Explanatory Text 7" xfId="6852"/>
    <cellStyle name="Explanatory Text 7 2" xfId="6853"/>
    <cellStyle name="Explanatory Text 7 3" xfId="6854"/>
    <cellStyle name="Explanatory Text 7 4" xfId="6855"/>
    <cellStyle name="Explanatory Text 7 5" xfId="6856"/>
    <cellStyle name="Explanatory Text 7 6" xfId="6857"/>
    <cellStyle name="Explanatory Text 8" xfId="6858"/>
    <cellStyle name="Explanatory Text 8 2" xfId="6859"/>
    <cellStyle name="Explanatory Text 8 3" xfId="6860"/>
    <cellStyle name="Explanatory Text 8 4" xfId="6861"/>
    <cellStyle name="Explanatory Text 8 5" xfId="6862"/>
    <cellStyle name="Explanatory Text 8 6" xfId="6863"/>
    <cellStyle name="Explanatory Text 9" xfId="6864"/>
    <cellStyle name="Explanatory Text 9 2" xfId="6865"/>
    <cellStyle name="Explanatory Text 9 3" xfId="6866"/>
    <cellStyle name="Explanatory Text 9 4" xfId="6867"/>
    <cellStyle name="Explanatory Text 9 5" xfId="6868"/>
    <cellStyle name="Explanatory Text 9 6" xfId="6869"/>
    <cellStyle name="Fixed" xfId="6870"/>
    <cellStyle name="Fixed 2" xfId="6871"/>
    <cellStyle name="Fixed 3" xfId="6872"/>
    <cellStyle name="Fixed 4" xfId="6873"/>
    <cellStyle name="Fixed 5" xfId="6874"/>
    <cellStyle name="Fixed 6" xfId="6875"/>
    <cellStyle name="FootNote" xfId="6876"/>
    <cellStyle name="FootNote 2" xfId="6877"/>
    <cellStyle name="Good 10" xfId="6878"/>
    <cellStyle name="Good 10 2" xfId="6879"/>
    <cellStyle name="Good 10 3" xfId="6880"/>
    <cellStyle name="Good 10 4" xfId="6881"/>
    <cellStyle name="Good 10 5" xfId="6882"/>
    <cellStyle name="Good 10 6" xfId="6883"/>
    <cellStyle name="Good 11" xfId="6884"/>
    <cellStyle name="Good 11 2" xfId="6885"/>
    <cellStyle name="Good 11 3" xfId="6886"/>
    <cellStyle name="Good 11 4" xfId="6887"/>
    <cellStyle name="Good 11 5" xfId="6888"/>
    <cellStyle name="Good 11 6" xfId="6889"/>
    <cellStyle name="Good 12" xfId="6890"/>
    <cellStyle name="Good 12 2" xfId="6891"/>
    <cellStyle name="Good 12 3" xfId="6892"/>
    <cellStyle name="Good 12 4" xfId="6893"/>
    <cellStyle name="Good 12 5" xfId="6894"/>
    <cellStyle name="Good 12 6" xfId="6895"/>
    <cellStyle name="Good 13" xfId="6896"/>
    <cellStyle name="Good 13 2" xfId="6897"/>
    <cellStyle name="Good 13 3" xfId="6898"/>
    <cellStyle name="Good 13 4" xfId="6899"/>
    <cellStyle name="Good 13 5" xfId="6900"/>
    <cellStyle name="Good 13 6" xfId="6901"/>
    <cellStyle name="Good 14" xfId="6902"/>
    <cellStyle name="Good 14 2" xfId="6903"/>
    <cellStyle name="Good 14 3" xfId="6904"/>
    <cellStyle name="Good 14 4" xfId="6905"/>
    <cellStyle name="Good 14 5" xfId="6906"/>
    <cellStyle name="Good 14 6" xfId="6907"/>
    <cellStyle name="Good 15" xfId="6908"/>
    <cellStyle name="Good 15 2" xfId="6909"/>
    <cellStyle name="Good 15 3" xfId="6910"/>
    <cellStyle name="Good 15 4" xfId="6911"/>
    <cellStyle name="Good 15 5" xfId="6912"/>
    <cellStyle name="Good 15 6" xfId="6913"/>
    <cellStyle name="Good 16" xfId="6914"/>
    <cellStyle name="Good 16 2" xfId="6915"/>
    <cellStyle name="Good 16 3" xfId="6916"/>
    <cellStyle name="Good 16 4" xfId="6917"/>
    <cellStyle name="Good 16 5" xfId="6918"/>
    <cellStyle name="Good 16 6" xfId="6919"/>
    <cellStyle name="Good 17" xfId="6920"/>
    <cellStyle name="Good 17 2" xfId="6921"/>
    <cellStyle name="Good 17 3" xfId="6922"/>
    <cellStyle name="Good 17 4" xfId="6923"/>
    <cellStyle name="Good 17 5" xfId="6924"/>
    <cellStyle name="Good 17 6" xfId="6925"/>
    <cellStyle name="Good 18" xfId="6926"/>
    <cellStyle name="Good 18 2" xfId="6927"/>
    <cellStyle name="Good 18 3" xfId="6928"/>
    <cellStyle name="Good 18 4" xfId="6929"/>
    <cellStyle name="Good 18 5" xfId="6930"/>
    <cellStyle name="Good 18 6" xfId="6931"/>
    <cellStyle name="Good 19" xfId="6932"/>
    <cellStyle name="Good 19 2" xfId="6933"/>
    <cellStyle name="Good 19 3" xfId="6934"/>
    <cellStyle name="Good 19 4" xfId="6935"/>
    <cellStyle name="Good 19 5" xfId="6936"/>
    <cellStyle name="Good 19 6" xfId="6937"/>
    <cellStyle name="Good 2" xfId="6938"/>
    <cellStyle name="Good 2 2" xfId="6939"/>
    <cellStyle name="Good 2 3" xfId="6940"/>
    <cellStyle name="Good 2 4" xfId="6941"/>
    <cellStyle name="Good 2 5" xfId="6942"/>
    <cellStyle name="Good 2 6" xfId="6943"/>
    <cellStyle name="Good 2 7" xfId="6944"/>
    <cellStyle name="Good 20" xfId="6945"/>
    <cellStyle name="Good 20 2" xfId="6946"/>
    <cellStyle name="Good 20 3" xfId="6947"/>
    <cellStyle name="Good 20 4" xfId="6948"/>
    <cellStyle name="Good 20 5" xfId="6949"/>
    <cellStyle name="Good 20 6" xfId="6950"/>
    <cellStyle name="Good 21" xfId="6951"/>
    <cellStyle name="Good 21 2" xfId="6952"/>
    <cellStyle name="Good 21 3" xfId="6953"/>
    <cellStyle name="Good 21 4" xfId="6954"/>
    <cellStyle name="Good 21 5" xfId="6955"/>
    <cellStyle name="Good 21 6" xfId="6956"/>
    <cellStyle name="Good 22" xfId="6957"/>
    <cellStyle name="Good 22 2" xfId="6958"/>
    <cellStyle name="Good 22 3" xfId="6959"/>
    <cellStyle name="Good 22 4" xfId="6960"/>
    <cellStyle name="Good 22 5" xfId="6961"/>
    <cellStyle name="Good 22 6" xfId="6962"/>
    <cellStyle name="Good 23" xfId="6963"/>
    <cellStyle name="Good 23 2" xfId="6964"/>
    <cellStyle name="Good 23 3" xfId="6965"/>
    <cellStyle name="Good 23 4" xfId="6966"/>
    <cellStyle name="Good 23 5" xfId="6967"/>
    <cellStyle name="Good 23 6" xfId="6968"/>
    <cellStyle name="Good 24" xfId="6969"/>
    <cellStyle name="Good 24 2" xfId="6970"/>
    <cellStyle name="Good 24 3" xfId="6971"/>
    <cellStyle name="Good 24 4" xfId="6972"/>
    <cellStyle name="Good 24 5" xfId="6973"/>
    <cellStyle name="Good 24 6" xfId="6974"/>
    <cellStyle name="Good 25" xfId="6975"/>
    <cellStyle name="Good 25 2" xfId="6976"/>
    <cellStyle name="Good 25 3" xfId="6977"/>
    <cellStyle name="Good 25 4" xfId="6978"/>
    <cellStyle name="Good 25 5" xfId="6979"/>
    <cellStyle name="Good 25 6" xfId="6980"/>
    <cellStyle name="Good 26" xfId="6981"/>
    <cellStyle name="Good 26 2" xfId="6982"/>
    <cellStyle name="Good 26 3" xfId="6983"/>
    <cellStyle name="Good 26 4" xfId="6984"/>
    <cellStyle name="Good 26 5" xfId="6985"/>
    <cellStyle name="Good 26 6" xfId="6986"/>
    <cellStyle name="Good 27" xfId="6987"/>
    <cellStyle name="Good 27 2" xfId="6988"/>
    <cellStyle name="Good 27 3" xfId="6989"/>
    <cellStyle name="Good 27 4" xfId="6990"/>
    <cellStyle name="Good 27 5" xfId="6991"/>
    <cellStyle name="Good 27 6" xfId="6992"/>
    <cellStyle name="Good 28" xfId="6993"/>
    <cellStyle name="Good 28 2" xfId="6994"/>
    <cellStyle name="Good 28 3" xfId="6995"/>
    <cellStyle name="Good 28 4" xfId="6996"/>
    <cellStyle name="Good 28 5" xfId="6997"/>
    <cellStyle name="Good 28 6" xfId="6998"/>
    <cellStyle name="Good 29" xfId="6999"/>
    <cellStyle name="Good 29 2" xfId="7000"/>
    <cellStyle name="Good 29 3" xfId="7001"/>
    <cellStyle name="Good 29 4" xfId="7002"/>
    <cellStyle name="Good 29 5" xfId="7003"/>
    <cellStyle name="Good 29 6" xfId="7004"/>
    <cellStyle name="Good 3" xfId="7005"/>
    <cellStyle name="Good 3 2" xfId="7006"/>
    <cellStyle name="Good 3 3" xfId="7007"/>
    <cellStyle name="Good 3 4" xfId="7008"/>
    <cellStyle name="Good 3 5" xfId="7009"/>
    <cellStyle name="Good 3 6" xfId="7010"/>
    <cellStyle name="Good 30" xfId="7011"/>
    <cellStyle name="Good 30 2" xfId="7012"/>
    <cellStyle name="Good 30 3" xfId="7013"/>
    <cellStyle name="Good 30 4" xfId="7014"/>
    <cellStyle name="Good 30 5" xfId="7015"/>
    <cellStyle name="Good 30 6" xfId="7016"/>
    <cellStyle name="Good 31" xfId="7017"/>
    <cellStyle name="Good 31 2" xfId="7018"/>
    <cellStyle name="Good 31 3" xfId="7019"/>
    <cellStyle name="Good 31 4" xfId="7020"/>
    <cellStyle name="Good 31 5" xfId="7021"/>
    <cellStyle name="Good 31 6" xfId="7022"/>
    <cellStyle name="Good 4" xfId="7023"/>
    <cellStyle name="Good 4 2" xfId="7024"/>
    <cellStyle name="Good 4 3" xfId="7025"/>
    <cellStyle name="Good 4 4" xfId="7026"/>
    <cellStyle name="Good 4 5" xfId="7027"/>
    <cellStyle name="Good 4 6" xfId="7028"/>
    <cellStyle name="Good 5" xfId="7029"/>
    <cellStyle name="Good 5 2" xfId="7030"/>
    <cellStyle name="Good 5 3" xfId="7031"/>
    <cellStyle name="Good 5 4" xfId="7032"/>
    <cellStyle name="Good 5 5" xfId="7033"/>
    <cellStyle name="Good 5 6" xfId="7034"/>
    <cellStyle name="Good 6" xfId="7035"/>
    <cellStyle name="Good 6 2" xfId="7036"/>
    <cellStyle name="Good 6 3" xfId="7037"/>
    <cellStyle name="Good 6 4" xfId="7038"/>
    <cellStyle name="Good 6 5" xfId="7039"/>
    <cellStyle name="Good 6 6" xfId="7040"/>
    <cellStyle name="Good 7" xfId="7041"/>
    <cellStyle name="Good 7 2" xfId="7042"/>
    <cellStyle name="Good 7 3" xfId="7043"/>
    <cellStyle name="Good 7 4" xfId="7044"/>
    <cellStyle name="Good 7 5" xfId="7045"/>
    <cellStyle name="Good 7 6" xfId="7046"/>
    <cellStyle name="Good 8" xfId="7047"/>
    <cellStyle name="Good 8 2" xfId="7048"/>
    <cellStyle name="Good 8 3" xfId="7049"/>
    <cellStyle name="Good 8 4" xfId="7050"/>
    <cellStyle name="Good 8 5" xfId="7051"/>
    <cellStyle name="Good 8 6" xfId="7052"/>
    <cellStyle name="Good 9" xfId="7053"/>
    <cellStyle name="Good 9 2" xfId="7054"/>
    <cellStyle name="Good 9 3" xfId="7055"/>
    <cellStyle name="Good 9 4" xfId="7056"/>
    <cellStyle name="Good 9 5" xfId="7057"/>
    <cellStyle name="Good 9 6" xfId="7058"/>
    <cellStyle name="Grey" xfId="7059"/>
    <cellStyle name="Grey 2" xfId="7060"/>
    <cellStyle name="Grey 3" xfId="7061"/>
    <cellStyle name="Grey 4" xfId="7062"/>
    <cellStyle name="Grey 5" xfId="7063"/>
    <cellStyle name="Grey 6" xfId="7064"/>
    <cellStyle name="Grey 7" xfId="7065"/>
    <cellStyle name="grey band" xfId="7066"/>
    <cellStyle name="HC_Bold_TL1" xfId="7067"/>
    <cellStyle name="Head 1" xfId="7068"/>
    <cellStyle name="Head 1 2" xfId="7069"/>
    <cellStyle name="Head 1 3" xfId="7070"/>
    <cellStyle name="Head 1 4" xfId="7071"/>
    <cellStyle name="Head 1 5" xfId="7072"/>
    <cellStyle name="Head 1 6" xfId="7073"/>
    <cellStyle name="Header1" xfId="7074"/>
    <cellStyle name="Header1 2" xfId="7075"/>
    <cellStyle name="Header1 3" xfId="7076"/>
    <cellStyle name="Header1 4" xfId="7077"/>
    <cellStyle name="Header1 5" xfId="7078"/>
    <cellStyle name="Header1 6" xfId="7079"/>
    <cellStyle name="Header2" xfId="7080"/>
    <cellStyle name="Header2 2" xfId="7081"/>
    <cellStyle name="Header2 3" xfId="7082"/>
    <cellStyle name="Header2 4" xfId="7083"/>
    <cellStyle name="Header2 5" xfId="7084"/>
    <cellStyle name="Header2 6" xfId="7085"/>
    <cellStyle name="HeaderText" xfId="7086"/>
    <cellStyle name="Heading 1 10" xfId="7087"/>
    <cellStyle name="Heading 1 10 2" xfId="7088"/>
    <cellStyle name="Heading 1 10 3" xfId="7089"/>
    <cellStyle name="Heading 1 10 4" xfId="7090"/>
    <cellStyle name="Heading 1 10 5" xfId="7091"/>
    <cellStyle name="Heading 1 10 6" xfId="7092"/>
    <cellStyle name="Heading 1 10 7" xfId="7093"/>
    <cellStyle name="Heading 1 10 8" xfId="7094"/>
    <cellStyle name="Heading 1 11" xfId="7095"/>
    <cellStyle name="Heading 1 11 2" xfId="7096"/>
    <cellStyle name="Heading 1 11 3" xfId="7097"/>
    <cellStyle name="Heading 1 11 4" xfId="7098"/>
    <cellStyle name="Heading 1 11 5" xfId="7099"/>
    <cellStyle name="Heading 1 11 6" xfId="7100"/>
    <cellStyle name="Heading 1 11 7" xfId="7101"/>
    <cellStyle name="Heading 1 11 8" xfId="7102"/>
    <cellStyle name="Heading 1 12" xfId="7103"/>
    <cellStyle name="Heading 1 12 2" xfId="7104"/>
    <cellStyle name="Heading 1 12 3" xfId="7105"/>
    <cellStyle name="Heading 1 12 4" xfId="7106"/>
    <cellStyle name="Heading 1 12 5" xfId="7107"/>
    <cellStyle name="Heading 1 12 6" xfId="7108"/>
    <cellStyle name="Heading 1 12 7" xfId="7109"/>
    <cellStyle name="Heading 1 12 8" xfId="7110"/>
    <cellStyle name="Heading 1 13" xfId="7111"/>
    <cellStyle name="Heading 1 13 2" xfId="7112"/>
    <cellStyle name="Heading 1 13 3" xfId="7113"/>
    <cellStyle name="Heading 1 13 4" xfId="7114"/>
    <cellStyle name="Heading 1 13 5" xfId="7115"/>
    <cellStyle name="Heading 1 13 6" xfId="7116"/>
    <cellStyle name="Heading 1 13 7" xfId="7117"/>
    <cellStyle name="Heading 1 13 8" xfId="7118"/>
    <cellStyle name="Heading 1 14" xfId="7119"/>
    <cellStyle name="Heading 1 14 2" xfId="7120"/>
    <cellStyle name="Heading 1 14 3" xfId="7121"/>
    <cellStyle name="Heading 1 14 4" xfId="7122"/>
    <cellStyle name="Heading 1 14 5" xfId="7123"/>
    <cellStyle name="Heading 1 14 6" xfId="7124"/>
    <cellStyle name="Heading 1 14 7" xfId="7125"/>
    <cellStyle name="Heading 1 14 8" xfId="7126"/>
    <cellStyle name="Heading 1 15" xfId="7127"/>
    <cellStyle name="Heading 1 15 2" xfId="7128"/>
    <cellStyle name="Heading 1 15 3" xfId="7129"/>
    <cellStyle name="Heading 1 15 4" xfId="7130"/>
    <cellStyle name="Heading 1 15 5" xfId="7131"/>
    <cellStyle name="Heading 1 15 6" xfId="7132"/>
    <cellStyle name="Heading 1 15 7" xfId="7133"/>
    <cellStyle name="Heading 1 15 8" xfId="7134"/>
    <cellStyle name="Heading 1 16" xfId="7135"/>
    <cellStyle name="Heading 1 16 2" xfId="7136"/>
    <cellStyle name="Heading 1 16 3" xfId="7137"/>
    <cellStyle name="Heading 1 16 4" xfId="7138"/>
    <cellStyle name="Heading 1 16 5" xfId="7139"/>
    <cellStyle name="Heading 1 16 6" xfId="7140"/>
    <cellStyle name="Heading 1 16 7" xfId="7141"/>
    <cellStyle name="Heading 1 16 8" xfId="7142"/>
    <cellStyle name="Heading 1 17" xfId="7143"/>
    <cellStyle name="Heading 1 17 2" xfId="7144"/>
    <cellStyle name="Heading 1 17 3" xfId="7145"/>
    <cellStyle name="Heading 1 17 4" xfId="7146"/>
    <cellStyle name="Heading 1 17 5" xfId="7147"/>
    <cellStyle name="Heading 1 17 6" xfId="7148"/>
    <cellStyle name="Heading 1 17 7" xfId="7149"/>
    <cellStyle name="Heading 1 17 8" xfId="7150"/>
    <cellStyle name="Heading 1 18" xfId="7151"/>
    <cellStyle name="Heading 1 18 2" xfId="7152"/>
    <cellStyle name="Heading 1 18 3" xfId="7153"/>
    <cellStyle name="Heading 1 18 4" xfId="7154"/>
    <cellStyle name="Heading 1 18 5" xfId="7155"/>
    <cellStyle name="Heading 1 18 6" xfId="7156"/>
    <cellStyle name="Heading 1 18 7" xfId="7157"/>
    <cellStyle name="Heading 1 18 8" xfId="7158"/>
    <cellStyle name="Heading 1 19" xfId="7159"/>
    <cellStyle name="Heading 1 19 2" xfId="7160"/>
    <cellStyle name="Heading 1 19 3" xfId="7161"/>
    <cellStyle name="Heading 1 19 4" xfId="7162"/>
    <cellStyle name="Heading 1 19 5" xfId="7163"/>
    <cellStyle name="Heading 1 19 6" xfId="7164"/>
    <cellStyle name="Heading 1 19 7" xfId="7165"/>
    <cellStyle name="Heading 1 19 8" xfId="7166"/>
    <cellStyle name="Heading 1 2" xfId="7167"/>
    <cellStyle name="Heading 1 2 2" xfId="7168"/>
    <cellStyle name="Heading 1 2 3" xfId="7169"/>
    <cellStyle name="Heading 1 2 4" xfId="7170"/>
    <cellStyle name="Heading 1 2 5" xfId="7171"/>
    <cellStyle name="Heading 1 2 6" xfId="7172"/>
    <cellStyle name="Heading 1 2 7" xfId="7173"/>
    <cellStyle name="Heading 1 2 8" xfId="7174"/>
    <cellStyle name="Heading 1 20" xfId="7175"/>
    <cellStyle name="Heading 1 20 2" xfId="7176"/>
    <cellStyle name="Heading 1 20 3" xfId="7177"/>
    <cellStyle name="Heading 1 20 4" xfId="7178"/>
    <cellStyle name="Heading 1 20 5" xfId="7179"/>
    <cellStyle name="Heading 1 20 6" xfId="7180"/>
    <cellStyle name="Heading 1 20 7" xfId="7181"/>
    <cellStyle name="Heading 1 20 8" xfId="7182"/>
    <cellStyle name="Heading 1 21" xfId="7183"/>
    <cellStyle name="Heading 1 21 2" xfId="7184"/>
    <cellStyle name="Heading 1 21 3" xfId="7185"/>
    <cellStyle name="Heading 1 21 4" xfId="7186"/>
    <cellStyle name="Heading 1 21 5" xfId="7187"/>
    <cellStyle name="Heading 1 21 6" xfId="7188"/>
    <cellStyle name="Heading 1 21 7" xfId="7189"/>
    <cellStyle name="Heading 1 21 8" xfId="7190"/>
    <cellStyle name="Heading 1 22" xfId="7191"/>
    <cellStyle name="Heading 1 22 2" xfId="7192"/>
    <cellStyle name="Heading 1 22 3" xfId="7193"/>
    <cellStyle name="Heading 1 22 4" xfId="7194"/>
    <cellStyle name="Heading 1 22 5" xfId="7195"/>
    <cellStyle name="Heading 1 22 6" xfId="7196"/>
    <cellStyle name="Heading 1 22 7" xfId="7197"/>
    <cellStyle name="Heading 1 22 8" xfId="7198"/>
    <cellStyle name="Heading 1 23" xfId="7199"/>
    <cellStyle name="Heading 1 23 2" xfId="7200"/>
    <cellStyle name="Heading 1 23 3" xfId="7201"/>
    <cellStyle name="Heading 1 23 4" xfId="7202"/>
    <cellStyle name="Heading 1 23 5" xfId="7203"/>
    <cellStyle name="Heading 1 23 6" xfId="7204"/>
    <cellStyle name="Heading 1 23 7" xfId="7205"/>
    <cellStyle name="Heading 1 23 8" xfId="7206"/>
    <cellStyle name="Heading 1 24" xfId="7207"/>
    <cellStyle name="Heading 1 24 2" xfId="7208"/>
    <cellStyle name="Heading 1 24 3" xfId="7209"/>
    <cellStyle name="Heading 1 24 4" xfId="7210"/>
    <cellStyle name="Heading 1 24 5" xfId="7211"/>
    <cellStyle name="Heading 1 24 6" xfId="7212"/>
    <cellStyle name="Heading 1 24 7" xfId="7213"/>
    <cellStyle name="Heading 1 24 8" xfId="7214"/>
    <cellStyle name="Heading 1 25" xfId="7215"/>
    <cellStyle name="Heading 1 25 2" xfId="7216"/>
    <cellStyle name="Heading 1 25 3" xfId="7217"/>
    <cellStyle name="Heading 1 25 4" xfId="7218"/>
    <cellStyle name="Heading 1 25 5" xfId="7219"/>
    <cellStyle name="Heading 1 25 6" xfId="7220"/>
    <cellStyle name="Heading 1 25 7" xfId="7221"/>
    <cellStyle name="Heading 1 25 8" xfId="7222"/>
    <cellStyle name="Heading 1 26" xfId="7223"/>
    <cellStyle name="Heading 1 26 2" xfId="7224"/>
    <cellStyle name="Heading 1 26 3" xfId="7225"/>
    <cellStyle name="Heading 1 26 4" xfId="7226"/>
    <cellStyle name="Heading 1 26 5" xfId="7227"/>
    <cellStyle name="Heading 1 26 6" xfId="7228"/>
    <cellStyle name="Heading 1 26 7" xfId="7229"/>
    <cellStyle name="Heading 1 26 8" xfId="7230"/>
    <cellStyle name="Heading 1 27" xfId="7231"/>
    <cellStyle name="Heading 1 27 2" xfId="7232"/>
    <cellStyle name="Heading 1 27 3" xfId="7233"/>
    <cellStyle name="Heading 1 27 4" xfId="7234"/>
    <cellStyle name="Heading 1 27 5" xfId="7235"/>
    <cellStyle name="Heading 1 27 6" xfId="7236"/>
    <cellStyle name="Heading 1 27 7" xfId="7237"/>
    <cellStyle name="Heading 1 27 8" xfId="7238"/>
    <cellStyle name="Heading 1 28" xfId="7239"/>
    <cellStyle name="Heading 1 28 2" xfId="7240"/>
    <cellStyle name="Heading 1 28 3" xfId="7241"/>
    <cellStyle name="Heading 1 28 4" xfId="7242"/>
    <cellStyle name="Heading 1 28 5" xfId="7243"/>
    <cellStyle name="Heading 1 28 6" xfId="7244"/>
    <cellStyle name="Heading 1 28 7" xfId="7245"/>
    <cellStyle name="Heading 1 28 8" xfId="7246"/>
    <cellStyle name="Heading 1 29" xfId="7247"/>
    <cellStyle name="Heading 1 29 2" xfId="7248"/>
    <cellStyle name="Heading 1 29 3" xfId="7249"/>
    <cellStyle name="Heading 1 29 4" xfId="7250"/>
    <cellStyle name="Heading 1 29 5" xfId="7251"/>
    <cellStyle name="Heading 1 29 6" xfId="7252"/>
    <cellStyle name="Heading 1 29 7" xfId="7253"/>
    <cellStyle name="Heading 1 29 8" xfId="7254"/>
    <cellStyle name="Heading 1 3" xfId="7255"/>
    <cellStyle name="Heading 1 3 2" xfId="7256"/>
    <cellStyle name="Heading 1 3 3" xfId="7257"/>
    <cellStyle name="Heading 1 3 4" xfId="7258"/>
    <cellStyle name="Heading 1 3 5" xfId="7259"/>
    <cellStyle name="Heading 1 3 6" xfId="7260"/>
    <cellStyle name="Heading 1 3 7" xfId="7261"/>
    <cellStyle name="Heading 1 3 8" xfId="7262"/>
    <cellStyle name="Heading 1 30" xfId="7263"/>
    <cellStyle name="Heading 1 30 2" xfId="7264"/>
    <cellStyle name="Heading 1 30 3" xfId="7265"/>
    <cellStyle name="Heading 1 30 4" xfId="7266"/>
    <cellStyle name="Heading 1 30 5" xfId="7267"/>
    <cellStyle name="Heading 1 30 6" xfId="7268"/>
    <cellStyle name="Heading 1 30 7" xfId="7269"/>
    <cellStyle name="Heading 1 30 8" xfId="7270"/>
    <cellStyle name="Heading 1 31" xfId="7271"/>
    <cellStyle name="Heading 1 31 2" xfId="7272"/>
    <cellStyle name="Heading 1 31 3" xfId="7273"/>
    <cellStyle name="Heading 1 31 4" xfId="7274"/>
    <cellStyle name="Heading 1 31 5" xfId="7275"/>
    <cellStyle name="Heading 1 31 6" xfId="7276"/>
    <cellStyle name="Heading 1 31 7" xfId="7277"/>
    <cellStyle name="Heading 1 31 8" xfId="7278"/>
    <cellStyle name="Heading 1 32" xfId="7279"/>
    <cellStyle name="Heading 1 4" xfId="7280"/>
    <cellStyle name="Heading 1 4 2" xfId="7281"/>
    <cellStyle name="Heading 1 4 3" xfId="7282"/>
    <cellStyle name="Heading 1 4 4" xfId="7283"/>
    <cellStyle name="Heading 1 4 5" xfId="7284"/>
    <cellStyle name="Heading 1 4 6" xfId="7285"/>
    <cellStyle name="Heading 1 4 7" xfId="7286"/>
    <cellStyle name="Heading 1 4 8" xfId="7287"/>
    <cellStyle name="Heading 1 5" xfId="7288"/>
    <cellStyle name="Heading 1 5 2" xfId="7289"/>
    <cellStyle name="Heading 1 5 3" xfId="7290"/>
    <cellStyle name="Heading 1 5 4" xfId="7291"/>
    <cellStyle name="Heading 1 5 5" xfId="7292"/>
    <cellStyle name="Heading 1 5 6" xfId="7293"/>
    <cellStyle name="Heading 1 5 7" xfId="7294"/>
    <cellStyle name="Heading 1 5 8" xfId="7295"/>
    <cellStyle name="Heading 1 6" xfId="7296"/>
    <cellStyle name="Heading 1 6 2" xfId="7297"/>
    <cellStyle name="Heading 1 6 3" xfId="7298"/>
    <cellStyle name="Heading 1 6 4" xfId="7299"/>
    <cellStyle name="Heading 1 6 5" xfId="7300"/>
    <cellStyle name="Heading 1 6 6" xfId="7301"/>
    <cellStyle name="Heading 1 6 7" xfId="7302"/>
    <cellStyle name="Heading 1 6 8" xfId="7303"/>
    <cellStyle name="Heading 1 7" xfId="7304"/>
    <cellStyle name="Heading 1 7 2" xfId="7305"/>
    <cellStyle name="Heading 1 7 3" xfId="7306"/>
    <cellStyle name="Heading 1 7 4" xfId="7307"/>
    <cellStyle name="Heading 1 7 5" xfId="7308"/>
    <cellStyle name="Heading 1 7 6" xfId="7309"/>
    <cellStyle name="Heading 1 7 7" xfId="7310"/>
    <cellStyle name="Heading 1 7 8" xfId="7311"/>
    <cellStyle name="Heading 1 8" xfId="7312"/>
    <cellStyle name="Heading 1 8 2" xfId="7313"/>
    <cellStyle name="Heading 1 8 3" xfId="7314"/>
    <cellStyle name="Heading 1 8 4" xfId="7315"/>
    <cellStyle name="Heading 1 8 5" xfId="7316"/>
    <cellStyle name="Heading 1 8 6" xfId="7317"/>
    <cellStyle name="Heading 1 8 7" xfId="7318"/>
    <cellStyle name="Heading 1 8 8" xfId="7319"/>
    <cellStyle name="Heading 1 9" xfId="7320"/>
    <cellStyle name="Heading 1 9 2" xfId="7321"/>
    <cellStyle name="Heading 1 9 3" xfId="7322"/>
    <cellStyle name="Heading 1 9 4" xfId="7323"/>
    <cellStyle name="Heading 1 9 5" xfId="7324"/>
    <cellStyle name="Heading 1 9 6" xfId="7325"/>
    <cellStyle name="Heading 1 9 7" xfId="7326"/>
    <cellStyle name="Heading 1 9 8" xfId="7327"/>
    <cellStyle name="Heading 2 10" xfId="7328"/>
    <cellStyle name="Heading 2 10 2" xfId="7329"/>
    <cellStyle name="Heading 2 10 3" xfId="7330"/>
    <cellStyle name="Heading 2 10 4" xfId="7331"/>
    <cellStyle name="Heading 2 10 5" xfId="7332"/>
    <cellStyle name="Heading 2 10 6" xfId="7333"/>
    <cellStyle name="Heading 2 10 7" xfId="7334"/>
    <cellStyle name="Heading 2 10 8" xfId="7335"/>
    <cellStyle name="Heading 2 11" xfId="7336"/>
    <cellStyle name="Heading 2 11 2" xfId="7337"/>
    <cellStyle name="Heading 2 11 3" xfId="7338"/>
    <cellStyle name="Heading 2 11 4" xfId="7339"/>
    <cellStyle name="Heading 2 11 5" xfId="7340"/>
    <cellStyle name="Heading 2 11 6" xfId="7341"/>
    <cellStyle name="Heading 2 11 7" xfId="7342"/>
    <cellStyle name="Heading 2 11 8" xfId="7343"/>
    <cellStyle name="Heading 2 12" xfId="7344"/>
    <cellStyle name="Heading 2 12 2" xfId="7345"/>
    <cellStyle name="Heading 2 12 3" xfId="7346"/>
    <cellStyle name="Heading 2 12 4" xfId="7347"/>
    <cellStyle name="Heading 2 12 5" xfId="7348"/>
    <cellStyle name="Heading 2 12 6" xfId="7349"/>
    <cellStyle name="Heading 2 12 7" xfId="7350"/>
    <cellStyle name="Heading 2 12 8" xfId="7351"/>
    <cellStyle name="Heading 2 13" xfId="7352"/>
    <cellStyle name="Heading 2 13 2" xfId="7353"/>
    <cellStyle name="Heading 2 13 3" xfId="7354"/>
    <cellStyle name="Heading 2 13 4" xfId="7355"/>
    <cellStyle name="Heading 2 13 5" xfId="7356"/>
    <cellStyle name="Heading 2 13 6" xfId="7357"/>
    <cellStyle name="Heading 2 13 7" xfId="7358"/>
    <cellStyle name="Heading 2 13 8" xfId="7359"/>
    <cellStyle name="Heading 2 14" xfId="7360"/>
    <cellStyle name="Heading 2 14 2" xfId="7361"/>
    <cellStyle name="Heading 2 14 3" xfId="7362"/>
    <cellStyle name="Heading 2 14 4" xfId="7363"/>
    <cellStyle name="Heading 2 14 5" xfId="7364"/>
    <cellStyle name="Heading 2 14 6" xfId="7365"/>
    <cellStyle name="Heading 2 14 7" xfId="7366"/>
    <cellStyle name="Heading 2 14 8" xfId="7367"/>
    <cellStyle name="Heading 2 15" xfId="7368"/>
    <cellStyle name="Heading 2 15 2" xfId="7369"/>
    <cellStyle name="Heading 2 15 3" xfId="7370"/>
    <cellStyle name="Heading 2 15 4" xfId="7371"/>
    <cellStyle name="Heading 2 15 5" xfId="7372"/>
    <cellStyle name="Heading 2 15 6" xfId="7373"/>
    <cellStyle name="Heading 2 15 7" xfId="7374"/>
    <cellStyle name="Heading 2 15 8" xfId="7375"/>
    <cellStyle name="Heading 2 16" xfId="7376"/>
    <cellStyle name="Heading 2 16 2" xfId="7377"/>
    <cellStyle name="Heading 2 16 3" xfId="7378"/>
    <cellStyle name="Heading 2 16 4" xfId="7379"/>
    <cellStyle name="Heading 2 16 5" xfId="7380"/>
    <cellStyle name="Heading 2 16 6" xfId="7381"/>
    <cellStyle name="Heading 2 16 7" xfId="7382"/>
    <cellStyle name="Heading 2 16 8" xfId="7383"/>
    <cellStyle name="Heading 2 17" xfId="7384"/>
    <cellStyle name="Heading 2 17 2" xfId="7385"/>
    <cellStyle name="Heading 2 17 3" xfId="7386"/>
    <cellStyle name="Heading 2 17 4" xfId="7387"/>
    <cellStyle name="Heading 2 17 5" xfId="7388"/>
    <cellStyle name="Heading 2 17 6" xfId="7389"/>
    <cellStyle name="Heading 2 17 7" xfId="7390"/>
    <cellStyle name="Heading 2 17 8" xfId="7391"/>
    <cellStyle name="Heading 2 18" xfId="7392"/>
    <cellStyle name="Heading 2 18 2" xfId="7393"/>
    <cellStyle name="Heading 2 18 3" xfId="7394"/>
    <cellStyle name="Heading 2 18 4" xfId="7395"/>
    <cellStyle name="Heading 2 18 5" xfId="7396"/>
    <cellStyle name="Heading 2 18 6" xfId="7397"/>
    <cellStyle name="Heading 2 18 7" xfId="7398"/>
    <cellStyle name="Heading 2 18 8" xfId="7399"/>
    <cellStyle name="Heading 2 19" xfId="7400"/>
    <cellStyle name="Heading 2 19 2" xfId="7401"/>
    <cellStyle name="Heading 2 19 3" xfId="7402"/>
    <cellStyle name="Heading 2 19 4" xfId="7403"/>
    <cellStyle name="Heading 2 19 5" xfId="7404"/>
    <cellStyle name="Heading 2 19 6" xfId="7405"/>
    <cellStyle name="Heading 2 19 7" xfId="7406"/>
    <cellStyle name="Heading 2 19 8" xfId="7407"/>
    <cellStyle name="Heading 2 2" xfId="7408"/>
    <cellStyle name="Heading 2 2 2" xfId="7409"/>
    <cellStyle name="Heading 2 2 3" xfId="7410"/>
    <cellStyle name="Heading 2 2 4" xfId="7411"/>
    <cellStyle name="Heading 2 2 5" xfId="7412"/>
    <cellStyle name="Heading 2 2 6" xfId="7413"/>
    <cellStyle name="Heading 2 2 7" xfId="7414"/>
    <cellStyle name="Heading 2 2 8" xfId="7415"/>
    <cellStyle name="Heading 2 20" xfId="7416"/>
    <cellStyle name="Heading 2 20 2" xfId="7417"/>
    <cellStyle name="Heading 2 20 3" xfId="7418"/>
    <cellStyle name="Heading 2 20 4" xfId="7419"/>
    <cellStyle name="Heading 2 20 5" xfId="7420"/>
    <cellStyle name="Heading 2 20 6" xfId="7421"/>
    <cellStyle name="Heading 2 20 7" xfId="7422"/>
    <cellStyle name="Heading 2 20 8" xfId="7423"/>
    <cellStyle name="Heading 2 21" xfId="7424"/>
    <cellStyle name="Heading 2 21 2" xfId="7425"/>
    <cellStyle name="Heading 2 21 3" xfId="7426"/>
    <cellStyle name="Heading 2 21 4" xfId="7427"/>
    <cellStyle name="Heading 2 21 5" xfId="7428"/>
    <cellStyle name="Heading 2 21 6" xfId="7429"/>
    <cellStyle name="Heading 2 21 7" xfId="7430"/>
    <cellStyle name="Heading 2 21 8" xfId="7431"/>
    <cellStyle name="Heading 2 22" xfId="7432"/>
    <cellStyle name="Heading 2 22 2" xfId="7433"/>
    <cellStyle name="Heading 2 22 3" xfId="7434"/>
    <cellStyle name="Heading 2 22 4" xfId="7435"/>
    <cellStyle name="Heading 2 22 5" xfId="7436"/>
    <cellStyle name="Heading 2 22 6" xfId="7437"/>
    <cellStyle name="Heading 2 22 7" xfId="7438"/>
    <cellStyle name="Heading 2 22 8" xfId="7439"/>
    <cellStyle name="Heading 2 23" xfId="7440"/>
    <cellStyle name="Heading 2 23 2" xfId="7441"/>
    <cellStyle name="Heading 2 23 3" xfId="7442"/>
    <cellStyle name="Heading 2 23 4" xfId="7443"/>
    <cellStyle name="Heading 2 23 5" xfId="7444"/>
    <cellStyle name="Heading 2 23 6" xfId="7445"/>
    <cellStyle name="Heading 2 23 7" xfId="7446"/>
    <cellStyle name="Heading 2 23 8" xfId="7447"/>
    <cellStyle name="Heading 2 24" xfId="7448"/>
    <cellStyle name="Heading 2 24 2" xfId="7449"/>
    <cellStyle name="Heading 2 24 3" xfId="7450"/>
    <cellStyle name="Heading 2 24 4" xfId="7451"/>
    <cellStyle name="Heading 2 24 5" xfId="7452"/>
    <cellStyle name="Heading 2 24 6" xfId="7453"/>
    <cellStyle name="Heading 2 24 7" xfId="7454"/>
    <cellStyle name="Heading 2 24 8" xfId="7455"/>
    <cellStyle name="Heading 2 25" xfId="7456"/>
    <cellStyle name="Heading 2 25 2" xfId="7457"/>
    <cellStyle name="Heading 2 25 3" xfId="7458"/>
    <cellStyle name="Heading 2 25 4" xfId="7459"/>
    <cellStyle name="Heading 2 25 5" xfId="7460"/>
    <cellStyle name="Heading 2 25 6" xfId="7461"/>
    <cellStyle name="Heading 2 25 7" xfId="7462"/>
    <cellStyle name="Heading 2 25 8" xfId="7463"/>
    <cellStyle name="Heading 2 26" xfId="7464"/>
    <cellStyle name="Heading 2 26 2" xfId="7465"/>
    <cellStyle name="Heading 2 26 3" xfId="7466"/>
    <cellStyle name="Heading 2 26 4" xfId="7467"/>
    <cellStyle name="Heading 2 26 5" xfId="7468"/>
    <cellStyle name="Heading 2 26 6" xfId="7469"/>
    <cellStyle name="Heading 2 26 7" xfId="7470"/>
    <cellStyle name="Heading 2 26 8" xfId="7471"/>
    <cellStyle name="Heading 2 27" xfId="7472"/>
    <cellStyle name="Heading 2 27 2" xfId="7473"/>
    <cellStyle name="Heading 2 27 3" xfId="7474"/>
    <cellStyle name="Heading 2 27 4" xfId="7475"/>
    <cellStyle name="Heading 2 27 5" xfId="7476"/>
    <cellStyle name="Heading 2 27 6" xfId="7477"/>
    <cellStyle name="Heading 2 27 7" xfId="7478"/>
    <cellStyle name="Heading 2 27 8" xfId="7479"/>
    <cellStyle name="Heading 2 28" xfId="7480"/>
    <cellStyle name="Heading 2 28 2" xfId="7481"/>
    <cellStyle name="Heading 2 28 3" xfId="7482"/>
    <cellStyle name="Heading 2 28 4" xfId="7483"/>
    <cellStyle name="Heading 2 28 5" xfId="7484"/>
    <cellStyle name="Heading 2 28 6" xfId="7485"/>
    <cellStyle name="Heading 2 28 7" xfId="7486"/>
    <cellStyle name="Heading 2 28 8" xfId="7487"/>
    <cellStyle name="Heading 2 29" xfId="7488"/>
    <cellStyle name="Heading 2 29 2" xfId="7489"/>
    <cellStyle name="Heading 2 29 3" xfId="7490"/>
    <cellStyle name="Heading 2 29 4" xfId="7491"/>
    <cellStyle name="Heading 2 29 5" xfId="7492"/>
    <cellStyle name="Heading 2 29 6" xfId="7493"/>
    <cellStyle name="Heading 2 29 7" xfId="7494"/>
    <cellStyle name="Heading 2 29 8" xfId="7495"/>
    <cellStyle name="Heading 2 3" xfId="7496"/>
    <cellStyle name="Heading 2 3 2" xfId="7497"/>
    <cellStyle name="Heading 2 3 3" xfId="7498"/>
    <cellStyle name="Heading 2 3 4" xfId="7499"/>
    <cellStyle name="Heading 2 3 5" xfId="7500"/>
    <cellStyle name="Heading 2 3 6" xfId="7501"/>
    <cellStyle name="Heading 2 3 7" xfId="7502"/>
    <cellStyle name="Heading 2 3 8" xfId="7503"/>
    <cellStyle name="Heading 2 30" xfId="7504"/>
    <cellStyle name="Heading 2 30 2" xfId="7505"/>
    <cellStyle name="Heading 2 30 3" xfId="7506"/>
    <cellStyle name="Heading 2 30 4" xfId="7507"/>
    <cellStyle name="Heading 2 30 5" xfId="7508"/>
    <cellStyle name="Heading 2 30 6" xfId="7509"/>
    <cellStyle name="Heading 2 30 7" xfId="7510"/>
    <cellStyle name="Heading 2 30 8" xfId="7511"/>
    <cellStyle name="Heading 2 31" xfId="7512"/>
    <cellStyle name="Heading 2 31 2" xfId="7513"/>
    <cellStyle name="Heading 2 31 3" xfId="7514"/>
    <cellStyle name="Heading 2 31 4" xfId="7515"/>
    <cellStyle name="Heading 2 31 5" xfId="7516"/>
    <cellStyle name="Heading 2 31 6" xfId="7517"/>
    <cellStyle name="Heading 2 31 7" xfId="7518"/>
    <cellStyle name="Heading 2 31 8" xfId="7519"/>
    <cellStyle name="Heading 2 32" xfId="7520"/>
    <cellStyle name="Heading 2 4" xfId="7521"/>
    <cellStyle name="Heading 2 4 2" xfId="7522"/>
    <cellStyle name="Heading 2 4 3" xfId="7523"/>
    <cellStyle name="Heading 2 4 4" xfId="7524"/>
    <cellStyle name="Heading 2 4 5" xfId="7525"/>
    <cellStyle name="Heading 2 4 6" xfId="7526"/>
    <cellStyle name="Heading 2 4 7" xfId="7527"/>
    <cellStyle name="Heading 2 4 8" xfId="7528"/>
    <cellStyle name="Heading 2 5" xfId="7529"/>
    <cellStyle name="Heading 2 5 2" xfId="7530"/>
    <cellStyle name="Heading 2 5 3" xfId="7531"/>
    <cellStyle name="Heading 2 5 4" xfId="7532"/>
    <cellStyle name="Heading 2 5 5" xfId="7533"/>
    <cellStyle name="Heading 2 5 6" xfId="7534"/>
    <cellStyle name="Heading 2 5 7" xfId="7535"/>
    <cellStyle name="Heading 2 5 8" xfId="7536"/>
    <cellStyle name="Heading 2 6" xfId="7537"/>
    <cellStyle name="Heading 2 6 2" xfId="7538"/>
    <cellStyle name="Heading 2 6 3" xfId="7539"/>
    <cellStyle name="Heading 2 6 4" xfId="7540"/>
    <cellStyle name="Heading 2 6 5" xfId="7541"/>
    <cellStyle name="Heading 2 6 6" xfId="7542"/>
    <cellStyle name="Heading 2 6 7" xfId="7543"/>
    <cellStyle name="Heading 2 6 8" xfId="7544"/>
    <cellStyle name="Heading 2 7" xfId="7545"/>
    <cellStyle name="Heading 2 7 2" xfId="7546"/>
    <cellStyle name="Heading 2 7 3" xfId="7547"/>
    <cellStyle name="Heading 2 7 4" xfId="7548"/>
    <cellStyle name="Heading 2 7 5" xfId="7549"/>
    <cellStyle name="Heading 2 7 6" xfId="7550"/>
    <cellStyle name="Heading 2 7 7" xfId="7551"/>
    <cellStyle name="Heading 2 7 8" xfId="7552"/>
    <cellStyle name="Heading 2 8" xfId="7553"/>
    <cellStyle name="Heading 2 8 2" xfId="7554"/>
    <cellStyle name="Heading 2 8 3" xfId="7555"/>
    <cellStyle name="Heading 2 8 4" xfId="7556"/>
    <cellStyle name="Heading 2 8 5" xfId="7557"/>
    <cellStyle name="Heading 2 8 6" xfId="7558"/>
    <cellStyle name="Heading 2 8 7" xfId="7559"/>
    <cellStyle name="Heading 2 8 8" xfId="7560"/>
    <cellStyle name="Heading 2 9" xfId="7561"/>
    <cellStyle name="Heading 2 9 2" xfId="7562"/>
    <cellStyle name="Heading 2 9 3" xfId="7563"/>
    <cellStyle name="Heading 2 9 4" xfId="7564"/>
    <cellStyle name="Heading 2 9 5" xfId="7565"/>
    <cellStyle name="Heading 2 9 6" xfId="7566"/>
    <cellStyle name="Heading 2 9 7" xfId="7567"/>
    <cellStyle name="Heading 2 9 8" xfId="7568"/>
    <cellStyle name="Heading 3 10" xfId="7569"/>
    <cellStyle name="Heading 3 10 2" xfId="7570"/>
    <cellStyle name="Heading 3 10 3" xfId="7571"/>
    <cellStyle name="Heading 3 10 4" xfId="7572"/>
    <cellStyle name="Heading 3 10 5" xfId="7573"/>
    <cellStyle name="Heading 3 10 6" xfId="7574"/>
    <cellStyle name="Heading 3 10 7" xfId="7575"/>
    <cellStyle name="Heading 3 10 8" xfId="7576"/>
    <cellStyle name="Heading 3 11" xfId="7577"/>
    <cellStyle name="Heading 3 11 2" xfId="7578"/>
    <cellStyle name="Heading 3 11 3" xfId="7579"/>
    <cellStyle name="Heading 3 11 4" xfId="7580"/>
    <cellStyle name="Heading 3 11 5" xfId="7581"/>
    <cellStyle name="Heading 3 11 6" xfId="7582"/>
    <cellStyle name="Heading 3 11 7" xfId="7583"/>
    <cellStyle name="Heading 3 11 8" xfId="7584"/>
    <cellStyle name="Heading 3 12" xfId="7585"/>
    <cellStyle name="Heading 3 12 2" xfId="7586"/>
    <cellStyle name="Heading 3 12 3" xfId="7587"/>
    <cellStyle name="Heading 3 12 4" xfId="7588"/>
    <cellStyle name="Heading 3 12 5" xfId="7589"/>
    <cellStyle name="Heading 3 12 6" xfId="7590"/>
    <cellStyle name="Heading 3 12 7" xfId="7591"/>
    <cellStyle name="Heading 3 12 8" xfId="7592"/>
    <cellStyle name="Heading 3 13" xfId="7593"/>
    <cellStyle name="Heading 3 13 2" xfId="7594"/>
    <cellStyle name="Heading 3 13 3" xfId="7595"/>
    <cellStyle name="Heading 3 13 4" xfId="7596"/>
    <cellStyle name="Heading 3 13 5" xfId="7597"/>
    <cellStyle name="Heading 3 13 6" xfId="7598"/>
    <cellStyle name="Heading 3 13 7" xfId="7599"/>
    <cellStyle name="Heading 3 13 8" xfId="7600"/>
    <cellStyle name="Heading 3 14" xfId="7601"/>
    <cellStyle name="Heading 3 14 2" xfId="7602"/>
    <cellStyle name="Heading 3 14 3" xfId="7603"/>
    <cellStyle name="Heading 3 14 4" xfId="7604"/>
    <cellStyle name="Heading 3 14 5" xfId="7605"/>
    <cellStyle name="Heading 3 14 6" xfId="7606"/>
    <cellStyle name="Heading 3 14 7" xfId="7607"/>
    <cellStyle name="Heading 3 14 8" xfId="7608"/>
    <cellStyle name="Heading 3 15" xfId="7609"/>
    <cellStyle name="Heading 3 15 2" xfId="7610"/>
    <cellStyle name="Heading 3 15 3" xfId="7611"/>
    <cellStyle name="Heading 3 15 4" xfId="7612"/>
    <cellStyle name="Heading 3 15 5" xfId="7613"/>
    <cellStyle name="Heading 3 15 6" xfId="7614"/>
    <cellStyle name="Heading 3 15 7" xfId="7615"/>
    <cellStyle name="Heading 3 15 8" xfId="7616"/>
    <cellStyle name="Heading 3 16" xfId="7617"/>
    <cellStyle name="Heading 3 16 2" xfId="7618"/>
    <cellStyle name="Heading 3 16 3" xfId="7619"/>
    <cellStyle name="Heading 3 16 4" xfId="7620"/>
    <cellStyle name="Heading 3 16 5" xfId="7621"/>
    <cellStyle name="Heading 3 16 6" xfId="7622"/>
    <cellStyle name="Heading 3 16 7" xfId="7623"/>
    <cellStyle name="Heading 3 16 8" xfId="7624"/>
    <cellStyle name="Heading 3 17" xfId="7625"/>
    <cellStyle name="Heading 3 17 2" xfId="7626"/>
    <cellStyle name="Heading 3 17 3" xfId="7627"/>
    <cellStyle name="Heading 3 17 4" xfId="7628"/>
    <cellStyle name="Heading 3 17 5" xfId="7629"/>
    <cellStyle name="Heading 3 17 6" xfId="7630"/>
    <cellStyle name="Heading 3 17 7" xfId="7631"/>
    <cellStyle name="Heading 3 17 8" xfId="7632"/>
    <cellStyle name="Heading 3 18" xfId="7633"/>
    <cellStyle name="Heading 3 18 2" xfId="7634"/>
    <cellStyle name="Heading 3 18 3" xfId="7635"/>
    <cellStyle name="Heading 3 18 4" xfId="7636"/>
    <cellStyle name="Heading 3 18 5" xfId="7637"/>
    <cellStyle name="Heading 3 18 6" xfId="7638"/>
    <cellStyle name="Heading 3 18 7" xfId="7639"/>
    <cellStyle name="Heading 3 18 8" xfId="7640"/>
    <cellStyle name="Heading 3 19" xfId="7641"/>
    <cellStyle name="Heading 3 19 2" xfId="7642"/>
    <cellStyle name="Heading 3 19 3" xfId="7643"/>
    <cellStyle name="Heading 3 19 4" xfId="7644"/>
    <cellStyle name="Heading 3 19 5" xfId="7645"/>
    <cellStyle name="Heading 3 19 6" xfId="7646"/>
    <cellStyle name="Heading 3 19 7" xfId="7647"/>
    <cellStyle name="Heading 3 19 8" xfId="7648"/>
    <cellStyle name="Heading 3 2" xfId="7649"/>
    <cellStyle name="Heading 3 2 2" xfId="7650"/>
    <cellStyle name="Heading 3 2 3" xfId="7651"/>
    <cellStyle name="Heading 3 2 4" xfId="7652"/>
    <cellStyle name="Heading 3 2 5" xfId="7653"/>
    <cellStyle name="Heading 3 2 6" xfId="7654"/>
    <cellStyle name="Heading 3 2 7" xfId="7655"/>
    <cellStyle name="Heading 3 2 8" xfId="7656"/>
    <cellStyle name="Heading 3 20" xfId="7657"/>
    <cellStyle name="Heading 3 20 2" xfId="7658"/>
    <cellStyle name="Heading 3 20 3" xfId="7659"/>
    <cellStyle name="Heading 3 20 4" xfId="7660"/>
    <cellStyle name="Heading 3 20 5" xfId="7661"/>
    <cellStyle name="Heading 3 20 6" xfId="7662"/>
    <cellStyle name="Heading 3 20 7" xfId="7663"/>
    <cellStyle name="Heading 3 20 8" xfId="7664"/>
    <cellStyle name="Heading 3 21" xfId="7665"/>
    <cellStyle name="Heading 3 21 2" xfId="7666"/>
    <cellStyle name="Heading 3 21 3" xfId="7667"/>
    <cellStyle name="Heading 3 21 4" xfId="7668"/>
    <cellStyle name="Heading 3 21 5" xfId="7669"/>
    <cellStyle name="Heading 3 21 6" xfId="7670"/>
    <cellStyle name="Heading 3 21 7" xfId="7671"/>
    <cellStyle name="Heading 3 21 8" xfId="7672"/>
    <cellStyle name="Heading 3 22" xfId="7673"/>
    <cellStyle name="Heading 3 22 2" xfId="7674"/>
    <cellStyle name="Heading 3 22 3" xfId="7675"/>
    <cellStyle name="Heading 3 22 4" xfId="7676"/>
    <cellStyle name="Heading 3 22 5" xfId="7677"/>
    <cellStyle name="Heading 3 22 6" xfId="7678"/>
    <cellStyle name="Heading 3 22 7" xfId="7679"/>
    <cellStyle name="Heading 3 22 8" xfId="7680"/>
    <cellStyle name="Heading 3 23" xfId="7681"/>
    <cellStyle name="Heading 3 23 2" xfId="7682"/>
    <cellStyle name="Heading 3 23 3" xfId="7683"/>
    <cellStyle name="Heading 3 23 4" xfId="7684"/>
    <cellStyle name="Heading 3 23 5" xfId="7685"/>
    <cellStyle name="Heading 3 23 6" xfId="7686"/>
    <cellStyle name="Heading 3 23 7" xfId="7687"/>
    <cellStyle name="Heading 3 23 8" xfId="7688"/>
    <cellStyle name="Heading 3 24" xfId="7689"/>
    <cellStyle name="Heading 3 24 2" xfId="7690"/>
    <cellStyle name="Heading 3 24 3" xfId="7691"/>
    <cellStyle name="Heading 3 24 4" xfId="7692"/>
    <cellStyle name="Heading 3 24 5" xfId="7693"/>
    <cellStyle name="Heading 3 24 6" xfId="7694"/>
    <cellStyle name="Heading 3 24 7" xfId="7695"/>
    <cellStyle name="Heading 3 24 8" xfId="7696"/>
    <cellStyle name="Heading 3 25" xfId="7697"/>
    <cellStyle name="Heading 3 25 2" xfId="7698"/>
    <cellStyle name="Heading 3 25 3" xfId="7699"/>
    <cellStyle name="Heading 3 25 4" xfId="7700"/>
    <cellStyle name="Heading 3 25 5" xfId="7701"/>
    <cellStyle name="Heading 3 25 6" xfId="7702"/>
    <cellStyle name="Heading 3 25 7" xfId="7703"/>
    <cellStyle name="Heading 3 25 8" xfId="7704"/>
    <cellStyle name="Heading 3 26" xfId="7705"/>
    <cellStyle name="Heading 3 26 2" xfId="7706"/>
    <cellStyle name="Heading 3 26 3" xfId="7707"/>
    <cellStyle name="Heading 3 26 4" xfId="7708"/>
    <cellStyle name="Heading 3 26 5" xfId="7709"/>
    <cellStyle name="Heading 3 26 6" xfId="7710"/>
    <cellStyle name="Heading 3 26 7" xfId="7711"/>
    <cellStyle name="Heading 3 26 8" xfId="7712"/>
    <cellStyle name="Heading 3 27" xfId="7713"/>
    <cellStyle name="Heading 3 27 2" xfId="7714"/>
    <cellStyle name="Heading 3 27 3" xfId="7715"/>
    <cellStyle name="Heading 3 27 4" xfId="7716"/>
    <cellStyle name="Heading 3 27 5" xfId="7717"/>
    <cellStyle name="Heading 3 27 6" xfId="7718"/>
    <cellStyle name="Heading 3 27 7" xfId="7719"/>
    <cellStyle name="Heading 3 27 8" xfId="7720"/>
    <cellStyle name="Heading 3 28" xfId="7721"/>
    <cellStyle name="Heading 3 28 2" xfId="7722"/>
    <cellStyle name="Heading 3 28 3" xfId="7723"/>
    <cellStyle name="Heading 3 28 4" xfId="7724"/>
    <cellStyle name="Heading 3 28 5" xfId="7725"/>
    <cellStyle name="Heading 3 28 6" xfId="7726"/>
    <cellStyle name="Heading 3 28 7" xfId="7727"/>
    <cellStyle name="Heading 3 28 8" xfId="7728"/>
    <cellStyle name="Heading 3 29" xfId="7729"/>
    <cellStyle name="Heading 3 29 2" xfId="7730"/>
    <cellStyle name="Heading 3 29 3" xfId="7731"/>
    <cellStyle name="Heading 3 29 4" xfId="7732"/>
    <cellStyle name="Heading 3 29 5" xfId="7733"/>
    <cellStyle name="Heading 3 29 6" xfId="7734"/>
    <cellStyle name="Heading 3 29 7" xfId="7735"/>
    <cellStyle name="Heading 3 29 8" xfId="7736"/>
    <cellStyle name="Heading 3 3" xfId="7737"/>
    <cellStyle name="Heading 3 3 2" xfId="7738"/>
    <cellStyle name="Heading 3 3 3" xfId="7739"/>
    <cellStyle name="Heading 3 3 4" xfId="7740"/>
    <cellStyle name="Heading 3 3 5" xfId="7741"/>
    <cellStyle name="Heading 3 3 6" xfId="7742"/>
    <cellStyle name="Heading 3 3 7" xfId="7743"/>
    <cellStyle name="Heading 3 3 8" xfId="7744"/>
    <cellStyle name="Heading 3 30" xfId="7745"/>
    <cellStyle name="Heading 3 30 2" xfId="7746"/>
    <cellStyle name="Heading 3 30 3" xfId="7747"/>
    <cellStyle name="Heading 3 30 4" xfId="7748"/>
    <cellStyle name="Heading 3 30 5" xfId="7749"/>
    <cellStyle name="Heading 3 30 6" xfId="7750"/>
    <cellStyle name="Heading 3 30 7" xfId="7751"/>
    <cellStyle name="Heading 3 30 8" xfId="7752"/>
    <cellStyle name="Heading 3 31" xfId="7753"/>
    <cellStyle name="Heading 3 31 2" xfId="7754"/>
    <cellStyle name="Heading 3 31 3" xfId="7755"/>
    <cellStyle name="Heading 3 31 4" xfId="7756"/>
    <cellStyle name="Heading 3 31 5" xfId="7757"/>
    <cellStyle name="Heading 3 31 6" xfId="7758"/>
    <cellStyle name="Heading 3 31 7" xfId="7759"/>
    <cellStyle name="Heading 3 31 8" xfId="7760"/>
    <cellStyle name="Heading 3 32" xfId="7761"/>
    <cellStyle name="Heading 3 4" xfId="7762"/>
    <cellStyle name="Heading 3 4 2" xfId="7763"/>
    <cellStyle name="Heading 3 4 3" xfId="7764"/>
    <cellStyle name="Heading 3 4 4" xfId="7765"/>
    <cellStyle name="Heading 3 4 5" xfId="7766"/>
    <cellStyle name="Heading 3 4 6" xfId="7767"/>
    <cellStyle name="Heading 3 4 7" xfId="7768"/>
    <cellStyle name="Heading 3 4 8" xfId="7769"/>
    <cellStyle name="Heading 3 5" xfId="7770"/>
    <cellStyle name="Heading 3 5 2" xfId="7771"/>
    <cellStyle name="Heading 3 5 3" xfId="7772"/>
    <cellStyle name="Heading 3 5 4" xfId="7773"/>
    <cellStyle name="Heading 3 5 5" xfId="7774"/>
    <cellStyle name="Heading 3 5 6" xfId="7775"/>
    <cellStyle name="Heading 3 5 7" xfId="7776"/>
    <cellStyle name="Heading 3 5 8" xfId="7777"/>
    <cellStyle name="Heading 3 6" xfId="7778"/>
    <cellStyle name="Heading 3 6 2" xfId="7779"/>
    <cellStyle name="Heading 3 6 3" xfId="7780"/>
    <cellStyle name="Heading 3 6 4" xfId="7781"/>
    <cellStyle name="Heading 3 6 5" xfId="7782"/>
    <cellStyle name="Heading 3 6 6" xfId="7783"/>
    <cellStyle name="Heading 3 6 7" xfId="7784"/>
    <cellStyle name="Heading 3 6 8" xfId="7785"/>
    <cellStyle name="Heading 3 7" xfId="7786"/>
    <cellStyle name="Heading 3 7 2" xfId="7787"/>
    <cellStyle name="Heading 3 7 3" xfId="7788"/>
    <cellStyle name="Heading 3 7 4" xfId="7789"/>
    <cellStyle name="Heading 3 7 5" xfId="7790"/>
    <cellStyle name="Heading 3 7 6" xfId="7791"/>
    <cellStyle name="Heading 3 7 7" xfId="7792"/>
    <cellStyle name="Heading 3 7 8" xfId="7793"/>
    <cellStyle name="Heading 3 8" xfId="7794"/>
    <cellStyle name="Heading 3 8 2" xfId="7795"/>
    <cellStyle name="Heading 3 8 3" xfId="7796"/>
    <cellStyle name="Heading 3 8 4" xfId="7797"/>
    <cellStyle name="Heading 3 8 5" xfId="7798"/>
    <cellStyle name="Heading 3 8 6" xfId="7799"/>
    <cellStyle name="Heading 3 8 7" xfId="7800"/>
    <cellStyle name="Heading 3 8 8" xfId="7801"/>
    <cellStyle name="Heading 3 9" xfId="7802"/>
    <cellStyle name="Heading 3 9 2" xfId="7803"/>
    <cellStyle name="Heading 3 9 3" xfId="7804"/>
    <cellStyle name="Heading 3 9 4" xfId="7805"/>
    <cellStyle name="Heading 3 9 5" xfId="7806"/>
    <cellStyle name="Heading 3 9 6" xfId="7807"/>
    <cellStyle name="Heading 3 9 7" xfId="7808"/>
    <cellStyle name="Heading 3 9 8" xfId="7809"/>
    <cellStyle name="Heading 4 10" xfId="7810"/>
    <cellStyle name="Heading 4 10 2" xfId="7811"/>
    <cellStyle name="Heading 4 10 3" xfId="7812"/>
    <cellStyle name="Heading 4 10 4" xfId="7813"/>
    <cellStyle name="Heading 4 10 5" xfId="7814"/>
    <cellStyle name="Heading 4 10 6" xfId="7815"/>
    <cellStyle name="Heading 4 10 7" xfId="7816"/>
    <cellStyle name="Heading 4 10 8" xfId="7817"/>
    <cellStyle name="Heading 4 11" xfId="7818"/>
    <cellStyle name="Heading 4 11 2" xfId="7819"/>
    <cellStyle name="Heading 4 11 3" xfId="7820"/>
    <cellStyle name="Heading 4 11 4" xfId="7821"/>
    <cellStyle name="Heading 4 11 5" xfId="7822"/>
    <cellStyle name="Heading 4 11 6" xfId="7823"/>
    <cellStyle name="Heading 4 11 7" xfId="7824"/>
    <cellStyle name="Heading 4 11 8" xfId="7825"/>
    <cellStyle name="Heading 4 12" xfId="7826"/>
    <cellStyle name="Heading 4 12 2" xfId="7827"/>
    <cellStyle name="Heading 4 12 3" xfId="7828"/>
    <cellStyle name="Heading 4 12 4" xfId="7829"/>
    <cellStyle name="Heading 4 12 5" xfId="7830"/>
    <cellStyle name="Heading 4 12 6" xfId="7831"/>
    <cellStyle name="Heading 4 12 7" xfId="7832"/>
    <cellStyle name="Heading 4 12 8" xfId="7833"/>
    <cellStyle name="Heading 4 13" xfId="7834"/>
    <cellStyle name="Heading 4 13 2" xfId="7835"/>
    <cellStyle name="Heading 4 13 3" xfId="7836"/>
    <cellStyle name="Heading 4 13 4" xfId="7837"/>
    <cellStyle name="Heading 4 13 5" xfId="7838"/>
    <cellStyle name="Heading 4 13 6" xfId="7839"/>
    <cellStyle name="Heading 4 13 7" xfId="7840"/>
    <cellStyle name="Heading 4 13 8" xfId="7841"/>
    <cellStyle name="Heading 4 14" xfId="7842"/>
    <cellStyle name="Heading 4 14 2" xfId="7843"/>
    <cellStyle name="Heading 4 14 3" xfId="7844"/>
    <cellStyle name="Heading 4 14 4" xfId="7845"/>
    <cellStyle name="Heading 4 14 5" xfId="7846"/>
    <cellStyle name="Heading 4 14 6" xfId="7847"/>
    <cellStyle name="Heading 4 14 7" xfId="7848"/>
    <cellStyle name="Heading 4 14 8" xfId="7849"/>
    <cellStyle name="Heading 4 15" xfId="7850"/>
    <cellStyle name="Heading 4 15 2" xfId="7851"/>
    <cellStyle name="Heading 4 15 3" xfId="7852"/>
    <cellStyle name="Heading 4 15 4" xfId="7853"/>
    <cellStyle name="Heading 4 15 5" xfId="7854"/>
    <cellStyle name="Heading 4 15 6" xfId="7855"/>
    <cellStyle name="Heading 4 15 7" xfId="7856"/>
    <cellStyle name="Heading 4 15 8" xfId="7857"/>
    <cellStyle name="Heading 4 16" xfId="7858"/>
    <cellStyle name="Heading 4 16 2" xfId="7859"/>
    <cellStyle name="Heading 4 16 3" xfId="7860"/>
    <cellStyle name="Heading 4 16 4" xfId="7861"/>
    <cellStyle name="Heading 4 16 5" xfId="7862"/>
    <cellStyle name="Heading 4 16 6" xfId="7863"/>
    <cellStyle name="Heading 4 16 7" xfId="7864"/>
    <cellStyle name="Heading 4 16 8" xfId="7865"/>
    <cellStyle name="Heading 4 17" xfId="7866"/>
    <cellStyle name="Heading 4 17 2" xfId="7867"/>
    <cellStyle name="Heading 4 17 3" xfId="7868"/>
    <cellStyle name="Heading 4 17 4" xfId="7869"/>
    <cellStyle name="Heading 4 17 5" xfId="7870"/>
    <cellStyle name="Heading 4 17 6" xfId="7871"/>
    <cellStyle name="Heading 4 17 7" xfId="7872"/>
    <cellStyle name="Heading 4 17 8" xfId="7873"/>
    <cellStyle name="Heading 4 18" xfId="7874"/>
    <cellStyle name="Heading 4 18 2" xfId="7875"/>
    <cellStyle name="Heading 4 18 3" xfId="7876"/>
    <cellStyle name="Heading 4 18 4" xfId="7877"/>
    <cellStyle name="Heading 4 18 5" xfId="7878"/>
    <cellStyle name="Heading 4 18 6" xfId="7879"/>
    <cellStyle name="Heading 4 18 7" xfId="7880"/>
    <cellStyle name="Heading 4 18 8" xfId="7881"/>
    <cellStyle name="Heading 4 19" xfId="7882"/>
    <cellStyle name="Heading 4 19 2" xfId="7883"/>
    <cellStyle name="Heading 4 19 3" xfId="7884"/>
    <cellStyle name="Heading 4 19 4" xfId="7885"/>
    <cellStyle name="Heading 4 19 5" xfId="7886"/>
    <cellStyle name="Heading 4 19 6" xfId="7887"/>
    <cellStyle name="Heading 4 19 7" xfId="7888"/>
    <cellStyle name="Heading 4 19 8" xfId="7889"/>
    <cellStyle name="Heading 4 2" xfId="7890"/>
    <cellStyle name="Heading 4 2 2" xfId="7891"/>
    <cellStyle name="Heading 4 2 3" xfId="7892"/>
    <cellStyle name="Heading 4 2 4" xfId="7893"/>
    <cellStyle name="Heading 4 2 5" xfId="7894"/>
    <cellStyle name="Heading 4 2 6" xfId="7895"/>
    <cellStyle name="Heading 4 2 7" xfId="7896"/>
    <cellStyle name="Heading 4 2 8" xfId="7897"/>
    <cellStyle name="Heading 4 20" xfId="7898"/>
    <cellStyle name="Heading 4 20 2" xfId="7899"/>
    <cellStyle name="Heading 4 20 3" xfId="7900"/>
    <cellStyle name="Heading 4 20 4" xfId="7901"/>
    <cellStyle name="Heading 4 20 5" xfId="7902"/>
    <cellStyle name="Heading 4 20 6" xfId="7903"/>
    <cellStyle name="Heading 4 20 7" xfId="7904"/>
    <cellStyle name="Heading 4 20 8" xfId="7905"/>
    <cellStyle name="Heading 4 21" xfId="7906"/>
    <cellStyle name="Heading 4 21 2" xfId="7907"/>
    <cellStyle name="Heading 4 21 3" xfId="7908"/>
    <cellStyle name="Heading 4 21 4" xfId="7909"/>
    <cellStyle name="Heading 4 21 5" xfId="7910"/>
    <cellStyle name="Heading 4 21 6" xfId="7911"/>
    <cellStyle name="Heading 4 21 7" xfId="7912"/>
    <cellStyle name="Heading 4 21 8" xfId="7913"/>
    <cellStyle name="Heading 4 22" xfId="7914"/>
    <cellStyle name="Heading 4 22 2" xfId="7915"/>
    <cellStyle name="Heading 4 22 3" xfId="7916"/>
    <cellStyle name="Heading 4 22 4" xfId="7917"/>
    <cellStyle name="Heading 4 22 5" xfId="7918"/>
    <cellStyle name="Heading 4 22 6" xfId="7919"/>
    <cellStyle name="Heading 4 22 7" xfId="7920"/>
    <cellStyle name="Heading 4 22 8" xfId="7921"/>
    <cellStyle name="Heading 4 23" xfId="7922"/>
    <cellStyle name="Heading 4 23 2" xfId="7923"/>
    <cellStyle name="Heading 4 23 3" xfId="7924"/>
    <cellStyle name="Heading 4 23 4" xfId="7925"/>
    <cellStyle name="Heading 4 23 5" xfId="7926"/>
    <cellStyle name="Heading 4 23 6" xfId="7927"/>
    <cellStyle name="Heading 4 23 7" xfId="7928"/>
    <cellStyle name="Heading 4 23 8" xfId="7929"/>
    <cellStyle name="Heading 4 24" xfId="7930"/>
    <cellStyle name="Heading 4 24 2" xfId="7931"/>
    <cellStyle name="Heading 4 24 3" xfId="7932"/>
    <cellStyle name="Heading 4 24 4" xfId="7933"/>
    <cellStyle name="Heading 4 24 5" xfId="7934"/>
    <cellStyle name="Heading 4 24 6" xfId="7935"/>
    <cellStyle name="Heading 4 24 7" xfId="7936"/>
    <cellStyle name="Heading 4 24 8" xfId="7937"/>
    <cellStyle name="Heading 4 25" xfId="7938"/>
    <cellStyle name="Heading 4 25 2" xfId="7939"/>
    <cellStyle name="Heading 4 25 3" xfId="7940"/>
    <cellStyle name="Heading 4 25 4" xfId="7941"/>
    <cellStyle name="Heading 4 25 5" xfId="7942"/>
    <cellStyle name="Heading 4 25 6" xfId="7943"/>
    <cellStyle name="Heading 4 25 7" xfId="7944"/>
    <cellStyle name="Heading 4 25 8" xfId="7945"/>
    <cellStyle name="Heading 4 26" xfId="7946"/>
    <cellStyle name="Heading 4 26 2" xfId="7947"/>
    <cellStyle name="Heading 4 26 3" xfId="7948"/>
    <cellStyle name="Heading 4 26 4" xfId="7949"/>
    <cellStyle name="Heading 4 26 5" xfId="7950"/>
    <cellStyle name="Heading 4 26 6" xfId="7951"/>
    <cellStyle name="Heading 4 26 7" xfId="7952"/>
    <cellStyle name="Heading 4 26 8" xfId="7953"/>
    <cellStyle name="Heading 4 27" xfId="7954"/>
    <cellStyle name="Heading 4 27 2" xfId="7955"/>
    <cellStyle name="Heading 4 27 3" xfId="7956"/>
    <cellStyle name="Heading 4 27 4" xfId="7957"/>
    <cellStyle name="Heading 4 27 5" xfId="7958"/>
    <cellStyle name="Heading 4 27 6" xfId="7959"/>
    <cellStyle name="Heading 4 27 7" xfId="7960"/>
    <cellStyle name="Heading 4 27 8" xfId="7961"/>
    <cellStyle name="Heading 4 28" xfId="7962"/>
    <cellStyle name="Heading 4 28 2" xfId="7963"/>
    <cellStyle name="Heading 4 28 3" xfId="7964"/>
    <cellStyle name="Heading 4 28 4" xfId="7965"/>
    <cellStyle name="Heading 4 28 5" xfId="7966"/>
    <cellStyle name="Heading 4 28 6" xfId="7967"/>
    <cellStyle name="Heading 4 28 7" xfId="7968"/>
    <cellStyle name="Heading 4 28 8" xfId="7969"/>
    <cellStyle name="Heading 4 29" xfId="7970"/>
    <cellStyle name="Heading 4 29 2" xfId="7971"/>
    <cellStyle name="Heading 4 29 3" xfId="7972"/>
    <cellStyle name="Heading 4 29 4" xfId="7973"/>
    <cellStyle name="Heading 4 29 5" xfId="7974"/>
    <cellStyle name="Heading 4 29 6" xfId="7975"/>
    <cellStyle name="Heading 4 29 7" xfId="7976"/>
    <cellStyle name="Heading 4 29 8" xfId="7977"/>
    <cellStyle name="Heading 4 3" xfId="7978"/>
    <cellStyle name="Heading 4 3 2" xfId="7979"/>
    <cellStyle name="Heading 4 3 3" xfId="7980"/>
    <cellStyle name="Heading 4 3 4" xfId="7981"/>
    <cellStyle name="Heading 4 3 5" xfId="7982"/>
    <cellStyle name="Heading 4 3 6" xfId="7983"/>
    <cellStyle name="Heading 4 3 7" xfId="7984"/>
    <cellStyle name="Heading 4 3 8" xfId="7985"/>
    <cellStyle name="Heading 4 30" xfId="7986"/>
    <cellStyle name="Heading 4 30 2" xfId="7987"/>
    <cellStyle name="Heading 4 30 3" xfId="7988"/>
    <cellStyle name="Heading 4 30 4" xfId="7989"/>
    <cellStyle name="Heading 4 30 5" xfId="7990"/>
    <cellStyle name="Heading 4 30 6" xfId="7991"/>
    <cellStyle name="Heading 4 30 7" xfId="7992"/>
    <cellStyle name="Heading 4 30 8" xfId="7993"/>
    <cellStyle name="Heading 4 31" xfId="7994"/>
    <cellStyle name="Heading 4 31 2" xfId="7995"/>
    <cellStyle name="Heading 4 31 3" xfId="7996"/>
    <cellStyle name="Heading 4 31 4" xfId="7997"/>
    <cellStyle name="Heading 4 31 5" xfId="7998"/>
    <cellStyle name="Heading 4 31 6" xfId="7999"/>
    <cellStyle name="Heading 4 31 7" xfId="8000"/>
    <cellStyle name="Heading 4 31 8" xfId="8001"/>
    <cellStyle name="Heading 4 32" xfId="8002"/>
    <cellStyle name="Heading 4 4" xfId="8003"/>
    <cellStyle name="Heading 4 4 2" xfId="8004"/>
    <cellStyle name="Heading 4 4 3" xfId="8005"/>
    <cellStyle name="Heading 4 4 4" xfId="8006"/>
    <cellStyle name="Heading 4 4 5" xfId="8007"/>
    <cellStyle name="Heading 4 4 6" xfId="8008"/>
    <cellStyle name="Heading 4 4 7" xfId="8009"/>
    <cellStyle name="Heading 4 4 8" xfId="8010"/>
    <cellStyle name="Heading 4 5" xfId="8011"/>
    <cellStyle name="Heading 4 5 2" xfId="8012"/>
    <cellStyle name="Heading 4 5 3" xfId="8013"/>
    <cellStyle name="Heading 4 5 4" xfId="8014"/>
    <cellStyle name="Heading 4 5 5" xfId="8015"/>
    <cellStyle name="Heading 4 5 6" xfId="8016"/>
    <cellStyle name="Heading 4 5 7" xfId="8017"/>
    <cellStyle name="Heading 4 5 8" xfId="8018"/>
    <cellStyle name="Heading 4 6" xfId="8019"/>
    <cellStyle name="Heading 4 6 2" xfId="8020"/>
    <cellStyle name="Heading 4 6 3" xfId="8021"/>
    <cellStyle name="Heading 4 6 4" xfId="8022"/>
    <cellStyle name="Heading 4 6 5" xfId="8023"/>
    <cellStyle name="Heading 4 6 6" xfId="8024"/>
    <cellStyle name="Heading 4 6 7" xfId="8025"/>
    <cellStyle name="Heading 4 6 8" xfId="8026"/>
    <cellStyle name="Heading 4 7" xfId="8027"/>
    <cellStyle name="Heading 4 7 2" xfId="8028"/>
    <cellStyle name="Heading 4 7 3" xfId="8029"/>
    <cellStyle name="Heading 4 7 4" xfId="8030"/>
    <cellStyle name="Heading 4 7 5" xfId="8031"/>
    <cellStyle name="Heading 4 7 6" xfId="8032"/>
    <cellStyle name="Heading 4 7 7" xfId="8033"/>
    <cellStyle name="Heading 4 7 8" xfId="8034"/>
    <cellStyle name="Heading 4 8" xfId="8035"/>
    <cellStyle name="Heading 4 8 2" xfId="8036"/>
    <cellStyle name="Heading 4 8 3" xfId="8037"/>
    <cellStyle name="Heading 4 8 4" xfId="8038"/>
    <cellStyle name="Heading 4 8 5" xfId="8039"/>
    <cellStyle name="Heading 4 8 6" xfId="8040"/>
    <cellStyle name="Heading 4 8 7" xfId="8041"/>
    <cellStyle name="Heading 4 8 8" xfId="8042"/>
    <cellStyle name="Heading 4 9" xfId="8043"/>
    <cellStyle name="Heading 4 9 2" xfId="8044"/>
    <cellStyle name="Heading 4 9 3" xfId="8045"/>
    <cellStyle name="Heading 4 9 4" xfId="8046"/>
    <cellStyle name="Heading 4 9 5" xfId="8047"/>
    <cellStyle name="Heading 4 9 6" xfId="8048"/>
    <cellStyle name="Heading 4 9 7" xfId="8049"/>
    <cellStyle name="Heading 4 9 8" xfId="8050"/>
    <cellStyle name="HT_Bold_TL1" xfId="8051"/>
    <cellStyle name="Hyperlink" xfId="8" builtinId="8"/>
    <cellStyle name="Hyperlink 2" xfId="8052"/>
    <cellStyle name="Hyperlink 2 2" xfId="8053"/>
    <cellStyle name="Hyperlink 2 3" xfId="8054"/>
    <cellStyle name="Hyperlink 2 4" xfId="8055"/>
    <cellStyle name="Hyperlink 2 5" xfId="8056"/>
    <cellStyle name="Hyperlink 2 6" xfId="8057"/>
    <cellStyle name="Hyperlink 2_State APPENDIX_Planning Tables 2011-12" xfId="8058"/>
    <cellStyle name="Hyperlink 3" xfId="8059"/>
    <cellStyle name="Hyperlink 4" xfId="8060"/>
    <cellStyle name="Input [yellow]" xfId="8061"/>
    <cellStyle name="Input [yellow] 2" xfId="8062"/>
    <cellStyle name="Input [yellow] 3" xfId="8063"/>
    <cellStyle name="Input [yellow] 4" xfId="8064"/>
    <cellStyle name="Input [yellow] 5" xfId="8065"/>
    <cellStyle name="Input [yellow] 6" xfId="8066"/>
    <cellStyle name="Input [yellow] 7" xfId="8067"/>
    <cellStyle name="Input 10" xfId="8068"/>
    <cellStyle name="Input 10 2" xfId="8069"/>
    <cellStyle name="Input 10 3" xfId="8070"/>
    <cellStyle name="Input 10 4" xfId="8071"/>
    <cellStyle name="Input 10 5" xfId="8072"/>
    <cellStyle name="Input 10 6" xfId="8073"/>
    <cellStyle name="Input 11" xfId="8074"/>
    <cellStyle name="Input 11 2" xfId="8075"/>
    <cellStyle name="Input 11 3" xfId="8076"/>
    <cellStyle name="Input 11 4" xfId="8077"/>
    <cellStyle name="Input 11 5" xfId="8078"/>
    <cellStyle name="Input 11 6" xfId="8079"/>
    <cellStyle name="Input 12" xfId="8080"/>
    <cellStyle name="Input 12 2" xfId="8081"/>
    <cellStyle name="Input 12 3" xfId="8082"/>
    <cellStyle name="Input 12 4" xfId="8083"/>
    <cellStyle name="Input 12 5" xfId="8084"/>
    <cellStyle name="Input 12 6" xfId="8085"/>
    <cellStyle name="Input 13" xfId="8086"/>
    <cellStyle name="Input 13 2" xfId="8087"/>
    <cellStyle name="Input 13 3" xfId="8088"/>
    <cellStyle name="Input 13 4" xfId="8089"/>
    <cellStyle name="Input 13 5" xfId="8090"/>
    <cellStyle name="Input 13 6" xfId="8091"/>
    <cellStyle name="Input 14" xfId="8092"/>
    <cellStyle name="Input 14 2" xfId="8093"/>
    <cellStyle name="Input 14 3" xfId="8094"/>
    <cellStyle name="Input 14 4" xfId="8095"/>
    <cellStyle name="Input 14 5" xfId="8096"/>
    <cellStyle name="Input 14 6" xfId="8097"/>
    <cellStyle name="Input 15" xfId="8098"/>
    <cellStyle name="Input 15 2" xfId="8099"/>
    <cellStyle name="Input 15 3" xfId="8100"/>
    <cellStyle name="Input 15 4" xfId="8101"/>
    <cellStyle name="Input 15 5" xfId="8102"/>
    <cellStyle name="Input 15 6" xfId="8103"/>
    <cellStyle name="Input 16" xfId="8104"/>
    <cellStyle name="Input 16 2" xfId="8105"/>
    <cellStyle name="Input 16 3" xfId="8106"/>
    <cellStyle name="Input 16 4" xfId="8107"/>
    <cellStyle name="Input 16 5" xfId="8108"/>
    <cellStyle name="Input 16 6" xfId="8109"/>
    <cellStyle name="Input 17" xfId="8110"/>
    <cellStyle name="Input 17 2" xfId="8111"/>
    <cellStyle name="Input 17 3" xfId="8112"/>
    <cellStyle name="Input 17 4" xfId="8113"/>
    <cellStyle name="Input 17 5" xfId="8114"/>
    <cellStyle name="Input 17 6" xfId="8115"/>
    <cellStyle name="Input 18" xfId="8116"/>
    <cellStyle name="Input 18 2" xfId="8117"/>
    <cellStyle name="Input 18 3" xfId="8118"/>
    <cellStyle name="Input 18 4" xfId="8119"/>
    <cellStyle name="Input 18 5" xfId="8120"/>
    <cellStyle name="Input 18 6" xfId="8121"/>
    <cellStyle name="Input 19" xfId="8122"/>
    <cellStyle name="Input 19 2" xfId="8123"/>
    <cellStyle name="Input 19 3" xfId="8124"/>
    <cellStyle name="Input 19 4" xfId="8125"/>
    <cellStyle name="Input 19 5" xfId="8126"/>
    <cellStyle name="Input 19 6" xfId="8127"/>
    <cellStyle name="Input 2" xfId="8128"/>
    <cellStyle name="Input 2 2" xfId="8129"/>
    <cellStyle name="Input 2 3" xfId="8130"/>
    <cellStyle name="Input 2 4" xfId="8131"/>
    <cellStyle name="Input 2 5" xfId="8132"/>
    <cellStyle name="Input 2 6" xfId="8133"/>
    <cellStyle name="Input 2 7" xfId="8134"/>
    <cellStyle name="Input 20" xfId="8135"/>
    <cellStyle name="Input 20 2" xfId="8136"/>
    <cellStyle name="Input 20 3" xfId="8137"/>
    <cellStyle name="Input 20 4" xfId="8138"/>
    <cellStyle name="Input 20 5" xfId="8139"/>
    <cellStyle name="Input 20 6" xfId="8140"/>
    <cellStyle name="Input 21" xfId="8141"/>
    <cellStyle name="Input 21 2" xfId="8142"/>
    <cellStyle name="Input 21 3" xfId="8143"/>
    <cellStyle name="Input 21 4" xfId="8144"/>
    <cellStyle name="Input 21 5" xfId="8145"/>
    <cellStyle name="Input 21 6" xfId="8146"/>
    <cellStyle name="Input 22" xfId="8147"/>
    <cellStyle name="Input 22 2" xfId="8148"/>
    <cellStyle name="Input 22 3" xfId="8149"/>
    <cellStyle name="Input 22 4" xfId="8150"/>
    <cellStyle name="Input 22 5" xfId="8151"/>
    <cellStyle name="Input 22 6" xfId="8152"/>
    <cellStyle name="Input 23" xfId="8153"/>
    <cellStyle name="Input 23 2" xfId="8154"/>
    <cellStyle name="Input 23 3" xfId="8155"/>
    <cellStyle name="Input 23 4" xfId="8156"/>
    <cellStyle name="Input 23 5" xfId="8157"/>
    <cellStyle name="Input 23 6" xfId="8158"/>
    <cellStyle name="Input 24" xfId="8159"/>
    <cellStyle name="Input 24 2" xfId="8160"/>
    <cellStyle name="Input 24 3" xfId="8161"/>
    <cellStyle name="Input 24 4" xfId="8162"/>
    <cellStyle name="Input 24 5" xfId="8163"/>
    <cellStyle name="Input 24 6" xfId="8164"/>
    <cellStyle name="Input 25" xfId="8165"/>
    <cellStyle name="Input 25 2" xfId="8166"/>
    <cellStyle name="Input 25 3" xfId="8167"/>
    <cellStyle name="Input 25 4" xfId="8168"/>
    <cellStyle name="Input 25 5" xfId="8169"/>
    <cellStyle name="Input 25 6" xfId="8170"/>
    <cellStyle name="Input 26" xfId="8171"/>
    <cellStyle name="Input 26 2" xfId="8172"/>
    <cellStyle name="Input 26 3" xfId="8173"/>
    <cellStyle name="Input 26 4" xfId="8174"/>
    <cellStyle name="Input 26 5" xfId="8175"/>
    <cellStyle name="Input 26 6" xfId="8176"/>
    <cellStyle name="Input 27" xfId="8177"/>
    <cellStyle name="Input 27 2" xfId="8178"/>
    <cellStyle name="Input 27 3" xfId="8179"/>
    <cellStyle name="Input 27 4" xfId="8180"/>
    <cellStyle name="Input 27 5" xfId="8181"/>
    <cellStyle name="Input 27 6" xfId="8182"/>
    <cellStyle name="Input 28" xfId="8183"/>
    <cellStyle name="Input 28 2" xfId="8184"/>
    <cellStyle name="Input 28 3" xfId="8185"/>
    <cellStyle name="Input 28 4" xfId="8186"/>
    <cellStyle name="Input 28 5" xfId="8187"/>
    <cellStyle name="Input 28 6" xfId="8188"/>
    <cellStyle name="Input 29" xfId="8189"/>
    <cellStyle name="Input 29 2" xfId="8190"/>
    <cellStyle name="Input 29 3" xfId="8191"/>
    <cellStyle name="Input 29 4" xfId="8192"/>
    <cellStyle name="Input 29 5" xfId="8193"/>
    <cellStyle name="Input 29 6" xfId="8194"/>
    <cellStyle name="Input 3" xfId="8195"/>
    <cellStyle name="Input 3 2" xfId="8196"/>
    <cellStyle name="Input 3 3" xfId="8197"/>
    <cellStyle name="Input 3 4" xfId="8198"/>
    <cellStyle name="Input 3 5" xfId="8199"/>
    <cellStyle name="Input 3 6" xfId="8200"/>
    <cellStyle name="Input 30" xfId="8201"/>
    <cellStyle name="Input 30 2" xfId="8202"/>
    <cellStyle name="Input 30 3" xfId="8203"/>
    <cellStyle name="Input 30 4" xfId="8204"/>
    <cellStyle name="Input 30 5" xfId="8205"/>
    <cellStyle name="Input 30 6" xfId="8206"/>
    <cellStyle name="Input 31" xfId="8207"/>
    <cellStyle name="Input 31 2" xfId="8208"/>
    <cellStyle name="Input 31 3" xfId="8209"/>
    <cellStyle name="Input 31 4" xfId="8210"/>
    <cellStyle name="Input 31 5" xfId="8211"/>
    <cellStyle name="Input 31 6" xfId="8212"/>
    <cellStyle name="Input 32" xfId="8213"/>
    <cellStyle name="Input 33" xfId="8214"/>
    <cellStyle name="Input 34" xfId="8215"/>
    <cellStyle name="Input 4" xfId="8216"/>
    <cellStyle name="Input 4 2" xfId="8217"/>
    <cellStyle name="Input 4 3" xfId="8218"/>
    <cellStyle name="Input 4 4" xfId="8219"/>
    <cellStyle name="Input 4 5" xfId="8220"/>
    <cellStyle name="Input 4 6" xfId="8221"/>
    <cellStyle name="Input 5" xfId="8222"/>
    <cellStyle name="Input 5 2" xfId="8223"/>
    <cellStyle name="Input 5 3" xfId="8224"/>
    <cellStyle name="Input 5 4" xfId="8225"/>
    <cellStyle name="Input 5 5" xfId="8226"/>
    <cellStyle name="Input 5 6" xfId="8227"/>
    <cellStyle name="Input 6" xfId="8228"/>
    <cellStyle name="Input 6 2" xfId="8229"/>
    <cellStyle name="Input 6 3" xfId="8230"/>
    <cellStyle name="Input 6 4" xfId="8231"/>
    <cellStyle name="Input 6 5" xfId="8232"/>
    <cellStyle name="Input 6 6" xfId="8233"/>
    <cellStyle name="Input 7" xfId="8234"/>
    <cellStyle name="Input 7 2" xfId="8235"/>
    <cellStyle name="Input 7 3" xfId="8236"/>
    <cellStyle name="Input 7 4" xfId="8237"/>
    <cellStyle name="Input 7 5" xfId="8238"/>
    <cellStyle name="Input 7 6" xfId="8239"/>
    <cellStyle name="Input 8" xfId="8240"/>
    <cellStyle name="Input 8 2" xfId="8241"/>
    <cellStyle name="Input 8 3" xfId="8242"/>
    <cellStyle name="Input 8 4" xfId="8243"/>
    <cellStyle name="Input 8 5" xfId="8244"/>
    <cellStyle name="Input 8 6" xfId="8245"/>
    <cellStyle name="Input 9" xfId="8246"/>
    <cellStyle name="Input 9 2" xfId="8247"/>
    <cellStyle name="Input 9 3" xfId="8248"/>
    <cellStyle name="Input 9 4" xfId="8249"/>
    <cellStyle name="Input 9 5" xfId="8250"/>
    <cellStyle name="Input 9 6" xfId="8251"/>
    <cellStyle name="Linked Cell 10" xfId="8252"/>
    <cellStyle name="Linked Cell 10 2" xfId="8253"/>
    <cellStyle name="Linked Cell 10 3" xfId="8254"/>
    <cellStyle name="Linked Cell 10 4" xfId="8255"/>
    <cellStyle name="Linked Cell 10 5" xfId="8256"/>
    <cellStyle name="Linked Cell 10 6" xfId="8257"/>
    <cellStyle name="Linked Cell 11" xfId="8258"/>
    <cellStyle name="Linked Cell 11 2" xfId="8259"/>
    <cellStyle name="Linked Cell 11 3" xfId="8260"/>
    <cellStyle name="Linked Cell 11 4" xfId="8261"/>
    <cellStyle name="Linked Cell 11 5" xfId="8262"/>
    <cellStyle name="Linked Cell 11 6" xfId="8263"/>
    <cellStyle name="Linked Cell 12" xfId="8264"/>
    <cellStyle name="Linked Cell 12 2" xfId="8265"/>
    <cellStyle name="Linked Cell 12 3" xfId="8266"/>
    <cellStyle name="Linked Cell 12 4" xfId="8267"/>
    <cellStyle name="Linked Cell 12 5" xfId="8268"/>
    <cellStyle name="Linked Cell 12 6" xfId="8269"/>
    <cellStyle name="Linked Cell 13" xfId="8270"/>
    <cellStyle name="Linked Cell 13 2" xfId="8271"/>
    <cellStyle name="Linked Cell 13 3" xfId="8272"/>
    <cellStyle name="Linked Cell 13 4" xfId="8273"/>
    <cellStyle name="Linked Cell 13 5" xfId="8274"/>
    <cellStyle name="Linked Cell 13 6" xfId="8275"/>
    <cellStyle name="Linked Cell 14" xfId="8276"/>
    <cellStyle name="Linked Cell 14 2" xfId="8277"/>
    <cellStyle name="Linked Cell 14 3" xfId="8278"/>
    <cellStyle name="Linked Cell 14 4" xfId="8279"/>
    <cellStyle name="Linked Cell 14 5" xfId="8280"/>
    <cellStyle name="Linked Cell 14 6" xfId="8281"/>
    <cellStyle name="Linked Cell 15" xfId="8282"/>
    <cellStyle name="Linked Cell 15 2" xfId="8283"/>
    <cellStyle name="Linked Cell 15 3" xfId="8284"/>
    <cellStyle name="Linked Cell 15 4" xfId="8285"/>
    <cellStyle name="Linked Cell 15 5" xfId="8286"/>
    <cellStyle name="Linked Cell 15 6" xfId="8287"/>
    <cellStyle name="Linked Cell 16" xfId="8288"/>
    <cellStyle name="Linked Cell 16 2" xfId="8289"/>
    <cellStyle name="Linked Cell 16 3" xfId="8290"/>
    <cellStyle name="Linked Cell 16 4" xfId="8291"/>
    <cellStyle name="Linked Cell 16 5" xfId="8292"/>
    <cellStyle name="Linked Cell 16 6" xfId="8293"/>
    <cellStyle name="Linked Cell 17" xfId="8294"/>
    <cellStyle name="Linked Cell 17 2" xfId="8295"/>
    <cellStyle name="Linked Cell 17 3" xfId="8296"/>
    <cellStyle name="Linked Cell 17 4" xfId="8297"/>
    <cellStyle name="Linked Cell 17 5" xfId="8298"/>
    <cellStyle name="Linked Cell 17 6" xfId="8299"/>
    <cellStyle name="Linked Cell 18" xfId="8300"/>
    <cellStyle name="Linked Cell 18 2" xfId="8301"/>
    <cellStyle name="Linked Cell 18 3" xfId="8302"/>
    <cellStyle name="Linked Cell 18 4" xfId="8303"/>
    <cellStyle name="Linked Cell 18 5" xfId="8304"/>
    <cellStyle name="Linked Cell 18 6" xfId="8305"/>
    <cellStyle name="Linked Cell 19" xfId="8306"/>
    <cellStyle name="Linked Cell 19 2" xfId="8307"/>
    <cellStyle name="Linked Cell 19 3" xfId="8308"/>
    <cellStyle name="Linked Cell 19 4" xfId="8309"/>
    <cellStyle name="Linked Cell 19 5" xfId="8310"/>
    <cellStyle name="Linked Cell 19 6" xfId="8311"/>
    <cellStyle name="Linked Cell 2" xfId="8312"/>
    <cellStyle name="Linked Cell 2 2" xfId="8313"/>
    <cellStyle name="Linked Cell 2 3" xfId="8314"/>
    <cellStyle name="Linked Cell 2 4" xfId="8315"/>
    <cellStyle name="Linked Cell 2 5" xfId="8316"/>
    <cellStyle name="Linked Cell 2 6" xfId="8317"/>
    <cellStyle name="Linked Cell 2 7" xfId="8318"/>
    <cellStyle name="Linked Cell 20" xfId="8319"/>
    <cellStyle name="Linked Cell 20 2" xfId="8320"/>
    <cellStyle name="Linked Cell 20 3" xfId="8321"/>
    <cellStyle name="Linked Cell 20 4" xfId="8322"/>
    <cellStyle name="Linked Cell 20 5" xfId="8323"/>
    <cellStyle name="Linked Cell 20 6" xfId="8324"/>
    <cellStyle name="Linked Cell 21" xfId="8325"/>
    <cellStyle name="Linked Cell 21 2" xfId="8326"/>
    <cellStyle name="Linked Cell 21 3" xfId="8327"/>
    <cellStyle name="Linked Cell 21 4" xfId="8328"/>
    <cellStyle name="Linked Cell 21 5" xfId="8329"/>
    <cellStyle name="Linked Cell 21 6" xfId="8330"/>
    <cellStyle name="Linked Cell 22" xfId="8331"/>
    <cellStyle name="Linked Cell 22 2" xfId="8332"/>
    <cellStyle name="Linked Cell 22 3" xfId="8333"/>
    <cellStyle name="Linked Cell 22 4" xfId="8334"/>
    <cellStyle name="Linked Cell 22 5" xfId="8335"/>
    <cellStyle name="Linked Cell 22 6" xfId="8336"/>
    <cellStyle name="Linked Cell 23" xfId="8337"/>
    <cellStyle name="Linked Cell 23 2" xfId="8338"/>
    <cellStyle name="Linked Cell 23 3" xfId="8339"/>
    <cellStyle name="Linked Cell 23 4" xfId="8340"/>
    <cellStyle name="Linked Cell 23 5" xfId="8341"/>
    <cellStyle name="Linked Cell 23 6" xfId="8342"/>
    <cellStyle name="Linked Cell 24" xfId="8343"/>
    <cellStyle name="Linked Cell 24 2" xfId="8344"/>
    <cellStyle name="Linked Cell 24 3" xfId="8345"/>
    <cellStyle name="Linked Cell 24 4" xfId="8346"/>
    <cellStyle name="Linked Cell 24 5" xfId="8347"/>
    <cellStyle name="Linked Cell 24 6" xfId="8348"/>
    <cellStyle name="Linked Cell 25" xfId="8349"/>
    <cellStyle name="Linked Cell 25 2" xfId="8350"/>
    <cellStyle name="Linked Cell 25 3" xfId="8351"/>
    <cellStyle name="Linked Cell 25 4" xfId="8352"/>
    <cellStyle name="Linked Cell 25 5" xfId="8353"/>
    <cellStyle name="Linked Cell 25 6" xfId="8354"/>
    <cellStyle name="Linked Cell 26" xfId="8355"/>
    <cellStyle name="Linked Cell 26 2" xfId="8356"/>
    <cellStyle name="Linked Cell 26 3" xfId="8357"/>
    <cellStyle name="Linked Cell 26 4" xfId="8358"/>
    <cellStyle name="Linked Cell 26 5" xfId="8359"/>
    <cellStyle name="Linked Cell 26 6" xfId="8360"/>
    <cellStyle name="Linked Cell 27" xfId="8361"/>
    <cellStyle name="Linked Cell 27 2" xfId="8362"/>
    <cellStyle name="Linked Cell 27 3" xfId="8363"/>
    <cellStyle name="Linked Cell 27 4" xfId="8364"/>
    <cellStyle name="Linked Cell 27 5" xfId="8365"/>
    <cellStyle name="Linked Cell 27 6" xfId="8366"/>
    <cellStyle name="Linked Cell 28" xfId="8367"/>
    <cellStyle name="Linked Cell 28 2" xfId="8368"/>
    <cellStyle name="Linked Cell 28 3" xfId="8369"/>
    <cellStyle name="Linked Cell 28 4" xfId="8370"/>
    <cellStyle name="Linked Cell 28 5" xfId="8371"/>
    <cellStyle name="Linked Cell 28 6" xfId="8372"/>
    <cellStyle name="Linked Cell 29" xfId="8373"/>
    <cellStyle name="Linked Cell 29 2" xfId="8374"/>
    <cellStyle name="Linked Cell 29 3" xfId="8375"/>
    <cellStyle name="Linked Cell 29 4" xfId="8376"/>
    <cellStyle name="Linked Cell 29 5" xfId="8377"/>
    <cellStyle name="Linked Cell 29 6" xfId="8378"/>
    <cellStyle name="Linked Cell 3" xfId="8379"/>
    <cellStyle name="Linked Cell 3 2" xfId="8380"/>
    <cellStyle name="Linked Cell 3 3" xfId="8381"/>
    <cellStyle name="Linked Cell 3 4" xfId="8382"/>
    <cellStyle name="Linked Cell 3 5" xfId="8383"/>
    <cellStyle name="Linked Cell 3 6" xfId="8384"/>
    <cellStyle name="Linked Cell 30" xfId="8385"/>
    <cellStyle name="Linked Cell 30 2" xfId="8386"/>
    <cellStyle name="Linked Cell 30 3" xfId="8387"/>
    <cellStyle name="Linked Cell 30 4" xfId="8388"/>
    <cellStyle name="Linked Cell 30 5" xfId="8389"/>
    <cellStyle name="Linked Cell 30 6" xfId="8390"/>
    <cellStyle name="Linked Cell 31" xfId="8391"/>
    <cellStyle name="Linked Cell 31 2" xfId="8392"/>
    <cellStyle name="Linked Cell 31 3" xfId="8393"/>
    <cellStyle name="Linked Cell 31 4" xfId="8394"/>
    <cellStyle name="Linked Cell 31 5" xfId="8395"/>
    <cellStyle name="Linked Cell 31 6" xfId="8396"/>
    <cellStyle name="Linked Cell 4" xfId="8397"/>
    <cellStyle name="Linked Cell 4 2" xfId="8398"/>
    <cellStyle name="Linked Cell 4 3" xfId="8399"/>
    <cellStyle name="Linked Cell 4 4" xfId="8400"/>
    <cellStyle name="Linked Cell 4 5" xfId="8401"/>
    <cellStyle name="Linked Cell 4 6" xfId="8402"/>
    <cellStyle name="Linked Cell 5" xfId="8403"/>
    <cellStyle name="Linked Cell 5 2" xfId="8404"/>
    <cellStyle name="Linked Cell 5 3" xfId="8405"/>
    <cellStyle name="Linked Cell 5 4" xfId="8406"/>
    <cellStyle name="Linked Cell 5 5" xfId="8407"/>
    <cellStyle name="Linked Cell 5 6" xfId="8408"/>
    <cellStyle name="Linked Cell 6" xfId="8409"/>
    <cellStyle name="Linked Cell 6 2" xfId="8410"/>
    <cellStyle name="Linked Cell 6 3" xfId="8411"/>
    <cellStyle name="Linked Cell 6 4" xfId="8412"/>
    <cellStyle name="Linked Cell 6 5" xfId="8413"/>
    <cellStyle name="Linked Cell 6 6" xfId="8414"/>
    <cellStyle name="Linked Cell 7" xfId="8415"/>
    <cellStyle name="Linked Cell 7 2" xfId="8416"/>
    <cellStyle name="Linked Cell 7 3" xfId="8417"/>
    <cellStyle name="Linked Cell 7 4" xfId="8418"/>
    <cellStyle name="Linked Cell 7 5" xfId="8419"/>
    <cellStyle name="Linked Cell 7 6" xfId="8420"/>
    <cellStyle name="Linked Cell 8" xfId="8421"/>
    <cellStyle name="Linked Cell 8 2" xfId="8422"/>
    <cellStyle name="Linked Cell 8 3" xfId="8423"/>
    <cellStyle name="Linked Cell 8 4" xfId="8424"/>
    <cellStyle name="Linked Cell 8 5" xfId="8425"/>
    <cellStyle name="Linked Cell 8 6" xfId="8426"/>
    <cellStyle name="Linked Cell 9" xfId="8427"/>
    <cellStyle name="Linked Cell 9 2" xfId="8428"/>
    <cellStyle name="Linked Cell 9 3" xfId="8429"/>
    <cellStyle name="Linked Cell 9 4" xfId="8430"/>
    <cellStyle name="Linked Cell 9 5" xfId="8431"/>
    <cellStyle name="Linked Cell 9 6" xfId="8432"/>
    <cellStyle name="list" xfId="8433"/>
    <cellStyle name="list 2" xfId="8434"/>
    <cellStyle name="list 3" xfId="8435"/>
    <cellStyle name="list 4" xfId="8436"/>
    <cellStyle name="list 5" xfId="8437"/>
    <cellStyle name="list 6" xfId="8438"/>
    <cellStyle name="list1" xfId="8439"/>
    <cellStyle name="list1 2" xfId="8440"/>
    <cellStyle name="list1 3" xfId="8441"/>
    <cellStyle name="list1 4" xfId="8442"/>
    <cellStyle name="list1 5" xfId="8443"/>
    <cellStyle name="list1 6" xfId="8444"/>
    <cellStyle name="Milliers [0]_laroux" xfId="8445"/>
    <cellStyle name="Milliers_laroux" xfId="8446"/>
    <cellStyle name="Neutral 10" xfId="8447"/>
    <cellStyle name="Neutral 10 2" xfId="8448"/>
    <cellStyle name="Neutral 10 3" xfId="8449"/>
    <cellStyle name="Neutral 10 4" xfId="8450"/>
    <cellStyle name="Neutral 10 5" xfId="8451"/>
    <cellStyle name="Neutral 10 6" xfId="8452"/>
    <cellStyle name="Neutral 11" xfId="8453"/>
    <cellStyle name="Neutral 11 2" xfId="8454"/>
    <cellStyle name="Neutral 11 3" xfId="8455"/>
    <cellStyle name="Neutral 11 4" xfId="8456"/>
    <cellStyle name="Neutral 11 5" xfId="8457"/>
    <cellStyle name="Neutral 11 6" xfId="8458"/>
    <cellStyle name="Neutral 12" xfId="8459"/>
    <cellStyle name="Neutral 12 2" xfId="8460"/>
    <cellStyle name="Neutral 12 3" xfId="8461"/>
    <cellStyle name="Neutral 12 4" xfId="8462"/>
    <cellStyle name="Neutral 12 5" xfId="8463"/>
    <cellStyle name="Neutral 12 6" xfId="8464"/>
    <cellStyle name="Neutral 13" xfId="8465"/>
    <cellStyle name="Neutral 13 2" xfId="8466"/>
    <cellStyle name="Neutral 13 3" xfId="8467"/>
    <cellStyle name="Neutral 13 4" xfId="8468"/>
    <cellStyle name="Neutral 13 5" xfId="8469"/>
    <cellStyle name="Neutral 13 6" xfId="8470"/>
    <cellStyle name="Neutral 14" xfId="8471"/>
    <cellStyle name="Neutral 14 2" xfId="8472"/>
    <cellStyle name="Neutral 14 3" xfId="8473"/>
    <cellStyle name="Neutral 14 4" xfId="8474"/>
    <cellStyle name="Neutral 14 5" xfId="8475"/>
    <cellStyle name="Neutral 14 6" xfId="8476"/>
    <cellStyle name="Neutral 15" xfId="8477"/>
    <cellStyle name="Neutral 15 2" xfId="8478"/>
    <cellStyle name="Neutral 15 3" xfId="8479"/>
    <cellStyle name="Neutral 15 4" xfId="8480"/>
    <cellStyle name="Neutral 15 5" xfId="8481"/>
    <cellStyle name="Neutral 15 6" xfId="8482"/>
    <cellStyle name="Neutral 16" xfId="8483"/>
    <cellStyle name="Neutral 16 2" xfId="8484"/>
    <cellStyle name="Neutral 16 3" xfId="8485"/>
    <cellStyle name="Neutral 16 4" xfId="8486"/>
    <cellStyle name="Neutral 16 5" xfId="8487"/>
    <cellStyle name="Neutral 16 6" xfId="8488"/>
    <cellStyle name="Neutral 17" xfId="8489"/>
    <cellStyle name="Neutral 17 2" xfId="8490"/>
    <cellStyle name="Neutral 17 3" xfId="8491"/>
    <cellStyle name="Neutral 17 4" xfId="8492"/>
    <cellStyle name="Neutral 17 5" xfId="8493"/>
    <cellStyle name="Neutral 17 6" xfId="8494"/>
    <cellStyle name="Neutral 18" xfId="8495"/>
    <cellStyle name="Neutral 18 2" xfId="8496"/>
    <cellStyle name="Neutral 18 3" xfId="8497"/>
    <cellStyle name="Neutral 18 4" xfId="8498"/>
    <cellStyle name="Neutral 18 5" xfId="8499"/>
    <cellStyle name="Neutral 18 6" xfId="8500"/>
    <cellStyle name="Neutral 19" xfId="8501"/>
    <cellStyle name="Neutral 19 2" xfId="8502"/>
    <cellStyle name="Neutral 19 3" xfId="8503"/>
    <cellStyle name="Neutral 19 4" xfId="8504"/>
    <cellStyle name="Neutral 19 5" xfId="8505"/>
    <cellStyle name="Neutral 19 6" xfId="8506"/>
    <cellStyle name="Neutral 2" xfId="8507"/>
    <cellStyle name="Neutral 2 2" xfId="8508"/>
    <cellStyle name="Neutral 2 3" xfId="8509"/>
    <cellStyle name="Neutral 2 4" xfId="8510"/>
    <cellStyle name="Neutral 2 5" xfId="8511"/>
    <cellStyle name="Neutral 2 6" xfId="8512"/>
    <cellStyle name="Neutral 2 7" xfId="8513"/>
    <cellStyle name="Neutral 20" xfId="8514"/>
    <cellStyle name="Neutral 20 2" xfId="8515"/>
    <cellStyle name="Neutral 20 3" xfId="8516"/>
    <cellStyle name="Neutral 20 4" xfId="8517"/>
    <cellStyle name="Neutral 20 5" xfId="8518"/>
    <cellStyle name="Neutral 20 6" xfId="8519"/>
    <cellStyle name="Neutral 21" xfId="8520"/>
    <cellStyle name="Neutral 21 2" xfId="8521"/>
    <cellStyle name="Neutral 21 3" xfId="8522"/>
    <cellStyle name="Neutral 21 4" xfId="8523"/>
    <cellStyle name="Neutral 21 5" xfId="8524"/>
    <cellStyle name="Neutral 21 6" xfId="8525"/>
    <cellStyle name="Neutral 22" xfId="8526"/>
    <cellStyle name="Neutral 22 2" xfId="8527"/>
    <cellStyle name="Neutral 22 3" xfId="8528"/>
    <cellStyle name="Neutral 22 4" xfId="8529"/>
    <cellStyle name="Neutral 22 5" xfId="8530"/>
    <cellStyle name="Neutral 22 6" xfId="8531"/>
    <cellStyle name="Neutral 23" xfId="8532"/>
    <cellStyle name="Neutral 23 2" xfId="8533"/>
    <cellStyle name="Neutral 23 3" xfId="8534"/>
    <cellStyle name="Neutral 23 4" xfId="8535"/>
    <cellStyle name="Neutral 23 5" xfId="8536"/>
    <cellStyle name="Neutral 23 6" xfId="8537"/>
    <cellStyle name="Neutral 24" xfId="8538"/>
    <cellStyle name="Neutral 24 2" xfId="8539"/>
    <cellStyle name="Neutral 24 3" xfId="8540"/>
    <cellStyle name="Neutral 24 4" xfId="8541"/>
    <cellStyle name="Neutral 24 5" xfId="8542"/>
    <cellStyle name="Neutral 24 6" xfId="8543"/>
    <cellStyle name="Neutral 25" xfId="8544"/>
    <cellStyle name="Neutral 25 2" xfId="8545"/>
    <cellStyle name="Neutral 25 3" xfId="8546"/>
    <cellStyle name="Neutral 25 4" xfId="8547"/>
    <cellStyle name="Neutral 25 5" xfId="8548"/>
    <cellStyle name="Neutral 25 6" xfId="8549"/>
    <cellStyle name="Neutral 26" xfId="8550"/>
    <cellStyle name="Neutral 26 2" xfId="8551"/>
    <cellStyle name="Neutral 26 3" xfId="8552"/>
    <cellStyle name="Neutral 26 4" xfId="8553"/>
    <cellStyle name="Neutral 26 5" xfId="8554"/>
    <cellStyle name="Neutral 26 6" xfId="8555"/>
    <cellStyle name="Neutral 27" xfId="8556"/>
    <cellStyle name="Neutral 27 2" xfId="8557"/>
    <cellStyle name="Neutral 27 3" xfId="8558"/>
    <cellStyle name="Neutral 27 4" xfId="8559"/>
    <cellStyle name="Neutral 27 5" xfId="8560"/>
    <cellStyle name="Neutral 27 6" xfId="8561"/>
    <cellStyle name="Neutral 28" xfId="8562"/>
    <cellStyle name="Neutral 28 2" xfId="8563"/>
    <cellStyle name="Neutral 28 3" xfId="8564"/>
    <cellStyle name="Neutral 28 4" xfId="8565"/>
    <cellStyle name="Neutral 28 5" xfId="8566"/>
    <cellStyle name="Neutral 28 6" xfId="8567"/>
    <cellStyle name="Neutral 29" xfId="8568"/>
    <cellStyle name="Neutral 29 2" xfId="8569"/>
    <cellStyle name="Neutral 29 3" xfId="8570"/>
    <cellStyle name="Neutral 29 4" xfId="8571"/>
    <cellStyle name="Neutral 29 5" xfId="8572"/>
    <cellStyle name="Neutral 29 6" xfId="8573"/>
    <cellStyle name="Neutral 3" xfId="8574"/>
    <cellStyle name="Neutral 3 2" xfId="8575"/>
    <cellStyle name="Neutral 3 3" xfId="8576"/>
    <cellStyle name="Neutral 3 4" xfId="8577"/>
    <cellStyle name="Neutral 3 5" xfId="8578"/>
    <cellStyle name="Neutral 3 6" xfId="8579"/>
    <cellStyle name="Neutral 30" xfId="8580"/>
    <cellStyle name="Neutral 30 2" xfId="8581"/>
    <cellStyle name="Neutral 30 3" xfId="8582"/>
    <cellStyle name="Neutral 30 4" xfId="8583"/>
    <cellStyle name="Neutral 30 5" xfId="8584"/>
    <cellStyle name="Neutral 30 6" xfId="8585"/>
    <cellStyle name="Neutral 31" xfId="8586"/>
    <cellStyle name="Neutral 31 2" xfId="8587"/>
    <cellStyle name="Neutral 31 3" xfId="8588"/>
    <cellStyle name="Neutral 31 4" xfId="8589"/>
    <cellStyle name="Neutral 31 5" xfId="8590"/>
    <cellStyle name="Neutral 31 6" xfId="8591"/>
    <cellStyle name="Neutral 4" xfId="8592"/>
    <cellStyle name="Neutral 4 2" xfId="8593"/>
    <cellStyle name="Neutral 4 3" xfId="8594"/>
    <cellStyle name="Neutral 4 4" xfId="8595"/>
    <cellStyle name="Neutral 4 5" xfId="8596"/>
    <cellStyle name="Neutral 4 6" xfId="8597"/>
    <cellStyle name="Neutral 5" xfId="8598"/>
    <cellStyle name="Neutral 5 2" xfId="8599"/>
    <cellStyle name="Neutral 5 3" xfId="8600"/>
    <cellStyle name="Neutral 5 4" xfId="8601"/>
    <cellStyle name="Neutral 5 5" xfId="8602"/>
    <cellStyle name="Neutral 5 6" xfId="8603"/>
    <cellStyle name="Neutral 6" xfId="8604"/>
    <cellStyle name="Neutral 6 2" xfId="8605"/>
    <cellStyle name="Neutral 6 3" xfId="8606"/>
    <cellStyle name="Neutral 6 4" xfId="8607"/>
    <cellStyle name="Neutral 6 5" xfId="8608"/>
    <cellStyle name="Neutral 6 6" xfId="8609"/>
    <cellStyle name="Neutral 7" xfId="8610"/>
    <cellStyle name="Neutral 7 2" xfId="8611"/>
    <cellStyle name="Neutral 7 3" xfId="8612"/>
    <cellStyle name="Neutral 7 4" xfId="8613"/>
    <cellStyle name="Neutral 7 5" xfId="8614"/>
    <cellStyle name="Neutral 7 6" xfId="8615"/>
    <cellStyle name="Neutral 8" xfId="8616"/>
    <cellStyle name="Neutral 8 2" xfId="8617"/>
    <cellStyle name="Neutral 8 3" xfId="8618"/>
    <cellStyle name="Neutral 8 4" xfId="8619"/>
    <cellStyle name="Neutral 8 5" xfId="8620"/>
    <cellStyle name="Neutral 8 6" xfId="8621"/>
    <cellStyle name="Neutral 9" xfId="8622"/>
    <cellStyle name="Neutral 9 2" xfId="8623"/>
    <cellStyle name="Neutral 9 3" xfId="8624"/>
    <cellStyle name="Neutral 9 4" xfId="8625"/>
    <cellStyle name="Neutral 9 5" xfId="8626"/>
    <cellStyle name="Neutral 9 6" xfId="8627"/>
    <cellStyle name="no dec" xfId="8628"/>
    <cellStyle name="no dec 2" xfId="8629"/>
    <cellStyle name="no dec 3" xfId="8630"/>
    <cellStyle name="no dec 4" xfId="8631"/>
    <cellStyle name="no dec 5" xfId="8632"/>
    <cellStyle name="no dec 6" xfId="8633"/>
    <cellStyle name="Non défini" xfId="8634"/>
    <cellStyle name="Non défini 2" xfId="8635"/>
    <cellStyle name="Non défini 3" xfId="8636"/>
    <cellStyle name="Non défini 4" xfId="8637"/>
    <cellStyle name="Non défini 5" xfId="8638"/>
    <cellStyle name="Non défini 6" xfId="8639"/>
    <cellStyle name="Normal" xfId="0" builtinId="0"/>
    <cellStyle name="Normal - Style1" xfId="8640"/>
    <cellStyle name="Normal - Style1 10" xfId="8641"/>
    <cellStyle name="Normal - Style1 11" xfId="8642"/>
    <cellStyle name="Normal - Style1 12" xfId="8643"/>
    <cellStyle name="Normal - Style1 2" xfId="8644"/>
    <cellStyle name="Normal - Style1 3" xfId="8645"/>
    <cellStyle name="Normal - Style1 4" xfId="8646"/>
    <cellStyle name="Normal - Style1 5" xfId="8647"/>
    <cellStyle name="Normal - Style1 6" xfId="8648"/>
    <cellStyle name="Normal - Style1 7" xfId="8649"/>
    <cellStyle name="Normal - Style1 8" xfId="8650"/>
    <cellStyle name="Normal - Style1 9" xfId="8651"/>
    <cellStyle name="Normal - Style1_IED 96000" xfId="8652"/>
    <cellStyle name="Normal 10" xfId="8653"/>
    <cellStyle name="Normal 10 10" xfId="8654"/>
    <cellStyle name="Normal 10 11" xfId="8655"/>
    <cellStyle name="Normal 10 2" xfId="8656"/>
    <cellStyle name="Normal 10 2 2" xfId="8657"/>
    <cellStyle name="Normal 10 2 2 2" xfId="8658"/>
    <cellStyle name="Normal 10 2 2 3" xfId="8659"/>
    <cellStyle name="Normal 10 2 2 4" xfId="8660"/>
    <cellStyle name="Normal 10 2 3" xfId="8661"/>
    <cellStyle name="Normal 10 2 4" xfId="8662"/>
    <cellStyle name="Normal 10 2 5" xfId="8663"/>
    <cellStyle name="Normal 10 3" xfId="8664"/>
    <cellStyle name="Normal 10 3 2" xfId="8665"/>
    <cellStyle name="Normal 10 3 2 2" xfId="8666"/>
    <cellStyle name="Normal 10 3 2 3" xfId="8667"/>
    <cellStyle name="Normal 10 3 2 4" xfId="8668"/>
    <cellStyle name="Normal 10 3 2 4 2" xfId="8669"/>
    <cellStyle name="Normal 10 3 3" xfId="8670"/>
    <cellStyle name="Normal 10 3 4" xfId="8671"/>
    <cellStyle name="Normal 10 4" xfId="8672"/>
    <cellStyle name="Normal 10 4 2" xfId="8673"/>
    <cellStyle name="Normal 10 4 3" xfId="8674"/>
    <cellStyle name="Normal 10 5" xfId="1"/>
    <cellStyle name="Normal 10 5 2" xfId="8675"/>
    <cellStyle name="Normal 10 6" xfId="8676"/>
    <cellStyle name="Normal 10 7" xfId="8677"/>
    <cellStyle name="Normal 10 8" xfId="8678"/>
    <cellStyle name="Normal 10 9" xfId="8679"/>
    <cellStyle name="Normal 10 9 2" xfId="8680"/>
    <cellStyle name="Normal 10 9 3" xfId="8681"/>
    <cellStyle name="Normal 10 9 4" xfId="8682"/>
    <cellStyle name="Normal 10_CALTargets-12-13" xfId="8683"/>
    <cellStyle name="Normal 100" xfId="8684"/>
    <cellStyle name="Normal 101" xfId="8685"/>
    <cellStyle name="Normal 102" xfId="8686"/>
    <cellStyle name="Normal 103" xfId="8687"/>
    <cellStyle name="Normal 104" xfId="8688"/>
    <cellStyle name="Normal 105" xfId="8689"/>
    <cellStyle name="Normal 106" xfId="8690"/>
    <cellStyle name="Normal 107" xfId="8691"/>
    <cellStyle name="Normal 108" xfId="8692"/>
    <cellStyle name="Normal 109" xfId="8693"/>
    <cellStyle name="Normal 11" xfId="8694"/>
    <cellStyle name="Normal 11 2" xfId="8695"/>
    <cellStyle name="Normal 11 3" xfId="8696"/>
    <cellStyle name="Normal 11 4" xfId="8697"/>
    <cellStyle name="Normal 11 5" xfId="8698"/>
    <cellStyle name="Normal 11 6" xfId="8699"/>
    <cellStyle name="Normal 11 7" xfId="8700"/>
    <cellStyle name="Normal 11 8" xfId="8701"/>
    <cellStyle name="Normal 11 9" xfId="8702"/>
    <cellStyle name="Normal 110" xfId="8703"/>
    <cellStyle name="Normal 111" xfId="8704"/>
    <cellStyle name="Normal 112" xfId="8705"/>
    <cellStyle name="Normal 113" xfId="8706"/>
    <cellStyle name="Normal 113 2" xfId="8707"/>
    <cellStyle name="Normal 113 3" xfId="8708"/>
    <cellStyle name="Normal 114" xfId="8709"/>
    <cellStyle name="Normal 114 2" xfId="8710"/>
    <cellStyle name="Normal 114 3" xfId="8711"/>
    <cellStyle name="Normal 115" xfId="8712"/>
    <cellStyle name="Normal 115 2" xfId="8713"/>
    <cellStyle name="Normal 115 3" xfId="8714"/>
    <cellStyle name="Normal 116" xfId="8715"/>
    <cellStyle name="Normal 116 2" xfId="8716"/>
    <cellStyle name="Normal 116 3" xfId="8717"/>
    <cellStyle name="Normal 117" xfId="8718"/>
    <cellStyle name="Normal 117 2" xfId="8719"/>
    <cellStyle name="Normal 12" xfId="8720"/>
    <cellStyle name="Normal 12 2" xfId="8721"/>
    <cellStyle name="Normal 12 2 2" xfId="8722"/>
    <cellStyle name="Normal 12 2 3" xfId="8723"/>
    <cellStyle name="Normal 12 2 4" xfId="8724"/>
    <cellStyle name="Normal 12 2_Book1" xfId="8725"/>
    <cellStyle name="Normal 12 3" xfId="8726"/>
    <cellStyle name="Normal 12 3 2" xfId="8727"/>
    <cellStyle name="Normal 12 4" xfId="8728"/>
    <cellStyle name="Normal 12 5" xfId="8729"/>
    <cellStyle name="Normal 12 6" xfId="8730"/>
    <cellStyle name="Normal 12 7" xfId="8731"/>
    <cellStyle name="Normal 12 8" xfId="8732"/>
    <cellStyle name="Normal 12 9" xfId="8733"/>
    <cellStyle name="Normal 12_Cost_Table__2014-15" xfId="8734"/>
    <cellStyle name="Normal 13" xfId="8735"/>
    <cellStyle name="Normal 13 2" xfId="8736"/>
    <cellStyle name="Normal 13 2 2" xfId="8737"/>
    <cellStyle name="Normal 13 2 2 2" xfId="8738"/>
    <cellStyle name="Normal 13 3" xfId="8739"/>
    <cellStyle name="Normal 13 4" xfId="8740"/>
    <cellStyle name="Normal 13 5" xfId="8741"/>
    <cellStyle name="Normal 13 6" xfId="8742"/>
    <cellStyle name="Normal 13 7" xfId="8743"/>
    <cellStyle name="Normal 13_25% 12-13_2013-14 &amp; 2014-15 Table &amp; Annnexure Shorted" xfId="8744"/>
    <cellStyle name="Normal 14" xfId="8745"/>
    <cellStyle name="Normal 14 2" xfId="8746"/>
    <cellStyle name="Normal 14 2 10" xfId="8747"/>
    <cellStyle name="Normal 14 2 11" xfId="8748"/>
    <cellStyle name="Normal 14 2 12" xfId="8749"/>
    <cellStyle name="Normal 14 2 13" xfId="8750"/>
    <cellStyle name="Normal 14 2 14" xfId="8751"/>
    <cellStyle name="Normal 14 2 15" xfId="8752"/>
    <cellStyle name="Normal 14 2 16" xfId="8753"/>
    <cellStyle name="Normal 14 2 17" xfId="8754"/>
    <cellStyle name="Normal 14 2 18" xfId="8755"/>
    <cellStyle name="Normal 14 2 19" xfId="8756"/>
    <cellStyle name="Normal 14 2 2" xfId="8757"/>
    <cellStyle name="Normal 14 2 3" xfId="8758"/>
    <cellStyle name="Normal 14 2 4" xfId="8759"/>
    <cellStyle name="Normal 14 2 5" xfId="8760"/>
    <cellStyle name="Normal 14 2 6" xfId="8761"/>
    <cellStyle name="Normal 14 2 7" xfId="8762"/>
    <cellStyle name="Normal 14 2 8" xfId="8763"/>
    <cellStyle name="Normal 14 2 9" xfId="8764"/>
    <cellStyle name="Normal 14 3" xfId="8765"/>
    <cellStyle name="Normal 14 4" xfId="8766"/>
    <cellStyle name="Normal 14 5" xfId="8767"/>
    <cellStyle name="Normal 14 6" xfId="8768"/>
    <cellStyle name="Normal 14 7" xfId="8769"/>
    <cellStyle name="Normal 15" xfId="8770"/>
    <cellStyle name="Normal 15 2" xfId="8771"/>
    <cellStyle name="Normal 15 3" xfId="8772"/>
    <cellStyle name="Normal 15 4" xfId="8773"/>
    <cellStyle name="Normal 15 5" xfId="8774"/>
    <cellStyle name="Normal 15 6" xfId="8775"/>
    <cellStyle name="Normal 16" xfId="8776"/>
    <cellStyle name="Normal 16 2" xfId="8777"/>
    <cellStyle name="Normal 16 3" xfId="8778"/>
    <cellStyle name="Normal 16 4" xfId="8779"/>
    <cellStyle name="Normal 16 5" xfId="8780"/>
    <cellStyle name="Normal 16 6" xfId="8781"/>
    <cellStyle name="Normal 16 7" xfId="8782"/>
    <cellStyle name="Normal 17" xfId="8783"/>
    <cellStyle name="Normal 17 2" xfId="8784"/>
    <cellStyle name="Normal 17 3" xfId="8785"/>
    <cellStyle name="Normal 17 4" xfId="8786"/>
    <cellStyle name="Normal 17 5" xfId="8787"/>
    <cellStyle name="Normal 17 6" xfId="8788"/>
    <cellStyle name="Normal 18" xfId="8789"/>
    <cellStyle name="Normal 18 2" xfId="8790"/>
    <cellStyle name="Normal 18 3" xfId="8791"/>
    <cellStyle name="Normal 18 4" xfId="8792"/>
    <cellStyle name="Normal 18 5" xfId="8793"/>
    <cellStyle name="Normal 18 6" xfId="8794"/>
    <cellStyle name="Normal 19" xfId="8795"/>
    <cellStyle name="Normal 19 2" xfId="8796"/>
    <cellStyle name="Normal 19 3" xfId="8797"/>
    <cellStyle name="Normal 19 4" xfId="8798"/>
    <cellStyle name="Normal 19 5" xfId="8799"/>
    <cellStyle name="Normal 19 6" xfId="8800"/>
    <cellStyle name="Normal 2" xfId="5"/>
    <cellStyle name="Normal 2 10" xfId="8801"/>
    <cellStyle name="Normal 2 10 2" xfId="8802"/>
    <cellStyle name="Normal 2 11" xfId="8803"/>
    <cellStyle name="Normal 2 11 2" xfId="8804"/>
    <cellStyle name="Normal 2 12" xfId="8805"/>
    <cellStyle name="Normal 2 12 2" xfId="8806"/>
    <cellStyle name="Normal 2 13" xfId="8807"/>
    <cellStyle name="Normal 2 14" xfId="8808"/>
    <cellStyle name="Normal 2 14 2" xfId="8809"/>
    <cellStyle name="Normal 2 15" xfId="8810"/>
    <cellStyle name="Normal 2 15 2" xfId="8811"/>
    <cellStyle name="Normal 2 15 3" xfId="8812"/>
    <cellStyle name="Normal 2 16" xfId="8813"/>
    <cellStyle name="Normal 2 16 2" xfId="8814"/>
    <cellStyle name="Normal 2 16 3" xfId="8815"/>
    <cellStyle name="Normal 2 17" xfId="8816"/>
    <cellStyle name="Normal 2 17 2" xfId="8817"/>
    <cellStyle name="Normal 2 17 3" xfId="8818"/>
    <cellStyle name="Normal 2 17 4" xfId="8819"/>
    <cellStyle name="Normal 2 18" xfId="8820"/>
    <cellStyle name="Normal 2 18 2" xfId="8821"/>
    <cellStyle name="Normal 2 18 3" xfId="8822"/>
    <cellStyle name="Normal 2 18 3 2" xfId="8823"/>
    <cellStyle name="Normal 2 18 4" xfId="8824"/>
    <cellStyle name="Normal 2 19" xfId="8825"/>
    <cellStyle name="Normal 2 19 2" xfId="8826"/>
    <cellStyle name="Normal 2 19 3" xfId="8827"/>
    <cellStyle name="Normal 2 2" xfId="7"/>
    <cellStyle name="Normal 2 2 2" xfId="8828"/>
    <cellStyle name="Normal 2 2 2 2" xfId="8829"/>
    <cellStyle name="Normal 2 2 2 2 2" xfId="8830"/>
    <cellStyle name="Normal 2 2 2 2 2 2" xfId="8831"/>
    <cellStyle name="Normal 2 2 2 2 2 2 2" xfId="8832"/>
    <cellStyle name="Normal 2 2 2 2 2 2 3" xfId="8833"/>
    <cellStyle name="Normal 2 2 2 2 2 2 4" xfId="8834"/>
    <cellStyle name="Normal 2 2 2 2 2 3" xfId="8835"/>
    <cellStyle name="Normal 2 2 2 2 2 4" xfId="8836"/>
    <cellStyle name="Normal 2 2 2 2 2_State APPENDIX_Planning Tables 2011-12" xfId="8837"/>
    <cellStyle name="Normal 2 2 2 2 3" xfId="8838"/>
    <cellStyle name="Normal 2 2 2 2 4" xfId="8839"/>
    <cellStyle name="Normal 2 2 2 3" xfId="8840"/>
    <cellStyle name="Normal 2 2 2 4" xfId="8841"/>
    <cellStyle name="Normal 2 2 2 5" xfId="8842"/>
    <cellStyle name="Normal 2 2 2 6" xfId="8843"/>
    <cellStyle name="Normal 2 2 2 6 2" xfId="8844"/>
    <cellStyle name="Normal 2 2 2 7" xfId="8845"/>
    <cellStyle name="Normal 2 2 2_Book1" xfId="8846"/>
    <cellStyle name="Normal 2 2 3" xfId="8847"/>
    <cellStyle name="Normal 2 2 3 2" xfId="8848"/>
    <cellStyle name="Normal 2 2 3 2 2" xfId="8849"/>
    <cellStyle name="Normal 2 2 3 2 2 2" xfId="8850"/>
    <cellStyle name="Normal 2 2 3 2 2 3" xfId="8851"/>
    <cellStyle name="Normal 2 2 3 2 3" xfId="8852"/>
    <cellStyle name="Normal 2 2 3 3" xfId="8853"/>
    <cellStyle name="Normal 2 2 3_State APPENDIX_Planning Tables 2011-12" xfId="8854"/>
    <cellStyle name="Normal 2 2 4" xfId="8855"/>
    <cellStyle name="Normal 2 2 5" xfId="8856"/>
    <cellStyle name="Normal 2 2 6" xfId="8857"/>
    <cellStyle name="Normal 2 2 7" xfId="8858"/>
    <cellStyle name="Normal 2 2_access_govt_aided" xfId="8859"/>
    <cellStyle name="Normal 2 20" xfId="8860"/>
    <cellStyle name="Normal 2 20 2" xfId="8861"/>
    <cellStyle name="Normal 2 20 3" xfId="8862"/>
    <cellStyle name="Normal 2 21" xfId="8863"/>
    <cellStyle name="Normal 2 21 2" xfId="8864"/>
    <cellStyle name="Normal 2 21 3" xfId="8865"/>
    <cellStyle name="Normal 2 22" xfId="8866"/>
    <cellStyle name="Normal 2 23" xfId="8867"/>
    <cellStyle name="Normal 2 24" xfId="8868"/>
    <cellStyle name="Normal 2 25" xfId="8869"/>
    <cellStyle name="Normal 2 26" xfId="8870"/>
    <cellStyle name="Normal 2 27" xfId="8871"/>
    <cellStyle name="Normal 2 28" xfId="8872"/>
    <cellStyle name="Normal 2 29" xfId="8873"/>
    <cellStyle name="Normal 2 3" xfId="8874"/>
    <cellStyle name="Normal 2 3 10" xfId="8875"/>
    <cellStyle name="Normal 2 3 10 2" xfId="8876"/>
    <cellStyle name="Normal 2 3 10 3" xfId="8877"/>
    <cellStyle name="Normal 2 3 10 4" xfId="8878"/>
    <cellStyle name="Normal 2 3 11" xfId="8879"/>
    <cellStyle name="Normal 2 3 11 2" xfId="8880"/>
    <cellStyle name="Normal 2 3 11 3" xfId="8881"/>
    <cellStyle name="Normal 2 3 11 4" xfId="8882"/>
    <cellStyle name="Normal 2 3 12" xfId="8883"/>
    <cellStyle name="Normal 2 3 12 2" xfId="8884"/>
    <cellStyle name="Normal 2 3 12 3" xfId="8885"/>
    <cellStyle name="Normal 2 3 12 4" xfId="8886"/>
    <cellStyle name="Normal 2 3 13" xfId="8887"/>
    <cellStyle name="Normal 2 3 13 2" xfId="8888"/>
    <cellStyle name="Normal 2 3 13 3" xfId="8889"/>
    <cellStyle name="Normal 2 3 13 4" xfId="8890"/>
    <cellStyle name="Normal 2 3 14" xfId="8891"/>
    <cellStyle name="Normal 2 3 14 2" xfId="8892"/>
    <cellStyle name="Normal 2 3 14 3" xfId="8893"/>
    <cellStyle name="Normal 2 3 14 4" xfId="8894"/>
    <cellStyle name="Normal 2 3 15" xfId="8895"/>
    <cellStyle name="Normal 2 3 15 2" xfId="8896"/>
    <cellStyle name="Normal 2 3 15 3" xfId="8897"/>
    <cellStyle name="Normal 2 3 15 4" xfId="8898"/>
    <cellStyle name="Normal 2 3 16" xfId="8899"/>
    <cellStyle name="Normal 2 3 16 2" xfId="8900"/>
    <cellStyle name="Normal 2 3 16 3" xfId="8901"/>
    <cellStyle name="Normal 2 3 16 4" xfId="8902"/>
    <cellStyle name="Normal 2 3 17" xfId="8903"/>
    <cellStyle name="Normal 2 3 17 2" xfId="8904"/>
    <cellStyle name="Normal 2 3 17 3" xfId="8905"/>
    <cellStyle name="Normal 2 3 17 4" xfId="8906"/>
    <cellStyle name="Normal 2 3 18" xfId="8907"/>
    <cellStyle name="Normal 2 3 18 2" xfId="8908"/>
    <cellStyle name="Normal 2 3 18 3" xfId="8909"/>
    <cellStyle name="Normal 2 3 18 4" xfId="8910"/>
    <cellStyle name="Normal 2 3 19" xfId="8911"/>
    <cellStyle name="Normal 2 3 19 2" xfId="8912"/>
    <cellStyle name="Normal 2 3 19 3" xfId="8913"/>
    <cellStyle name="Normal 2 3 19 4" xfId="8914"/>
    <cellStyle name="Normal 2 3 2" xfId="8915"/>
    <cellStyle name="Normal 2 3 2 2" xfId="8916"/>
    <cellStyle name="Normal 2 3 2 2 2" xfId="8917"/>
    <cellStyle name="Normal 2 3 2 2 2 2" xfId="8918"/>
    <cellStyle name="Normal 2 3 2 2 2 3" xfId="8919"/>
    <cellStyle name="Normal 2 3 2 2 3" xfId="8920"/>
    <cellStyle name="Normal 2 3 2 2 4" xfId="8921"/>
    <cellStyle name="Normal 2 3 2 3" xfId="8922"/>
    <cellStyle name="Normal 2 3 2 3 2" xfId="8923"/>
    <cellStyle name="Normal 2 3 2 3 3" xfId="8924"/>
    <cellStyle name="Normal 2 3 2 3 4" xfId="8925"/>
    <cellStyle name="Normal 2 3 2 4" xfId="8926"/>
    <cellStyle name="Normal 2 3 2 4 2" xfId="8927"/>
    <cellStyle name="Normal 2 3 2 4 3" xfId="8928"/>
    <cellStyle name="Normal 2 3 2 4 4" xfId="8929"/>
    <cellStyle name="Normal 2 3 2 5" xfId="8930"/>
    <cellStyle name="Normal 2 3 2 6" xfId="8931"/>
    <cellStyle name="Normal 2 3 2 7" xfId="8932"/>
    <cellStyle name="Normal 2 3 2 8" xfId="8933"/>
    <cellStyle name="Normal 2 3 2 9" xfId="8934"/>
    <cellStyle name="Normal 2 3 20" xfId="8935"/>
    <cellStyle name="Normal 2 3 20 2" xfId="8936"/>
    <cellStyle name="Normal 2 3 20 3" xfId="8937"/>
    <cellStyle name="Normal 2 3 20 4" xfId="8938"/>
    <cellStyle name="Normal 2 3 21" xfId="8939"/>
    <cellStyle name="Normal 2 3 21 2" xfId="8940"/>
    <cellStyle name="Normal 2 3 21 3" xfId="8941"/>
    <cellStyle name="Normal 2 3 21 4" xfId="8942"/>
    <cellStyle name="Normal 2 3 22" xfId="8943"/>
    <cellStyle name="Normal 2 3 22 2" xfId="8944"/>
    <cellStyle name="Normal 2 3 22 3" xfId="8945"/>
    <cellStyle name="Normal 2 3 22 4" xfId="8946"/>
    <cellStyle name="Normal 2 3 23" xfId="8947"/>
    <cellStyle name="Normal 2 3 23 2" xfId="8948"/>
    <cellStyle name="Normal 2 3 23 3" xfId="8949"/>
    <cellStyle name="Normal 2 3 23 4" xfId="8950"/>
    <cellStyle name="Normal 2 3 24" xfId="8951"/>
    <cellStyle name="Normal 2 3 24 2" xfId="8952"/>
    <cellStyle name="Normal 2 3 24 3" xfId="8953"/>
    <cellStyle name="Normal 2 3 24 4" xfId="8954"/>
    <cellStyle name="Normal 2 3 25" xfId="8955"/>
    <cellStyle name="Normal 2 3 25 2" xfId="8956"/>
    <cellStyle name="Normal 2 3 25 3" xfId="8957"/>
    <cellStyle name="Normal 2 3 25 4" xfId="8958"/>
    <cellStyle name="Normal 2 3 26" xfId="8959"/>
    <cellStyle name="Normal 2 3 26 2" xfId="8960"/>
    <cellStyle name="Normal 2 3 26 3" xfId="8961"/>
    <cellStyle name="Normal 2 3 26 4" xfId="8962"/>
    <cellStyle name="Normal 2 3 27" xfId="8963"/>
    <cellStyle name="Normal 2 3 27 2" xfId="8964"/>
    <cellStyle name="Normal 2 3 27 3" xfId="8965"/>
    <cellStyle name="Normal 2 3 27 4" xfId="8966"/>
    <cellStyle name="Normal 2 3 28" xfId="8967"/>
    <cellStyle name="Normal 2 3 28 2" xfId="8968"/>
    <cellStyle name="Normal 2 3 28 3" xfId="8969"/>
    <cellStyle name="Normal 2 3 28 4" xfId="8970"/>
    <cellStyle name="Normal 2 3 29" xfId="8971"/>
    <cellStyle name="Normal 2 3 29 2" xfId="8972"/>
    <cellStyle name="Normal 2 3 29 3" xfId="8973"/>
    <cellStyle name="Normal 2 3 29 4" xfId="8974"/>
    <cellStyle name="Normal 2 3 3" xfId="8975"/>
    <cellStyle name="Normal 2 3 3 2" xfId="8976"/>
    <cellStyle name="Normal 2 3 3 2 2" xfId="8977"/>
    <cellStyle name="Normal 2 3 3 2 3" xfId="8978"/>
    <cellStyle name="Normal 2 3 3 2 4" xfId="8979"/>
    <cellStyle name="Normal 2 3 3 3" xfId="8980"/>
    <cellStyle name="Normal 2 3 3 3 2" xfId="8981"/>
    <cellStyle name="Normal 2 3 3 3 3" xfId="8982"/>
    <cellStyle name="Normal 2 3 3 3 4" xfId="8983"/>
    <cellStyle name="Normal 2 3 3 4" xfId="8984"/>
    <cellStyle name="Normal 2 3 3 4 2" xfId="8985"/>
    <cellStyle name="Normal 2 3 3 4 3" xfId="8986"/>
    <cellStyle name="Normal 2 3 3 4 4" xfId="8987"/>
    <cellStyle name="Normal 2 3 3 5" xfId="8988"/>
    <cellStyle name="Normal 2 3 3 6" xfId="8989"/>
    <cellStyle name="Normal 2 3 3 7" xfId="8990"/>
    <cellStyle name="Normal 2 3 3 8" xfId="8991"/>
    <cellStyle name="Normal 2 3 3 9" xfId="8992"/>
    <cellStyle name="Normal 2 3 30" xfId="8993"/>
    <cellStyle name="Normal 2 3 30 2" xfId="8994"/>
    <cellStyle name="Normal 2 3 30 3" xfId="8995"/>
    <cellStyle name="Normal 2 3 30 4" xfId="8996"/>
    <cellStyle name="Normal 2 3 31" xfId="8997"/>
    <cellStyle name="Normal 2 3 31 2" xfId="8998"/>
    <cellStyle name="Normal 2 3 31 3" xfId="8999"/>
    <cellStyle name="Normal 2 3 31 4" xfId="9000"/>
    <cellStyle name="Normal 2 3 32" xfId="9001"/>
    <cellStyle name="Normal 2 3 32 2" xfId="9002"/>
    <cellStyle name="Normal 2 3 32 3" xfId="9003"/>
    <cellStyle name="Normal 2 3 32 4" xfId="9004"/>
    <cellStyle name="Normal 2 3 33" xfId="9005"/>
    <cellStyle name="Normal 2 3 33 2" xfId="9006"/>
    <cellStyle name="Normal 2 3 33 3" xfId="9007"/>
    <cellStyle name="Normal 2 3 33 4" xfId="9008"/>
    <cellStyle name="Normal 2 3 34" xfId="9009"/>
    <cellStyle name="Normal 2 3 34 2" xfId="9010"/>
    <cellStyle name="Normal 2 3 34 3" xfId="9011"/>
    <cellStyle name="Normal 2 3 34 4" xfId="9012"/>
    <cellStyle name="Normal 2 3 35" xfId="9013"/>
    <cellStyle name="Normal 2 3 35 2" xfId="9014"/>
    <cellStyle name="Normal 2 3 35 3" xfId="9015"/>
    <cellStyle name="Normal 2 3 35 4" xfId="9016"/>
    <cellStyle name="Normal 2 3 36" xfId="9017"/>
    <cellStyle name="Normal 2 3 36 2" xfId="9018"/>
    <cellStyle name="Normal 2 3 36 3" xfId="9019"/>
    <cellStyle name="Normal 2 3 36 4" xfId="9020"/>
    <cellStyle name="Normal 2 3 37" xfId="9021"/>
    <cellStyle name="Normal 2 3 37 2" xfId="9022"/>
    <cellStyle name="Normal 2 3 37 3" xfId="9023"/>
    <cellStyle name="Normal 2 3 37 4" xfId="9024"/>
    <cellStyle name="Normal 2 3 38" xfId="9025"/>
    <cellStyle name="Normal 2 3 38 2" xfId="9026"/>
    <cellStyle name="Normal 2 3 38 3" xfId="9027"/>
    <cellStyle name="Normal 2 3 38 4" xfId="9028"/>
    <cellStyle name="Normal 2 3 39" xfId="9029"/>
    <cellStyle name="Normal 2 3 39 2" xfId="9030"/>
    <cellStyle name="Normal 2 3 39 3" xfId="9031"/>
    <cellStyle name="Normal 2 3 39 4" xfId="9032"/>
    <cellStyle name="Normal 2 3 4" xfId="9033"/>
    <cellStyle name="Normal 2 3 4 2" xfId="9034"/>
    <cellStyle name="Normal 2 3 4 2 2" xfId="9035"/>
    <cellStyle name="Normal 2 3 4 2 3" xfId="9036"/>
    <cellStyle name="Normal 2 3 4 3" xfId="9037"/>
    <cellStyle name="Normal 2 3 4 3 2" xfId="9038"/>
    <cellStyle name="Normal 2 3 4 3 3" xfId="9039"/>
    <cellStyle name="Normal 2 3 4 4" xfId="9040"/>
    <cellStyle name="Normal 2 3 4 5" xfId="9041"/>
    <cellStyle name="Normal 2 3 40" xfId="9042"/>
    <cellStyle name="Normal 2 3 40 2" xfId="9043"/>
    <cellStyle name="Normal 2 3 40 3" xfId="9044"/>
    <cellStyle name="Normal 2 3 40 4" xfId="9045"/>
    <cellStyle name="Normal 2 3 41" xfId="9046"/>
    <cellStyle name="Normal 2 3 41 2" xfId="9047"/>
    <cellStyle name="Normal 2 3 41 3" xfId="9048"/>
    <cellStyle name="Normal 2 3 41 4" xfId="9049"/>
    <cellStyle name="Normal 2 3 42" xfId="9050"/>
    <cellStyle name="Normal 2 3 42 2" xfId="9051"/>
    <cellStyle name="Normal 2 3 42 3" xfId="9052"/>
    <cellStyle name="Normal 2 3 42 4" xfId="9053"/>
    <cellStyle name="Normal 2 3 43" xfId="9054"/>
    <cellStyle name="Normal 2 3 43 2" xfId="9055"/>
    <cellStyle name="Normal 2 3 43 3" xfId="9056"/>
    <cellStyle name="Normal 2 3 43 4" xfId="9057"/>
    <cellStyle name="Normal 2 3 44" xfId="9058"/>
    <cellStyle name="Normal 2 3 44 2" xfId="9059"/>
    <cellStyle name="Normal 2 3 44 3" xfId="9060"/>
    <cellStyle name="Normal 2 3 44 4" xfId="9061"/>
    <cellStyle name="Normal 2 3 45" xfId="9062"/>
    <cellStyle name="Normal 2 3 46" xfId="9063"/>
    <cellStyle name="Normal 2 3 47" xfId="9064"/>
    <cellStyle name="Normal 2 3 48" xfId="9065"/>
    <cellStyle name="Normal 2 3 49" xfId="9066"/>
    <cellStyle name="Normal 2 3 5" xfId="9067"/>
    <cellStyle name="Normal 2 3 5 2" xfId="9068"/>
    <cellStyle name="Normal 2 3 5 3" xfId="9069"/>
    <cellStyle name="Normal 2 3 5 4" xfId="9070"/>
    <cellStyle name="Normal 2 3 50" xfId="9071"/>
    <cellStyle name="Normal 2 3 51" xfId="9072"/>
    <cellStyle name="Normal 2 3 52" xfId="9073"/>
    <cellStyle name="Normal 2 3 53" xfId="9074"/>
    <cellStyle name="Normal 2 3 54" xfId="9075"/>
    <cellStyle name="Normal 2 3 6" xfId="9076"/>
    <cellStyle name="Normal 2 3 6 2" xfId="9077"/>
    <cellStyle name="Normal 2 3 6 3" xfId="9078"/>
    <cellStyle name="Normal 2 3 6 4" xfId="9079"/>
    <cellStyle name="Normal 2 3 7" xfId="9080"/>
    <cellStyle name="Normal 2 3 7 2" xfId="9081"/>
    <cellStyle name="Normal 2 3 7 3" xfId="9082"/>
    <cellStyle name="Normal 2 3 7 4" xfId="9083"/>
    <cellStyle name="Normal 2 3 8" xfId="9084"/>
    <cellStyle name="Normal 2 3 8 2" xfId="9085"/>
    <cellStyle name="Normal 2 3 8 3" xfId="9086"/>
    <cellStyle name="Normal 2 3 8 4" xfId="9087"/>
    <cellStyle name="Normal 2 3 9" xfId="9088"/>
    <cellStyle name="Normal 2 3 9 2" xfId="9089"/>
    <cellStyle name="Normal 2 3 9 3" xfId="9090"/>
    <cellStyle name="Normal 2 3 9 4" xfId="9091"/>
    <cellStyle name="Normal 2 3_8 B" xfId="9092"/>
    <cellStyle name="Normal 2 30" xfId="9093"/>
    <cellStyle name="Normal 2 31" xfId="9094"/>
    <cellStyle name="Normal 2 32" xfId="9095"/>
    <cellStyle name="Normal 2 33" xfId="9096"/>
    <cellStyle name="Normal 2 34" xfId="9097"/>
    <cellStyle name="Normal 2 35" xfId="9098"/>
    <cellStyle name="Normal 2 36" xfId="9099"/>
    <cellStyle name="Normal 2 37" xfId="9100"/>
    <cellStyle name="Normal 2 38" xfId="9101"/>
    <cellStyle name="Normal 2 39" xfId="9102"/>
    <cellStyle name="Normal 2 39 2" xfId="9103"/>
    <cellStyle name="Normal 2 39 3" xfId="9104"/>
    <cellStyle name="Normal 2 39 4" xfId="9105"/>
    <cellStyle name="Normal 2 4" xfId="9106"/>
    <cellStyle name="Normal 2 4 10" xfId="9107"/>
    <cellStyle name="Normal 2 4 11" xfId="9108"/>
    <cellStyle name="Normal 2 4 12" xfId="9109"/>
    <cellStyle name="Normal 2 4 13" xfId="9110"/>
    <cellStyle name="Normal 2 4 14" xfId="9111"/>
    <cellStyle name="Normal 2 4 15" xfId="9112"/>
    <cellStyle name="Normal 2 4 2" xfId="9113"/>
    <cellStyle name="Normal 2 4 2 2" xfId="9114"/>
    <cellStyle name="Normal 2 4 2 2 2" xfId="9115"/>
    <cellStyle name="Normal 2 4 2 2 3" xfId="9116"/>
    <cellStyle name="Normal 2 4 2 3" xfId="9117"/>
    <cellStyle name="Normal 2 4 2 4" xfId="9118"/>
    <cellStyle name="Normal 2 4 3" xfId="9119"/>
    <cellStyle name="Normal 2 4 3 2" xfId="9120"/>
    <cellStyle name="Normal 2 4 3 3" xfId="9121"/>
    <cellStyle name="Normal 2 4 4" xfId="9122"/>
    <cellStyle name="Normal 2 4 5" xfId="9123"/>
    <cellStyle name="Normal 2 4 6" xfId="9124"/>
    <cellStyle name="Normal 2 4 7" xfId="9125"/>
    <cellStyle name="Normal 2 4 8" xfId="9126"/>
    <cellStyle name="Normal 2 4 9" xfId="9127"/>
    <cellStyle name="Normal 2 4_State APPENDIX_Planning Tables 2011-12" xfId="9128"/>
    <cellStyle name="Normal 2 40" xfId="9129"/>
    <cellStyle name="Normal 2 41" xfId="9130"/>
    <cellStyle name="Normal 2 41 2" xfId="9131"/>
    <cellStyle name="Normal 2 42" xfId="9132"/>
    <cellStyle name="Normal 2 43" xfId="9133"/>
    <cellStyle name="Normal 2 44" xfId="9134"/>
    <cellStyle name="Normal 2 45" xfId="9135"/>
    <cellStyle name="Normal 2 46" xfId="9136"/>
    <cellStyle name="Normal 2 47" xfId="9137"/>
    <cellStyle name="Normal 2 48" xfId="9138"/>
    <cellStyle name="Normal 2 49" xfId="9139"/>
    <cellStyle name="Normal 2 5" xfId="9140"/>
    <cellStyle name="Normal 2 5 2" xfId="9141"/>
    <cellStyle name="Normal 2 5 2 2" xfId="9142"/>
    <cellStyle name="Normal 2 5 3" xfId="9143"/>
    <cellStyle name="Normal 2 5 4" xfId="9144"/>
    <cellStyle name="Normal 2 5 5" xfId="9145"/>
    <cellStyle name="Normal 2 5 6" xfId="9146"/>
    <cellStyle name="Normal 2 5 7" xfId="9147"/>
    <cellStyle name="Normal 2 5 8" xfId="9148"/>
    <cellStyle name="Normal 2 5 9" xfId="9149"/>
    <cellStyle name="Normal 2 6" xfId="9150"/>
    <cellStyle name="Normal 2 6 2" xfId="9151"/>
    <cellStyle name="Normal 2 6 2 2" xfId="9152"/>
    <cellStyle name="Normal 2 6 3" xfId="9153"/>
    <cellStyle name="Normal 2 6 4" xfId="9154"/>
    <cellStyle name="Normal 2 6 5" xfId="9155"/>
    <cellStyle name="Normal 2 7" xfId="9156"/>
    <cellStyle name="Normal 2 7 2" xfId="9157"/>
    <cellStyle name="Normal 2 7 2 2" xfId="9158"/>
    <cellStyle name="Normal 2 7 2 2 2" xfId="9159"/>
    <cellStyle name="Normal 2 7 2 2 2 2" xfId="9160"/>
    <cellStyle name="Normal 2 7 2 2 3" xfId="9161"/>
    <cellStyle name="Normal 2 7 2 3" xfId="9162"/>
    <cellStyle name="Normal 2 7 2 4" xfId="9163"/>
    <cellStyle name="Normal 2 7 2 4 2" xfId="9164"/>
    <cellStyle name="Normal 2 7 3" xfId="9165"/>
    <cellStyle name="Normal 2 7 3 2" xfId="9166"/>
    <cellStyle name="Normal 2 7 3 2 2" xfId="9167"/>
    <cellStyle name="Normal 2 7 3 3" xfId="9168"/>
    <cellStyle name="Normal 2 7 4" xfId="9169"/>
    <cellStyle name="Normal 2 7 4 2" xfId="9170"/>
    <cellStyle name="Normal 2 8" xfId="9171"/>
    <cellStyle name="Normal 2 8 2" xfId="9172"/>
    <cellStyle name="Normal 2 8 3" xfId="9173"/>
    <cellStyle name="Normal 2 8 4" xfId="9174"/>
    <cellStyle name="Normal 2 8 5" xfId="9175"/>
    <cellStyle name="Normal 2 8_Book1" xfId="9176"/>
    <cellStyle name="Normal 2 9" xfId="9177"/>
    <cellStyle name="Normal 2 9 2" xfId="9178"/>
    <cellStyle name="Normal 2 9 2 2" xfId="9179"/>
    <cellStyle name="Normal 2 9 3" xfId="9180"/>
    <cellStyle name="Normal 2 9 4" xfId="9181"/>
    <cellStyle name="Normal 2_2013-14 _Annexure" xfId="9182"/>
    <cellStyle name="Normal 20" xfId="9183"/>
    <cellStyle name="Normal 20 2" xfId="9184"/>
    <cellStyle name="Normal 20 3" xfId="9185"/>
    <cellStyle name="Normal 20 4" xfId="9186"/>
    <cellStyle name="Normal 20 5" xfId="9187"/>
    <cellStyle name="Normal 20 6" xfId="9188"/>
    <cellStyle name="Normal 21" xfId="9189"/>
    <cellStyle name="Normal 21 2" xfId="9190"/>
    <cellStyle name="Normal 21 3" xfId="9191"/>
    <cellStyle name="Normal 21 4" xfId="9192"/>
    <cellStyle name="Normal 21 5" xfId="9193"/>
    <cellStyle name="Normal 21 6" xfId="9194"/>
    <cellStyle name="Normal 22" xfId="9195"/>
    <cellStyle name="Normal 22 2" xfId="9196"/>
    <cellStyle name="Normal 22 3" xfId="9197"/>
    <cellStyle name="Normal 22 4" xfId="9198"/>
    <cellStyle name="Normal 22 5" xfId="9199"/>
    <cellStyle name="Normal 22 6" xfId="9200"/>
    <cellStyle name="Normal 23" xfId="9201"/>
    <cellStyle name="Normal 23 2" xfId="9202"/>
    <cellStyle name="Normal 23 3" xfId="9203"/>
    <cellStyle name="Normal 23 4" xfId="9204"/>
    <cellStyle name="Normal 23 5" xfId="9205"/>
    <cellStyle name="Normal 23 6" xfId="9206"/>
    <cellStyle name="Normal 24" xfId="9207"/>
    <cellStyle name="Normal 24 2" xfId="9208"/>
    <cellStyle name="Normal 24 3" xfId="9209"/>
    <cellStyle name="Normal 24 4" xfId="9210"/>
    <cellStyle name="Normal 24 5" xfId="9211"/>
    <cellStyle name="Normal 24 6" xfId="9212"/>
    <cellStyle name="Normal 25" xfId="9213"/>
    <cellStyle name="Normal 25 2" xfId="9214"/>
    <cellStyle name="Normal 25 3" xfId="9215"/>
    <cellStyle name="Normal 25 4" xfId="9216"/>
    <cellStyle name="Normal 25 5" xfId="9217"/>
    <cellStyle name="Normal 25 6" xfId="9218"/>
    <cellStyle name="Normal 26" xfId="9219"/>
    <cellStyle name="Normal 26 2" xfId="9220"/>
    <cellStyle name="Normal 26 3" xfId="9221"/>
    <cellStyle name="Normal 26 4" xfId="9222"/>
    <cellStyle name="Normal 26 5" xfId="9223"/>
    <cellStyle name="Normal 26 6" xfId="9224"/>
    <cellStyle name="Normal 27" xfId="9225"/>
    <cellStyle name="Normal 27 2" xfId="9226"/>
    <cellStyle name="Normal 27 3" xfId="9227"/>
    <cellStyle name="Normal 27 4" xfId="9228"/>
    <cellStyle name="Normal 27 5" xfId="9229"/>
    <cellStyle name="Normal 27 6" xfId="9230"/>
    <cellStyle name="Normal 28" xfId="9231"/>
    <cellStyle name="Normal 28 2" xfId="9232"/>
    <cellStyle name="Normal 28 3" xfId="9233"/>
    <cellStyle name="Normal 28 4" xfId="9234"/>
    <cellStyle name="Normal 28 5" xfId="9235"/>
    <cellStyle name="Normal 28 6" xfId="9236"/>
    <cellStyle name="Normal 29" xfId="9237"/>
    <cellStyle name="Normal 29 2" xfId="9238"/>
    <cellStyle name="Normal 29 3" xfId="9239"/>
    <cellStyle name="Normal 29 4" xfId="9240"/>
    <cellStyle name="Normal 29 5" xfId="9241"/>
    <cellStyle name="Normal 29 6" xfId="9242"/>
    <cellStyle name="Normal 3" xfId="4"/>
    <cellStyle name="Normal 3 10" xfId="9243"/>
    <cellStyle name="Normal 3 10 2" xfId="9244"/>
    <cellStyle name="Normal 3 10 2 2" xfId="9245"/>
    <cellStyle name="Normal 3 10 3" xfId="9246"/>
    <cellStyle name="Normal 3 10 4" xfId="9247"/>
    <cellStyle name="Normal 3 11" xfId="9248"/>
    <cellStyle name="Normal 3 11 2" xfId="9249"/>
    <cellStyle name="Normal 3 11 3" xfId="9250"/>
    <cellStyle name="Normal 3 11 4" xfId="9251"/>
    <cellStyle name="Normal 3 12" xfId="9252"/>
    <cellStyle name="Normal 3 12 2" xfId="9253"/>
    <cellStyle name="Normal 3 12 3" xfId="9254"/>
    <cellStyle name="Normal 3 12 4" xfId="9255"/>
    <cellStyle name="Normal 3 13" xfId="9256"/>
    <cellStyle name="Normal 3 13 2" xfId="9257"/>
    <cellStyle name="Normal 3 13 3" xfId="9258"/>
    <cellStyle name="Normal 3 13 4" xfId="9259"/>
    <cellStyle name="Normal 3 14" xfId="9260"/>
    <cellStyle name="Normal 3 14 2" xfId="9261"/>
    <cellStyle name="Normal 3 14 3" xfId="9262"/>
    <cellStyle name="Normal 3 14 4" xfId="9263"/>
    <cellStyle name="Normal 3 15" xfId="9264"/>
    <cellStyle name="Normal 3 15 2" xfId="9265"/>
    <cellStyle name="Normal 3 15 3" xfId="9266"/>
    <cellStyle name="Normal 3 15 4" xfId="9267"/>
    <cellStyle name="Normal 3 16" xfId="9268"/>
    <cellStyle name="Normal 3 16 2" xfId="9269"/>
    <cellStyle name="Normal 3 16 3" xfId="9270"/>
    <cellStyle name="Normal 3 16 4" xfId="9271"/>
    <cellStyle name="Normal 3 17" xfId="9272"/>
    <cellStyle name="Normal 3 17 2" xfId="9273"/>
    <cellStyle name="Normal 3 17 3" xfId="9274"/>
    <cellStyle name="Normal 3 17 4" xfId="9275"/>
    <cellStyle name="Normal 3 18" xfId="9276"/>
    <cellStyle name="Normal 3 18 2" xfId="9277"/>
    <cellStyle name="Normal 3 18 3" xfId="9278"/>
    <cellStyle name="Normal 3 18 4" xfId="9279"/>
    <cellStyle name="Normal 3 19" xfId="9280"/>
    <cellStyle name="Normal 3 19 2" xfId="9281"/>
    <cellStyle name="Normal 3 19 3" xfId="9282"/>
    <cellStyle name="Normal 3 19 4" xfId="9283"/>
    <cellStyle name="Normal 3 2" xfId="6"/>
    <cellStyle name="Normal 3 2 2" xfId="9284"/>
    <cellStyle name="Normal 3 2 3" xfId="9285"/>
    <cellStyle name="Normal 3 20" xfId="9286"/>
    <cellStyle name="Normal 3 20 2" xfId="9287"/>
    <cellStyle name="Normal 3 20 3" xfId="9288"/>
    <cellStyle name="Normal 3 20 4" xfId="9289"/>
    <cellStyle name="Normal 3 21" xfId="9290"/>
    <cellStyle name="Normal 3 21 2" xfId="9291"/>
    <cellStyle name="Normal 3 21 3" xfId="9292"/>
    <cellStyle name="Normal 3 21 4" xfId="9293"/>
    <cellStyle name="Normal 3 22" xfId="9294"/>
    <cellStyle name="Normal 3 22 2" xfId="9295"/>
    <cellStyle name="Normal 3 22 3" xfId="9296"/>
    <cellStyle name="Normal 3 22 4" xfId="9297"/>
    <cellStyle name="Normal 3 23" xfId="9298"/>
    <cellStyle name="Normal 3 23 2" xfId="9299"/>
    <cellStyle name="Normal 3 23 3" xfId="9300"/>
    <cellStyle name="Normal 3 23 4" xfId="9301"/>
    <cellStyle name="Normal 3 24" xfId="9302"/>
    <cellStyle name="Normal 3 24 2" xfId="9303"/>
    <cellStyle name="Normal 3 24 3" xfId="9304"/>
    <cellStyle name="Normal 3 24 4" xfId="9305"/>
    <cellStyle name="Normal 3 25" xfId="9306"/>
    <cellStyle name="Normal 3 25 2" xfId="9307"/>
    <cellStyle name="Normal 3 25 3" xfId="9308"/>
    <cellStyle name="Normal 3 25 4" xfId="9309"/>
    <cellStyle name="Normal 3 26" xfId="9310"/>
    <cellStyle name="Normal 3 26 2" xfId="9311"/>
    <cellStyle name="Normal 3 26 3" xfId="9312"/>
    <cellStyle name="Normal 3 26 4" xfId="9313"/>
    <cellStyle name="Normal 3 27" xfId="9314"/>
    <cellStyle name="Normal 3 27 2" xfId="9315"/>
    <cellStyle name="Normal 3 27 3" xfId="9316"/>
    <cellStyle name="Normal 3 27 4" xfId="9317"/>
    <cellStyle name="Normal 3 28" xfId="9318"/>
    <cellStyle name="Normal 3 28 2" xfId="9319"/>
    <cellStyle name="Normal 3 28 3" xfId="9320"/>
    <cellStyle name="Normal 3 28 4" xfId="9321"/>
    <cellStyle name="Normal 3 29" xfId="9322"/>
    <cellStyle name="Normal 3 29 2" xfId="9323"/>
    <cellStyle name="Normal 3 29 3" xfId="9324"/>
    <cellStyle name="Normal 3 29 4" xfId="9325"/>
    <cellStyle name="Normal 3 3" xfId="9326"/>
    <cellStyle name="Normal 3 3 2" xfId="9327"/>
    <cellStyle name="Normal 3 3 2 2" xfId="9328"/>
    <cellStyle name="Normal 3 3 2 3" xfId="9329"/>
    <cellStyle name="Normal 3 3 2 4" xfId="9330"/>
    <cellStyle name="Normal 3 3 3" xfId="9331"/>
    <cellStyle name="Normal 3 3 3 2" xfId="9332"/>
    <cellStyle name="Normal 3 3 3 3" xfId="9333"/>
    <cellStyle name="Normal 3 3 3 4" xfId="9334"/>
    <cellStyle name="Normal 3 3 4" xfId="9335"/>
    <cellStyle name="Normal 3 3 4 2" xfId="9336"/>
    <cellStyle name="Normal 3 3 4 3" xfId="9337"/>
    <cellStyle name="Normal 3 3 4 4" xfId="9338"/>
    <cellStyle name="Normal 3 3 5" xfId="9339"/>
    <cellStyle name="Normal 3 3 6" xfId="9340"/>
    <cellStyle name="Normal 3 3 7" xfId="9341"/>
    <cellStyle name="Normal 3 3 8" xfId="9342"/>
    <cellStyle name="Normal 3 3 9" xfId="9343"/>
    <cellStyle name="Normal 3 30" xfId="9344"/>
    <cellStyle name="Normal 3 30 2" xfId="9345"/>
    <cellStyle name="Normal 3 30 3" xfId="9346"/>
    <cellStyle name="Normal 3 30 4" xfId="9347"/>
    <cellStyle name="Normal 3 31" xfId="9348"/>
    <cellStyle name="Normal 3 31 2" xfId="9349"/>
    <cellStyle name="Normal 3 31 3" xfId="9350"/>
    <cellStyle name="Normal 3 31 4" xfId="9351"/>
    <cellStyle name="Normal 3 32" xfId="9352"/>
    <cellStyle name="Normal 3 32 2" xfId="9353"/>
    <cellStyle name="Normal 3 32 3" xfId="9354"/>
    <cellStyle name="Normal 3 32 4" xfId="9355"/>
    <cellStyle name="Normal 3 33" xfId="9356"/>
    <cellStyle name="Normal 3 33 2" xfId="9357"/>
    <cellStyle name="Normal 3 33 3" xfId="9358"/>
    <cellStyle name="Normal 3 33 4" xfId="9359"/>
    <cellStyle name="Normal 3 34" xfId="9360"/>
    <cellStyle name="Normal 3 34 2" xfId="9361"/>
    <cellStyle name="Normal 3 34 3" xfId="9362"/>
    <cellStyle name="Normal 3 34 4" xfId="9363"/>
    <cellStyle name="Normal 3 35" xfId="9364"/>
    <cellStyle name="Normal 3 35 2" xfId="9365"/>
    <cellStyle name="Normal 3 35 3" xfId="9366"/>
    <cellStyle name="Normal 3 35 4" xfId="9367"/>
    <cellStyle name="Normal 3 36" xfId="9368"/>
    <cellStyle name="Normal 3 36 2" xfId="9369"/>
    <cellStyle name="Normal 3 36 3" xfId="9370"/>
    <cellStyle name="Normal 3 36 4" xfId="9371"/>
    <cellStyle name="Normal 3 37" xfId="9372"/>
    <cellStyle name="Normal 3 37 2" xfId="9373"/>
    <cellStyle name="Normal 3 37 3" xfId="9374"/>
    <cellStyle name="Normal 3 37 4" xfId="9375"/>
    <cellStyle name="Normal 3 38" xfId="9376"/>
    <cellStyle name="Normal 3 38 2" xfId="9377"/>
    <cellStyle name="Normal 3 38 3" xfId="9378"/>
    <cellStyle name="Normal 3 38 4" xfId="9379"/>
    <cellStyle name="Normal 3 39" xfId="9380"/>
    <cellStyle name="Normal 3 39 2" xfId="9381"/>
    <cellStyle name="Normal 3 39 3" xfId="9382"/>
    <cellStyle name="Normal 3 39 4" xfId="9383"/>
    <cellStyle name="Normal 3 4" xfId="9384"/>
    <cellStyle name="Normal 3 4 2" xfId="9385"/>
    <cellStyle name="Normal 3 4 3" xfId="9386"/>
    <cellStyle name="Normal 3 4 4" xfId="9387"/>
    <cellStyle name="Normal 3 4 5" xfId="9388"/>
    <cellStyle name="Normal 3 4 6" xfId="9389"/>
    <cellStyle name="Normal 3 40" xfId="9390"/>
    <cellStyle name="Normal 3 40 2" xfId="9391"/>
    <cellStyle name="Normal 3 40 3" xfId="9392"/>
    <cellStyle name="Normal 3 40 4" xfId="9393"/>
    <cellStyle name="Normal 3 41" xfId="9394"/>
    <cellStyle name="Normal 3 41 2" xfId="9395"/>
    <cellStyle name="Normal 3 41 3" xfId="9396"/>
    <cellStyle name="Normal 3 41 4" xfId="9397"/>
    <cellStyle name="Normal 3 42" xfId="9398"/>
    <cellStyle name="Normal 3 42 2" xfId="9399"/>
    <cellStyle name="Normal 3 42 3" xfId="9400"/>
    <cellStyle name="Normal 3 42 4" xfId="9401"/>
    <cellStyle name="Normal 3 43" xfId="9402"/>
    <cellStyle name="Normal 3 43 2" xfId="9403"/>
    <cellStyle name="Normal 3 43 3" xfId="9404"/>
    <cellStyle name="Normal 3 43 4" xfId="9405"/>
    <cellStyle name="Normal 3 44" xfId="9406"/>
    <cellStyle name="Normal 3 44 2" xfId="9407"/>
    <cellStyle name="Normal 3 44 3" xfId="9408"/>
    <cellStyle name="Normal 3 44 4" xfId="9409"/>
    <cellStyle name="Normal 3 45" xfId="9410"/>
    <cellStyle name="Normal 3 46" xfId="9411"/>
    <cellStyle name="Normal 3 47" xfId="9412"/>
    <cellStyle name="Normal 3 48" xfId="9413"/>
    <cellStyle name="Normal 3 49" xfId="9414"/>
    <cellStyle name="Normal 3 5" xfId="9415"/>
    <cellStyle name="Normal 3 5 2" xfId="9416"/>
    <cellStyle name="Normal 3 5 3" xfId="9417"/>
    <cellStyle name="Normal 3 5 4" xfId="9418"/>
    <cellStyle name="Normal 3 50" xfId="9419"/>
    <cellStyle name="Normal 3 51" xfId="9420"/>
    <cellStyle name="Normal 3 52" xfId="9421"/>
    <cellStyle name="Normal 3 53" xfId="9422"/>
    <cellStyle name="Normal 3 54" xfId="9423"/>
    <cellStyle name="Normal 3 55" xfId="9424"/>
    <cellStyle name="Normal 3 56" xfId="9425"/>
    <cellStyle name="Normal 3 57" xfId="9426"/>
    <cellStyle name="Normal 3 58" xfId="9427"/>
    <cellStyle name="Normal 3 59" xfId="9428"/>
    <cellStyle name="Normal 3 6" xfId="9429"/>
    <cellStyle name="Normal 3 6 2" xfId="9430"/>
    <cellStyle name="Normal 3 6 3" xfId="9431"/>
    <cellStyle name="Normal 3 6 4" xfId="9432"/>
    <cellStyle name="Normal 3 60" xfId="9433"/>
    <cellStyle name="Normal 3 61" xfId="9434"/>
    <cellStyle name="Normal 3 62" xfId="9435"/>
    <cellStyle name="Normal 3 63" xfId="9436"/>
    <cellStyle name="Normal 3 64" xfId="9437"/>
    <cellStyle name="Normal 3 65" xfId="9438"/>
    <cellStyle name="Normal 3 66" xfId="9439"/>
    <cellStyle name="Normal 3 67" xfId="9440"/>
    <cellStyle name="Normal 3 68" xfId="9441"/>
    <cellStyle name="Normal 3 69" xfId="9442"/>
    <cellStyle name="Normal 3 7" xfId="9443"/>
    <cellStyle name="Normal 3 7 2" xfId="9444"/>
    <cellStyle name="Normal 3 7 3" xfId="9445"/>
    <cellStyle name="Normal 3 7 4" xfId="9446"/>
    <cellStyle name="Normal 3 70" xfId="9447"/>
    <cellStyle name="Normal 3 71" xfId="9448"/>
    <cellStyle name="Normal 3 72" xfId="9449"/>
    <cellStyle name="Normal 3 8" xfId="9450"/>
    <cellStyle name="Normal 3 8 2" xfId="9451"/>
    <cellStyle name="Normal 3 8 3" xfId="9452"/>
    <cellStyle name="Normal 3 8 4" xfId="9453"/>
    <cellStyle name="Normal 3 9" xfId="9454"/>
    <cellStyle name="Normal 3 9 2" xfId="9455"/>
    <cellStyle name="Normal 3 9 3" xfId="9456"/>
    <cellStyle name="Normal 3 9 4" xfId="9457"/>
    <cellStyle name="Normal 3_8 B" xfId="9458"/>
    <cellStyle name="Normal 30" xfId="9459"/>
    <cellStyle name="Normal 30 2" xfId="9460"/>
    <cellStyle name="Normal 30 3" xfId="9461"/>
    <cellStyle name="Normal 30 4" xfId="9462"/>
    <cellStyle name="Normal 30 5" xfId="9463"/>
    <cellStyle name="Normal 30 6" xfId="9464"/>
    <cellStyle name="Normal 31" xfId="9465"/>
    <cellStyle name="Normal 31 2" xfId="9466"/>
    <cellStyle name="Normal 31 3" xfId="9467"/>
    <cellStyle name="Normal 31 4" xfId="9468"/>
    <cellStyle name="Normal 31 5" xfId="9469"/>
    <cellStyle name="Normal 31 6" xfId="9470"/>
    <cellStyle name="Normal 32" xfId="9471"/>
    <cellStyle name="Normal 32 2" xfId="9472"/>
    <cellStyle name="Normal 32 3" xfId="9473"/>
    <cellStyle name="Normal 32 4" xfId="9474"/>
    <cellStyle name="Normal 32 5" xfId="9475"/>
    <cellStyle name="Normal 32 6" xfId="9476"/>
    <cellStyle name="Normal 33" xfId="9477"/>
    <cellStyle name="Normal 33 2" xfId="9478"/>
    <cellStyle name="Normal 33 3" xfId="9479"/>
    <cellStyle name="Normal 33 4" xfId="9480"/>
    <cellStyle name="Normal 33 5" xfId="9481"/>
    <cellStyle name="Normal 33 6" xfId="9482"/>
    <cellStyle name="Normal 33 7" xfId="9483"/>
    <cellStyle name="Normal 33 8" xfId="9484"/>
    <cellStyle name="Normal 34" xfId="9485"/>
    <cellStyle name="Normal 34 10" xfId="9486"/>
    <cellStyle name="Normal 34 2" xfId="9487"/>
    <cellStyle name="Normal 34 2 2" xfId="9488"/>
    <cellStyle name="Normal 34 3" xfId="9489"/>
    <cellStyle name="Normal 34 4" xfId="9490"/>
    <cellStyle name="Normal 34 4 2" xfId="9491"/>
    <cellStyle name="Normal 34 5" xfId="9492"/>
    <cellStyle name="Normal 34 6" xfId="9493"/>
    <cellStyle name="Normal 34 7" xfId="9494"/>
    <cellStyle name="Normal 34 8" xfId="9495"/>
    <cellStyle name="Normal 34 9" xfId="9496"/>
    <cellStyle name="Normal 34_A" xfId="9497"/>
    <cellStyle name="Normal 35" xfId="9498"/>
    <cellStyle name="Normal 35 2" xfId="9499"/>
    <cellStyle name="Normal 35 3" xfId="9500"/>
    <cellStyle name="Normal 35 4" xfId="9501"/>
    <cellStyle name="Normal 35 5" xfId="9502"/>
    <cellStyle name="Normal 35 6" xfId="9503"/>
    <cellStyle name="Normal 35 7" xfId="9504"/>
    <cellStyle name="Normal 36" xfId="9505"/>
    <cellStyle name="Normal 37" xfId="9506"/>
    <cellStyle name="Normal 38" xfId="9507"/>
    <cellStyle name="Normal 39" xfId="9508"/>
    <cellStyle name="Normal 4" xfId="9509"/>
    <cellStyle name="Normal 4 10" xfId="9510"/>
    <cellStyle name="Normal 4 11" xfId="9511"/>
    <cellStyle name="Normal 4 2" xfId="9512"/>
    <cellStyle name="Normal 4 2 10" xfId="9513"/>
    <cellStyle name="Normal 4 2 10 2" xfId="9514"/>
    <cellStyle name="Normal 4 2 10 2 2" xfId="9515"/>
    <cellStyle name="Normal 4 2 10 2 3" xfId="9516"/>
    <cellStyle name="Normal 4 2 10 2 4" xfId="9517"/>
    <cellStyle name="Normal 4 2 10 2 5" xfId="9518"/>
    <cellStyle name="Normal 4 2 10 2 6" xfId="9519"/>
    <cellStyle name="Normal 4 2 10 3" xfId="9520"/>
    <cellStyle name="Normal 4 2 10 3 2" xfId="9521"/>
    <cellStyle name="Normal 4 2 10 4" xfId="9522"/>
    <cellStyle name="Normal 4 2 11" xfId="9523"/>
    <cellStyle name="Normal 4 2 11 2" xfId="9524"/>
    <cellStyle name="Normal 4 2 11 3" xfId="9525"/>
    <cellStyle name="Normal 4 2 12" xfId="9526"/>
    <cellStyle name="Normal 4 2 12 2" xfId="9527"/>
    <cellStyle name="Normal 4 2 12 3" xfId="9528"/>
    <cellStyle name="Normal 4 2 13" xfId="9529"/>
    <cellStyle name="Normal 4 2 13 2" xfId="9530"/>
    <cellStyle name="Normal 4 2 13 3" xfId="9531"/>
    <cellStyle name="Normal 4 2 14" xfId="9532"/>
    <cellStyle name="Normal 4 2 14 2" xfId="9533"/>
    <cellStyle name="Normal 4 2 14 3" xfId="9534"/>
    <cellStyle name="Normal 4 2 15" xfId="9535"/>
    <cellStyle name="Normal 4 2 15 2" xfId="9536"/>
    <cellStyle name="Normal 4 2 15 3" xfId="9537"/>
    <cellStyle name="Normal 4 2 16" xfId="9538"/>
    <cellStyle name="Normal 4 2 16 2" xfId="9539"/>
    <cellStyle name="Normal 4 2 16 3" xfId="9540"/>
    <cellStyle name="Normal 4 2 17" xfId="9541"/>
    <cellStyle name="Normal 4 2 17 2" xfId="9542"/>
    <cellStyle name="Normal 4 2 17 3" xfId="9543"/>
    <cellStyle name="Normal 4 2 18" xfId="9544"/>
    <cellStyle name="Normal 4 2 18 2" xfId="9545"/>
    <cellStyle name="Normal 4 2 18 3" xfId="9546"/>
    <cellStyle name="Normal 4 2 19" xfId="9547"/>
    <cellStyle name="Normal 4 2 19 2" xfId="9548"/>
    <cellStyle name="Normal 4 2 19 3" xfId="9549"/>
    <cellStyle name="Normal 4 2 2" xfId="9550"/>
    <cellStyle name="Normal 4 2 2 2" xfId="9551"/>
    <cellStyle name="Normal 4 2 2 2 2" xfId="9552"/>
    <cellStyle name="Normal 4 2 2 2 3" xfId="9553"/>
    <cellStyle name="Normal 4 2 2 2 4" xfId="9554"/>
    <cellStyle name="Normal 4 2 2 3" xfId="9555"/>
    <cellStyle name="Normal 4 2 2 4" xfId="9556"/>
    <cellStyle name="Normal 4 2 20" xfId="9557"/>
    <cellStyle name="Normal 4 2 20 2" xfId="9558"/>
    <cellStyle name="Normal 4 2 20 3" xfId="9559"/>
    <cellStyle name="Normal 4 2 21" xfId="9560"/>
    <cellStyle name="Normal 4 2 21 2" xfId="9561"/>
    <cellStyle name="Normal 4 2 21 3" xfId="9562"/>
    <cellStyle name="Normal 4 2 22" xfId="9563"/>
    <cellStyle name="Normal 4 2 22 2" xfId="9564"/>
    <cellStyle name="Normal 4 2 22 3" xfId="9565"/>
    <cellStyle name="Normal 4 2 23" xfId="9566"/>
    <cellStyle name="Normal 4 2 23 2" xfId="9567"/>
    <cellStyle name="Normal 4 2 23 3" xfId="9568"/>
    <cellStyle name="Normal 4 2 24" xfId="9569"/>
    <cellStyle name="Normal 4 2 24 2" xfId="9570"/>
    <cellStyle name="Normal 4 2 24 3" xfId="9571"/>
    <cellStyle name="Normal 4 2 25" xfId="9572"/>
    <cellStyle name="Normal 4 2 25 2" xfId="9573"/>
    <cellStyle name="Normal 4 2 25 3" xfId="9574"/>
    <cellStyle name="Normal 4 2 26" xfId="9575"/>
    <cellStyle name="Normal 4 2 26 2" xfId="9576"/>
    <cellStyle name="Normal 4 2 26 3" xfId="9577"/>
    <cellStyle name="Normal 4 2 27" xfId="9578"/>
    <cellStyle name="Normal 4 2 27 2" xfId="9579"/>
    <cellStyle name="Normal 4 2 27 3" xfId="9580"/>
    <cellStyle name="Normal 4 2 28" xfId="9581"/>
    <cellStyle name="Normal 4 2 28 2" xfId="9582"/>
    <cellStyle name="Normal 4 2 28 3" xfId="9583"/>
    <cellStyle name="Normal 4 2 29" xfId="9584"/>
    <cellStyle name="Normal 4 2 29 2" xfId="9585"/>
    <cellStyle name="Normal 4 2 29 3" xfId="9586"/>
    <cellStyle name="Normal 4 2 3" xfId="9587"/>
    <cellStyle name="Normal 4 2 3 2" xfId="9588"/>
    <cellStyle name="Normal 4 2 3 3" xfId="9589"/>
    <cellStyle name="Normal 4 2 30" xfId="9590"/>
    <cellStyle name="Normal 4 2 30 2" xfId="9591"/>
    <cellStyle name="Normal 4 2 30 3" xfId="9592"/>
    <cellStyle name="Normal 4 2 31" xfId="9593"/>
    <cellStyle name="Normal 4 2 31 2" xfId="9594"/>
    <cellStyle name="Normal 4 2 31 3" xfId="9595"/>
    <cellStyle name="Normal 4 2 32" xfId="9596"/>
    <cellStyle name="Normal 4 2 32 2" xfId="9597"/>
    <cellStyle name="Normal 4 2 32 3" xfId="9598"/>
    <cellStyle name="Normal 4 2 33" xfId="9599"/>
    <cellStyle name="Normal 4 2 33 2" xfId="9600"/>
    <cellStyle name="Normal 4 2 33 3" xfId="9601"/>
    <cellStyle name="Normal 4 2 34" xfId="9602"/>
    <cellStyle name="Normal 4 2 34 2" xfId="9603"/>
    <cellStyle name="Normal 4 2 34 3" xfId="9604"/>
    <cellStyle name="Normal 4 2 35" xfId="9605"/>
    <cellStyle name="Normal 4 2 35 2" xfId="9606"/>
    <cellStyle name="Normal 4 2 35 3" xfId="9607"/>
    <cellStyle name="Normal 4 2 36" xfId="9608"/>
    <cellStyle name="Normal 4 2 36 2" xfId="9609"/>
    <cellStyle name="Normal 4 2 37" xfId="9610"/>
    <cellStyle name="Normal 4 2 38" xfId="9611"/>
    <cellStyle name="Normal 4 2 39" xfId="9612"/>
    <cellStyle name="Normal 4 2 4" xfId="9613"/>
    <cellStyle name="Normal 4 2 4 2" xfId="9614"/>
    <cellStyle name="Normal 4 2 4 3" xfId="9615"/>
    <cellStyle name="Normal 4 2 4 4" xfId="9616"/>
    <cellStyle name="Normal 4 2 4 5" xfId="9617"/>
    <cellStyle name="Normal 4 2 5" xfId="9618"/>
    <cellStyle name="Normal 4 2 5 2" xfId="9619"/>
    <cellStyle name="Normal 4 2 5 3" xfId="9620"/>
    <cellStyle name="Normal 4 2 6" xfId="9621"/>
    <cellStyle name="Normal 4 2 6 2" xfId="9622"/>
    <cellStyle name="Normal 4 2 6 3" xfId="9623"/>
    <cellStyle name="Normal 4 2 7" xfId="9624"/>
    <cellStyle name="Normal 4 2 7 2" xfId="9625"/>
    <cellStyle name="Normal 4 2 7 3" xfId="9626"/>
    <cellStyle name="Normal 4 2 8" xfId="9627"/>
    <cellStyle name="Normal 4 2 8 2" xfId="9628"/>
    <cellStyle name="Normal 4 2 8 3" xfId="9629"/>
    <cellStyle name="Normal 4 2 9" xfId="9630"/>
    <cellStyle name="Normal 4 2 9 2" xfId="9631"/>
    <cellStyle name="Normal 4 2 9 3" xfId="9632"/>
    <cellStyle name="Normal 4 2_Book1" xfId="9633"/>
    <cellStyle name="Normal 4 3" xfId="9634"/>
    <cellStyle name="Normal 4 3 10" xfId="9635"/>
    <cellStyle name="Normal 4 3 10 2" xfId="9636"/>
    <cellStyle name="Normal 4 3 10 3" xfId="9637"/>
    <cellStyle name="Normal 4 3 11" xfId="9638"/>
    <cellStyle name="Normal 4 3 11 2" xfId="9639"/>
    <cellStyle name="Normal 4 3 11 3" xfId="9640"/>
    <cellStyle name="Normal 4 3 12" xfId="9641"/>
    <cellStyle name="Normal 4 3 12 2" xfId="9642"/>
    <cellStyle name="Normal 4 3 12 3" xfId="9643"/>
    <cellStyle name="Normal 4 3 13" xfId="9644"/>
    <cellStyle name="Normal 4 3 13 2" xfId="9645"/>
    <cellStyle name="Normal 4 3 13 3" xfId="9646"/>
    <cellStyle name="Normal 4 3 14" xfId="9647"/>
    <cellStyle name="Normal 4 3 14 2" xfId="9648"/>
    <cellStyle name="Normal 4 3 14 3" xfId="9649"/>
    <cellStyle name="Normal 4 3 15" xfId="9650"/>
    <cellStyle name="Normal 4 3 15 2" xfId="9651"/>
    <cellStyle name="Normal 4 3 15 3" xfId="9652"/>
    <cellStyle name="Normal 4 3 16" xfId="9653"/>
    <cellStyle name="Normal 4 3 16 2" xfId="9654"/>
    <cellStyle name="Normal 4 3 16 3" xfId="9655"/>
    <cellStyle name="Normal 4 3 17" xfId="9656"/>
    <cellStyle name="Normal 4 3 17 2" xfId="9657"/>
    <cellStyle name="Normal 4 3 17 3" xfId="9658"/>
    <cellStyle name="Normal 4 3 18" xfId="9659"/>
    <cellStyle name="Normal 4 3 18 2" xfId="9660"/>
    <cellStyle name="Normal 4 3 18 3" xfId="9661"/>
    <cellStyle name="Normal 4 3 19" xfId="9662"/>
    <cellStyle name="Normal 4 3 19 2" xfId="9663"/>
    <cellStyle name="Normal 4 3 19 3" xfId="9664"/>
    <cellStyle name="Normal 4 3 2" xfId="9665"/>
    <cellStyle name="Normal 4 3 2 2" xfId="9666"/>
    <cellStyle name="Normal 4 3 2 3" xfId="9667"/>
    <cellStyle name="Normal 4 3 20" xfId="9668"/>
    <cellStyle name="Normal 4 3 20 2" xfId="9669"/>
    <cellStyle name="Normal 4 3 20 3" xfId="9670"/>
    <cellStyle name="Normal 4 3 21" xfId="9671"/>
    <cellStyle name="Normal 4 3 21 2" xfId="9672"/>
    <cellStyle name="Normal 4 3 21 3" xfId="9673"/>
    <cellStyle name="Normal 4 3 22" xfId="9674"/>
    <cellStyle name="Normal 4 3 22 2" xfId="9675"/>
    <cellStyle name="Normal 4 3 22 3" xfId="9676"/>
    <cellStyle name="Normal 4 3 23" xfId="9677"/>
    <cellStyle name="Normal 4 3 23 2" xfId="9678"/>
    <cellStyle name="Normal 4 3 23 3" xfId="9679"/>
    <cellStyle name="Normal 4 3 24" xfId="9680"/>
    <cellStyle name="Normal 4 3 24 2" xfId="9681"/>
    <cellStyle name="Normal 4 3 24 3" xfId="9682"/>
    <cellStyle name="Normal 4 3 25" xfId="9683"/>
    <cellStyle name="Normal 4 3 25 2" xfId="9684"/>
    <cellStyle name="Normal 4 3 25 3" xfId="9685"/>
    <cellStyle name="Normal 4 3 26" xfId="9686"/>
    <cellStyle name="Normal 4 3 26 2" xfId="9687"/>
    <cellStyle name="Normal 4 3 26 3" xfId="9688"/>
    <cellStyle name="Normal 4 3 27" xfId="9689"/>
    <cellStyle name="Normal 4 3 27 2" xfId="9690"/>
    <cellStyle name="Normal 4 3 27 3" xfId="9691"/>
    <cellStyle name="Normal 4 3 28" xfId="9692"/>
    <cellStyle name="Normal 4 3 28 2" xfId="9693"/>
    <cellStyle name="Normal 4 3 28 3" xfId="9694"/>
    <cellStyle name="Normal 4 3 29" xfId="9695"/>
    <cellStyle name="Normal 4 3 29 2" xfId="9696"/>
    <cellStyle name="Normal 4 3 29 3" xfId="9697"/>
    <cellStyle name="Normal 4 3 3" xfId="9698"/>
    <cellStyle name="Normal 4 3 3 2" xfId="9699"/>
    <cellStyle name="Normal 4 3 3 3" xfId="9700"/>
    <cellStyle name="Normal 4 3 30" xfId="9701"/>
    <cellStyle name="Normal 4 3 30 2" xfId="9702"/>
    <cellStyle name="Normal 4 3 30 3" xfId="9703"/>
    <cellStyle name="Normal 4 3 31" xfId="9704"/>
    <cellStyle name="Normal 4 3 31 2" xfId="9705"/>
    <cellStyle name="Normal 4 3 31 3" xfId="9706"/>
    <cellStyle name="Normal 4 3 32" xfId="9707"/>
    <cellStyle name="Normal 4 3 32 2" xfId="9708"/>
    <cellStyle name="Normal 4 3 32 3" xfId="9709"/>
    <cellStyle name="Normal 4 3 33" xfId="9710"/>
    <cellStyle name="Normal 4 3 33 2" xfId="9711"/>
    <cellStyle name="Normal 4 3 33 3" xfId="9712"/>
    <cellStyle name="Normal 4 3 34" xfId="9713"/>
    <cellStyle name="Normal 4 3 34 2" xfId="9714"/>
    <cellStyle name="Normal 4 3 34 3" xfId="9715"/>
    <cellStyle name="Normal 4 3 35" xfId="9716"/>
    <cellStyle name="Normal 4 3 35 2" xfId="9717"/>
    <cellStyle name="Normal 4 3 35 3" xfId="9718"/>
    <cellStyle name="Normal 4 3 4" xfId="9719"/>
    <cellStyle name="Normal 4 3 4 2" xfId="9720"/>
    <cellStyle name="Normal 4 3 4 3" xfId="9721"/>
    <cellStyle name="Normal 4 3 5" xfId="9722"/>
    <cellStyle name="Normal 4 3 5 2" xfId="9723"/>
    <cellStyle name="Normal 4 3 5 3" xfId="9724"/>
    <cellStyle name="Normal 4 3 6" xfId="9725"/>
    <cellStyle name="Normal 4 3 6 2" xfId="9726"/>
    <cellStyle name="Normal 4 3 6 3" xfId="9727"/>
    <cellStyle name="Normal 4 3 7" xfId="9728"/>
    <cellStyle name="Normal 4 3 7 2" xfId="9729"/>
    <cellStyle name="Normal 4 3 7 3" xfId="9730"/>
    <cellStyle name="Normal 4 3 8" xfId="9731"/>
    <cellStyle name="Normal 4 3 8 2" xfId="9732"/>
    <cellStyle name="Normal 4 3 8 3" xfId="9733"/>
    <cellStyle name="Normal 4 3 9" xfId="9734"/>
    <cellStyle name="Normal 4 3 9 2" xfId="9735"/>
    <cellStyle name="Normal 4 3 9 3" xfId="9736"/>
    <cellStyle name="Normal 4 4" xfId="9737"/>
    <cellStyle name="Normal 4 5" xfId="9738"/>
    <cellStyle name="Normal 4 6" xfId="9739"/>
    <cellStyle name="Normal 4 7" xfId="9740"/>
    <cellStyle name="Normal 4 8" xfId="9741"/>
    <cellStyle name="Normal 4 9" xfId="9742"/>
    <cellStyle name="Normal 4_25% 12-13_2013-14 &amp; 2014-15 Table &amp; Annnexure Shorted" xfId="9743"/>
    <cellStyle name="Normal 40" xfId="9744"/>
    <cellStyle name="Normal 41" xfId="9745"/>
    <cellStyle name="Normal 42" xfId="9746"/>
    <cellStyle name="Normal 43" xfId="9747"/>
    <cellStyle name="Normal 44" xfId="9748"/>
    <cellStyle name="Normal 45" xfId="9749"/>
    <cellStyle name="Normal 46" xfId="9750"/>
    <cellStyle name="Normal 47" xfId="9751"/>
    <cellStyle name="Normal 48" xfId="9752"/>
    <cellStyle name="Normal 49" xfId="9753"/>
    <cellStyle name="Normal 5" xfId="9754"/>
    <cellStyle name="Normal 5 10" xfId="9755"/>
    <cellStyle name="Normal 5 11" xfId="9756"/>
    <cellStyle name="Normal 5 12" xfId="9757"/>
    <cellStyle name="Normal 5 13" xfId="9758"/>
    <cellStyle name="Normal 5 14" xfId="9759"/>
    <cellStyle name="Normal 5 15" xfId="9760"/>
    <cellStyle name="Normal 5 16" xfId="9761"/>
    <cellStyle name="Normal 5 17" xfId="9762"/>
    <cellStyle name="Normal 5 18" xfId="9763"/>
    <cellStyle name="Normal 5 19" xfId="9764"/>
    <cellStyle name="Normal 5 2" xfId="9765"/>
    <cellStyle name="Normal 5 2 2" xfId="9766"/>
    <cellStyle name="Normal 5 2 2 2" xfId="9767"/>
    <cellStyle name="Normal 5 2 3" xfId="9768"/>
    <cellStyle name="Normal 5 2 4" xfId="9769"/>
    <cellStyle name="Normal 5 2 4 2" xfId="9770"/>
    <cellStyle name="Normal 5 2 4_Sheet2" xfId="9771"/>
    <cellStyle name="Normal 5 2 5" xfId="9772"/>
    <cellStyle name="Normal 5 2_Abstract" xfId="9773"/>
    <cellStyle name="Normal 5 20" xfId="9774"/>
    <cellStyle name="Normal 5 21" xfId="9775"/>
    <cellStyle name="Normal 5 22" xfId="9776"/>
    <cellStyle name="Normal 5 23" xfId="9777"/>
    <cellStyle name="Normal 5 24" xfId="9778"/>
    <cellStyle name="Normal 5 25" xfId="9779"/>
    <cellStyle name="Normal 5 26" xfId="9780"/>
    <cellStyle name="Normal 5 27" xfId="9781"/>
    <cellStyle name="Normal 5 28" xfId="9782"/>
    <cellStyle name="Normal 5 29" xfId="9783"/>
    <cellStyle name="Normal 5 3" xfId="9784"/>
    <cellStyle name="Normal 5 3 2" xfId="9785"/>
    <cellStyle name="Normal 5 3 3" xfId="9786"/>
    <cellStyle name="Normal 5 30" xfId="9787"/>
    <cellStyle name="Normal 5 31" xfId="9788"/>
    <cellStyle name="Normal 5 32" xfId="9789"/>
    <cellStyle name="Normal 5 33" xfId="9790"/>
    <cellStyle name="Normal 5 4" xfId="9791"/>
    <cellStyle name="Normal 5 5" xfId="9792"/>
    <cellStyle name="Normal 5 6" xfId="9793"/>
    <cellStyle name="Normal 5 6 2" xfId="9794"/>
    <cellStyle name="Normal 5 7" xfId="9795"/>
    <cellStyle name="Normal 5 8" xfId="9796"/>
    <cellStyle name="Normal 5 9" xfId="9797"/>
    <cellStyle name="Normal 5 9 2" xfId="9798"/>
    <cellStyle name="Normal 5 9_Sheet2" xfId="9799"/>
    <cellStyle name="Normal 5_2012-13- nagar" xfId="9800"/>
    <cellStyle name="Normal 50" xfId="9801"/>
    <cellStyle name="Normal 51" xfId="9802"/>
    <cellStyle name="Normal 52" xfId="9803"/>
    <cellStyle name="Normal 53" xfId="9804"/>
    <cellStyle name="Normal 54" xfId="9805"/>
    <cellStyle name="Normal 55" xfId="9806"/>
    <cellStyle name="Normal 56" xfId="9807"/>
    <cellStyle name="Normal 57" xfId="9808"/>
    <cellStyle name="Normal 58" xfId="9809"/>
    <cellStyle name="Normal 59" xfId="9810"/>
    <cellStyle name="Normal 6" xfId="9811"/>
    <cellStyle name="Normal 6 10" xfId="9812"/>
    <cellStyle name="Normal 6 14" xfId="9813"/>
    <cellStyle name="Normal 6 15" xfId="9814"/>
    <cellStyle name="Normal 6 2" xfId="9815"/>
    <cellStyle name="Normal 6 2 2" xfId="9816"/>
    <cellStyle name="Normal 6 2 2 2" xfId="9817"/>
    <cellStyle name="Normal 6 2 2 3" xfId="9818"/>
    <cellStyle name="Normal 6 2 3" xfId="9819"/>
    <cellStyle name="Normal 6 2 4" xfId="9820"/>
    <cellStyle name="Normal 6 3" xfId="9821"/>
    <cellStyle name="Normal 6 4" xfId="9822"/>
    <cellStyle name="Normal 6 4 2" xfId="9823"/>
    <cellStyle name="Normal 6 5" xfId="9824"/>
    <cellStyle name="Normal 6 6" xfId="9825"/>
    <cellStyle name="Normal 6 7" xfId="9826"/>
    <cellStyle name="Normal 6 8" xfId="9827"/>
    <cellStyle name="Normal 6 9" xfId="9828"/>
    <cellStyle name="Normal 60" xfId="9829"/>
    <cellStyle name="Normal 61" xfId="9830"/>
    <cellStyle name="Normal 62" xfId="9831"/>
    <cellStyle name="Normal 63" xfId="9832"/>
    <cellStyle name="Normal 64" xfId="9833"/>
    <cellStyle name="Normal 65" xfId="9834"/>
    <cellStyle name="Normal 66" xfId="9835"/>
    <cellStyle name="Normal 67" xfId="9836"/>
    <cellStyle name="Normal 68" xfId="9837"/>
    <cellStyle name="Normal 69" xfId="9838"/>
    <cellStyle name="Normal 7" xfId="9839"/>
    <cellStyle name="Normal 7 10" xfId="9840"/>
    <cellStyle name="Normal 7 11" xfId="9841"/>
    <cellStyle name="Normal 7 12" xfId="9842"/>
    <cellStyle name="Normal 7 2" xfId="9843"/>
    <cellStyle name="Normal 7 2 2" xfId="9844"/>
    <cellStyle name="Normal 7 3" xfId="9845"/>
    <cellStyle name="Normal 7 4" xfId="9846"/>
    <cellStyle name="Normal 7 4 2" xfId="9847"/>
    <cellStyle name="Normal 7 4 2 2" xfId="9848"/>
    <cellStyle name="Normal 7 4 3" xfId="9849"/>
    <cellStyle name="Normal 7 5" xfId="9850"/>
    <cellStyle name="Normal 7 6" xfId="9851"/>
    <cellStyle name="Normal 7 7" xfId="9852"/>
    <cellStyle name="Normal 7 8" xfId="9853"/>
    <cellStyle name="Normal 7 9" xfId="9854"/>
    <cellStyle name="Normal 7_Cost_Table__2014-15" xfId="9855"/>
    <cellStyle name="Normal 70" xfId="9856"/>
    <cellStyle name="Normal 71" xfId="9857"/>
    <cellStyle name="Normal 72" xfId="9858"/>
    <cellStyle name="Normal 73" xfId="9859"/>
    <cellStyle name="Normal 74" xfId="9860"/>
    <cellStyle name="Normal 75" xfId="9861"/>
    <cellStyle name="Normal 76" xfId="9862"/>
    <cellStyle name="Normal 77" xfId="9863"/>
    <cellStyle name="Normal 78" xfId="9864"/>
    <cellStyle name="Normal 79" xfId="9865"/>
    <cellStyle name="Normal 8" xfId="9866"/>
    <cellStyle name="Normal 8 10" xfId="9867"/>
    <cellStyle name="Normal 8 10 2" xfId="9868"/>
    <cellStyle name="Normal 8 10 3" xfId="9869"/>
    <cellStyle name="Normal 8 10 4" xfId="9870"/>
    <cellStyle name="Normal 8 11" xfId="9871"/>
    <cellStyle name="Normal 8 11 2" xfId="9872"/>
    <cellStyle name="Normal 8 11 3" xfId="9873"/>
    <cellStyle name="Normal 8 11 4" xfId="9874"/>
    <cellStyle name="Normal 8 12" xfId="9875"/>
    <cellStyle name="Normal 8 12 2" xfId="9876"/>
    <cellStyle name="Normal 8 12 3" xfId="9877"/>
    <cellStyle name="Normal 8 12 4" xfId="9878"/>
    <cellStyle name="Normal 8 13" xfId="9879"/>
    <cellStyle name="Normal 8 13 2" xfId="9880"/>
    <cellStyle name="Normal 8 13 3" xfId="9881"/>
    <cellStyle name="Normal 8 13 4" xfId="9882"/>
    <cellStyle name="Normal 8 14" xfId="9883"/>
    <cellStyle name="Normal 8 14 2" xfId="9884"/>
    <cellStyle name="Normal 8 14 3" xfId="9885"/>
    <cellStyle name="Normal 8 14 4" xfId="9886"/>
    <cellStyle name="Normal 8 15" xfId="9887"/>
    <cellStyle name="Normal 8 15 2" xfId="9888"/>
    <cellStyle name="Normal 8 15 3" xfId="9889"/>
    <cellStyle name="Normal 8 15 4" xfId="9890"/>
    <cellStyle name="Normal 8 16" xfId="9891"/>
    <cellStyle name="Normal 8 16 2" xfId="9892"/>
    <cellStyle name="Normal 8 16 3" xfId="9893"/>
    <cellStyle name="Normal 8 16 4" xfId="9894"/>
    <cellStyle name="Normal 8 17" xfId="9895"/>
    <cellStyle name="Normal 8 17 2" xfId="9896"/>
    <cellStyle name="Normal 8 17 3" xfId="9897"/>
    <cellStyle name="Normal 8 17 4" xfId="9898"/>
    <cellStyle name="Normal 8 18" xfId="9899"/>
    <cellStyle name="Normal 8 18 2" xfId="9900"/>
    <cellStyle name="Normal 8 18 3" xfId="9901"/>
    <cellStyle name="Normal 8 18 4" xfId="9902"/>
    <cellStyle name="Normal 8 19" xfId="9903"/>
    <cellStyle name="Normal 8 19 2" xfId="9904"/>
    <cellStyle name="Normal 8 19 3" xfId="9905"/>
    <cellStyle name="Normal 8 19 4" xfId="9906"/>
    <cellStyle name="Normal 8 2" xfId="9907"/>
    <cellStyle name="Normal 8 2 2" xfId="9908"/>
    <cellStyle name="Normal 8 2 2 2" xfId="9909"/>
    <cellStyle name="Normal 8 2 2 3" xfId="9910"/>
    <cellStyle name="Normal 8 2 2 4" xfId="9911"/>
    <cellStyle name="Normal 8 2 3" xfId="9912"/>
    <cellStyle name="Normal 8 2 3 2" xfId="9913"/>
    <cellStyle name="Normal 8 2 3 3" xfId="9914"/>
    <cellStyle name="Normal 8 2 3 4" xfId="9915"/>
    <cellStyle name="Normal 8 2 4" xfId="9916"/>
    <cellStyle name="Normal 8 2 4 2" xfId="9917"/>
    <cellStyle name="Normal 8 2 4 3" xfId="9918"/>
    <cellStyle name="Normal 8 2 4 4" xfId="9919"/>
    <cellStyle name="Normal 8 2 5" xfId="9920"/>
    <cellStyle name="Normal 8 2 6" xfId="9921"/>
    <cellStyle name="Normal 8 2 7" xfId="9922"/>
    <cellStyle name="Normal 8 2 8" xfId="9923"/>
    <cellStyle name="Normal 8 2 9" xfId="9924"/>
    <cellStyle name="Normal 8 20" xfId="9925"/>
    <cellStyle name="Normal 8 20 2" xfId="9926"/>
    <cellStyle name="Normal 8 20 3" xfId="9927"/>
    <cellStyle name="Normal 8 20 4" xfId="9928"/>
    <cellStyle name="Normal 8 21" xfId="9929"/>
    <cellStyle name="Normal 8 21 2" xfId="9930"/>
    <cellStyle name="Normal 8 21 3" xfId="9931"/>
    <cellStyle name="Normal 8 21 4" xfId="9932"/>
    <cellStyle name="Normal 8 22" xfId="9933"/>
    <cellStyle name="Normal 8 22 2" xfId="9934"/>
    <cellStyle name="Normal 8 22 3" xfId="9935"/>
    <cellStyle name="Normal 8 22 4" xfId="9936"/>
    <cellStyle name="Normal 8 23" xfId="9937"/>
    <cellStyle name="Normal 8 23 2" xfId="9938"/>
    <cellStyle name="Normal 8 23 3" xfId="9939"/>
    <cellStyle name="Normal 8 23 4" xfId="9940"/>
    <cellStyle name="Normal 8 24" xfId="9941"/>
    <cellStyle name="Normal 8 24 2" xfId="9942"/>
    <cellStyle name="Normal 8 24 3" xfId="9943"/>
    <cellStyle name="Normal 8 24 4" xfId="9944"/>
    <cellStyle name="Normal 8 25" xfId="9945"/>
    <cellStyle name="Normal 8 25 2" xfId="9946"/>
    <cellStyle name="Normal 8 25 3" xfId="9947"/>
    <cellStyle name="Normal 8 25 4" xfId="9948"/>
    <cellStyle name="Normal 8 26" xfId="9949"/>
    <cellStyle name="Normal 8 26 2" xfId="9950"/>
    <cellStyle name="Normal 8 26 3" xfId="9951"/>
    <cellStyle name="Normal 8 26 4" xfId="9952"/>
    <cellStyle name="Normal 8 27" xfId="9953"/>
    <cellStyle name="Normal 8 27 2" xfId="9954"/>
    <cellStyle name="Normal 8 27 3" xfId="9955"/>
    <cellStyle name="Normal 8 27 4" xfId="9956"/>
    <cellStyle name="Normal 8 28" xfId="9957"/>
    <cellStyle name="Normal 8 28 2" xfId="9958"/>
    <cellStyle name="Normal 8 28 3" xfId="9959"/>
    <cellStyle name="Normal 8 28 4" xfId="9960"/>
    <cellStyle name="Normal 8 29" xfId="9961"/>
    <cellStyle name="Normal 8 29 2" xfId="9962"/>
    <cellStyle name="Normal 8 29 3" xfId="9963"/>
    <cellStyle name="Normal 8 29 4" xfId="9964"/>
    <cellStyle name="Normal 8 3" xfId="9965"/>
    <cellStyle name="Normal 8 3 2" xfId="9966"/>
    <cellStyle name="Normal 8 3 3" xfId="9967"/>
    <cellStyle name="Normal 8 3 4" xfId="9968"/>
    <cellStyle name="Normal 8 3 5" xfId="9969"/>
    <cellStyle name="Normal 8 3 6" xfId="9970"/>
    <cellStyle name="Normal 8 30" xfId="9971"/>
    <cellStyle name="Normal 8 30 2" xfId="9972"/>
    <cellStyle name="Normal 8 30 3" xfId="9973"/>
    <cellStyle name="Normal 8 30 4" xfId="9974"/>
    <cellStyle name="Normal 8 31" xfId="9975"/>
    <cellStyle name="Normal 8 31 2" xfId="9976"/>
    <cellStyle name="Normal 8 31 3" xfId="9977"/>
    <cellStyle name="Normal 8 31 4" xfId="9978"/>
    <cellStyle name="Normal 8 32" xfId="9979"/>
    <cellStyle name="Normal 8 32 2" xfId="9980"/>
    <cellStyle name="Normal 8 32 3" xfId="9981"/>
    <cellStyle name="Normal 8 32 4" xfId="9982"/>
    <cellStyle name="Normal 8 33" xfId="9983"/>
    <cellStyle name="Normal 8 33 2" xfId="9984"/>
    <cellStyle name="Normal 8 33 3" xfId="9985"/>
    <cellStyle name="Normal 8 33 4" xfId="9986"/>
    <cellStyle name="Normal 8 34" xfId="9987"/>
    <cellStyle name="Normal 8 34 2" xfId="9988"/>
    <cellStyle name="Normal 8 34 3" xfId="9989"/>
    <cellStyle name="Normal 8 34 4" xfId="9990"/>
    <cellStyle name="Normal 8 35" xfId="9991"/>
    <cellStyle name="Normal 8 35 2" xfId="9992"/>
    <cellStyle name="Normal 8 35 3" xfId="9993"/>
    <cellStyle name="Normal 8 35 4" xfId="9994"/>
    <cellStyle name="Normal 8 36" xfId="9995"/>
    <cellStyle name="Normal 8 36 2" xfId="9996"/>
    <cellStyle name="Normal 8 36 3" xfId="9997"/>
    <cellStyle name="Normal 8 36 4" xfId="9998"/>
    <cellStyle name="Normal 8 37" xfId="9999"/>
    <cellStyle name="Normal 8 37 2" xfId="10000"/>
    <cellStyle name="Normal 8 37 3" xfId="10001"/>
    <cellStyle name="Normal 8 37 4" xfId="10002"/>
    <cellStyle name="Normal 8 38" xfId="10003"/>
    <cellStyle name="Normal 8 38 2" xfId="10004"/>
    <cellStyle name="Normal 8 38 3" xfId="10005"/>
    <cellStyle name="Normal 8 38 4" xfId="10006"/>
    <cellStyle name="Normal 8 39" xfId="10007"/>
    <cellStyle name="Normal 8 39 2" xfId="10008"/>
    <cellStyle name="Normal 8 39 3" xfId="10009"/>
    <cellStyle name="Normal 8 39 4" xfId="10010"/>
    <cellStyle name="Normal 8 4" xfId="10011"/>
    <cellStyle name="Normal 8 4 2" xfId="10012"/>
    <cellStyle name="Normal 8 4 3" xfId="10013"/>
    <cellStyle name="Normal 8 4 4" xfId="10014"/>
    <cellStyle name="Normal 8 40" xfId="10015"/>
    <cellStyle name="Normal 8 40 2" xfId="10016"/>
    <cellStyle name="Normal 8 40 3" xfId="10017"/>
    <cellStyle name="Normal 8 40 4" xfId="10018"/>
    <cellStyle name="Normal 8 41" xfId="10019"/>
    <cellStyle name="Normal 8 41 2" xfId="10020"/>
    <cellStyle name="Normal 8 41 3" xfId="10021"/>
    <cellStyle name="Normal 8 41 4" xfId="10022"/>
    <cellStyle name="Normal 8 42" xfId="10023"/>
    <cellStyle name="Normal 8 42 2" xfId="10024"/>
    <cellStyle name="Normal 8 42 3" xfId="10025"/>
    <cellStyle name="Normal 8 42 4" xfId="10026"/>
    <cellStyle name="Normal 8 43" xfId="10027"/>
    <cellStyle name="Normal 8 43 2" xfId="10028"/>
    <cellStyle name="Normal 8 43 3" xfId="10029"/>
    <cellStyle name="Normal 8 43 4" xfId="10030"/>
    <cellStyle name="Normal 8 44" xfId="10031"/>
    <cellStyle name="Normal 8 45" xfId="10032"/>
    <cellStyle name="Normal 8 46" xfId="10033"/>
    <cellStyle name="Normal 8 47" xfId="10034"/>
    <cellStyle name="Normal 8 48" xfId="10035"/>
    <cellStyle name="Normal 8 49" xfId="10036"/>
    <cellStyle name="Normal 8 5" xfId="10037"/>
    <cellStyle name="Normal 8 5 2" xfId="10038"/>
    <cellStyle name="Normal 8 5 3" xfId="10039"/>
    <cellStyle name="Normal 8 5 4" xfId="10040"/>
    <cellStyle name="Normal 8 50" xfId="10041"/>
    <cellStyle name="Normal 8 51" xfId="10042"/>
    <cellStyle name="Normal 8 52" xfId="10043"/>
    <cellStyle name="Normal 8 53" xfId="10044"/>
    <cellStyle name="Normal 8 6" xfId="10045"/>
    <cellStyle name="Normal 8 6 2" xfId="10046"/>
    <cellStyle name="Normal 8 6 3" xfId="10047"/>
    <cellStyle name="Normal 8 6 4" xfId="10048"/>
    <cellStyle name="Normal 8 7" xfId="10049"/>
    <cellStyle name="Normal 8 7 2" xfId="10050"/>
    <cellStyle name="Normal 8 7 3" xfId="10051"/>
    <cellStyle name="Normal 8 7 4" xfId="10052"/>
    <cellStyle name="Normal 8 8" xfId="10053"/>
    <cellStyle name="Normal 8 8 2" xfId="10054"/>
    <cellStyle name="Normal 8 8 3" xfId="10055"/>
    <cellStyle name="Normal 8 8 4" xfId="10056"/>
    <cellStyle name="Normal 8 9" xfId="10057"/>
    <cellStyle name="Normal 8 9 2" xfId="10058"/>
    <cellStyle name="Normal 8 9 3" xfId="10059"/>
    <cellStyle name="Normal 8 9 4" xfId="10060"/>
    <cellStyle name="Normal 8_Cost_Table__2014-15" xfId="10061"/>
    <cellStyle name="Normal 80" xfId="10062"/>
    <cellStyle name="Normal 81" xfId="10063"/>
    <cellStyle name="Normal 82" xfId="10064"/>
    <cellStyle name="Normal 83" xfId="10065"/>
    <cellStyle name="Normal 83 2" xfId="10066"/>
    <cellStyle name="Normal 83 2 2" xfId="10067"/>
    <cellStyle name="Normal 83 2 3" xfId="10068"/>
    <cellStyle name="Normal 83 3" xfId="10069"/>
    <cellStyle name="Normal 83 3 2" xfId="10070"/>
    <cellStyle name="Normal 83 3 3" xfId="10071"/>
    <cellStyle name="Normal 83 3 3 10" xfId="10072"/>
    <cellStyle name="Normal 83 3 3 11" xfId="10073"/>
    <cellStyle name="Normal 83 3 3 12" xfId="10074"/>
    <cellStyle name="Normal 83 3 3 13" xfId="10075"/>
    <cellStyle name="Normal 83 3 3 14" xfId="10076"/>
    <cellStyle name="Normal 83 3 3 15" xfId="10077"/>
    <cellStyle name="Normal 83 3 3 16" xfId="10078"/>
    <cellStyle name="Normal 83 3 3 17" xfId="10079"/>
    <cellStyle name="Normal 83 3 3 18" xfId="10080"/>
    <cellStyle name="Normal 83 3 3 19" xfId="10081"/>
    <cellStyle name="Normal 83 3 3 2" xfId="10082"/>
    <cellStyle name="Normal 83 3 3 20" xfId="10083"/>
    <cellStyle name="Normal 83 3 3 21" xfId="10084"/>
    <cellStyle name="Normal 83 3 3 22" xfId="10085"/>
    <cellStyle name="Normal 83 3 3 23" xfId="10086"/>
    <cellStyle name="Normal 83 3 3 24" xfId="10087"/>
    <cellStyle name="Normal 83 3 3 25" xfId="10088"/>
    <cellStyle name="Normal 83 3 3 26" xfId="10089"/>
    <cellStyle name="Normal 83 3 3 27" xfId="10090"/>
    <cellStyle name="Normal 83 3 3 28" xfId="10091"/>
    <cellStyle name="Normal 83 3 3 29" xfId="10092"/>
    <cellStyle name="Normal 83 3 3 3" xfId="10093"/>
    <cellStyle name="Normal 83 3 3 30" xfId="10094"/>
    <cellStyle name="Normal 83 3 3 31" xfId="10095"/>
    <cellStyle name="Normal 83 3 3 32" xfId="10096"/>
    <cellStyle name="Normal 83 3 3 33" xfId="10097"/>
    <cellStyle name="Normal 83 3 3 34" xfId="10098"/>
    <cellStyle name="Normal 83 3 3 35" xfId="10099"/>
    <cellStyle name="Normal 83 3 3 36" xfId="10100"/>
    <cellStyle name="Normal 83 3 3 37" xfId="10101"/>
    <cellStyle name="Normal 83 3 3 38" xfId="10102"/>
    <cellStyle name="Normal 83 3 3 39" xfId="10103"/>
    <cellStyle name="Normal 83 3 3 4" xfId="10104"/>
    <cellStyle name="Normal 83 3 3 40" xfId="10105"/>
    <cellStyle name="Normal 83 3 3 41" xfId="10106"/>
    <cellStyle name="Normal 83 3 3 42" xfId="10107"/>
    <cellStyle name="Normal 83 3 3 43" xfId="10108"/>
    <cellStyle name="Normal 83 3 3 44" xfId="10109"/>
    <cellStyle name="Normal 83 3 3 45" xfId="10110"/>
    <cellStyle name="Normal 83 3 3 46" xfId="10111"/>
    <cellStyle name="Normal 83 3 3 47" xfId="10112"/>
    <cellStyle name="Normal 83 3 3 48" xfId="10113"/>
    <cellStyle name="Normal 83 3 3 49" xfId="10114"/>
    <cellStyle name="Normal 83 3 3 5" xfId="10115"/>
    <cellStyle name="Normal 83 3 3 50" xfId="10116"/>
    <cellStyle name="Normal 83 3 3 51" xfId="10117"/>
    <cellStyle name="Normal 83 3 3 52" xfId="10118"/>
    <cellStyle name="Normal 83 3 3 53" xfId="10119"/>
    <cellStyle name="Normal 83 3 3 54" xfId="10120"/>
    <cellStyle name="Normal 83 3 3 55" xfId="10121"/>
    <cellStyle name="Normal 83 3 3 56" xfId="10122"/>
    <cellStyle name="Normal 83 3 3 57" xfId="10123"/>
    <cellStyle name="Normal 83 3 3 58" xfId="10124"/>
    <cellStyle name="Normal 83 3 3 59" xfId="10125"/>
    <cellStyle name="Normal 83 3 3 6" xfId="10126"/>
    <cellStyle name="Normal 83 3 3 60" xfId="10127"/>
    <cellStyle name="Normal 83 3 3 61" xfId="10128"/>
    <cellStyle name="Normal 83 3 3 62" xfId="10129"/>
    <cellStyle name="Normal 83 3 3 7" xfId="10130"/>
    <cellStyle name="Normal 83 3 3 8" xfId="10131"/>
    <cellStyle name="Normal 83 3 3 9" xfId="10132"/>
    <cellStyle name="Normal 83 4" xfId="10133"/>
    <cellStyle name="Normal 83 4 10" xfId="10134"/>
    <cellStyle name="Normal 83 4 11" xfId="10135"/>
    <cellStyle name="Normal 83 4 12" xfId="10136"/>
    <cellStyle name="Normal 83 4 13" xfId="10137"/>
    <cellStyle name="Normal 83 4 14" xfId="10138"/>
    <cellStyle name="Normal 83 4 15" xfId="10139"/>
    <cellStyle name="Normal 83 4 16" xfId="10140"/>
    <cellStyle name="Normal 83 4 17" xfId="10141"/>
    <cellStyle name="Normal 83 4 18" xfId="10142"/>
    <cellStyle name="Normal 83 4 19" xfId="10143"/>
    <cellStyle name="Normal 83 4 2" xfId="10144"/>
    <cellStyle name="Normal 83 4 20" xfId="10145"/>
    <cellStyle name="Normal 83 4 21" xfId="10146"/>
    <cellStyle name="Normal 83 4 22" xfId="10147"/>
    <cellStyle name="Normal 83 4 23" xfId="10148"/>
    <cellStyle name="Normal 83 4 24" xfId="10149"/>
    <cellStyle name="Normal 83 4 25" xfId="10150"/>
    <cellStyle name="Normal 83 4 26" xfId="10151"/>
    <cellStyle name="Normal 83 4 27" xfId="10152"/>
    <cellStyle name="Normal 83 4 28" xfId="10153"/>
    <cellStyle name="Normal 83 4 29" xfId="10154"/>
    <cellStyle name="Normal 83 4 3" xfId="10155"/>
    <cellStyle name="Normal 83 4 30" xfId="10156"/>
    <cellStyle name="Normal 83 4 31" xfId="10157"/>
    <cellStyle name="Normal 83 4 32" xfId="10158"/>
    <cellStyle name="Normal 83 4 33" xfId="10159"/>
    <cellStyle name="Normal 83 4 34" xfId="10160"/>
    <cellStyle name="Normal 83 4 35" xfId="10161"/>
    <cellStyle name="Normal 83 4 36" xfId="10162"/>
    <cellStyle name="Normal 83 4 37" xfId="10163"/>
    <cellStyle name="Normal 83 4 38" xfId="10164"/>
    <cellStyle name="Normal 83 4 39" xfId="10165"/>
    <cellStyle name="Normal 83 4 4" xfId="10166"/>
    <cellStyle name="Normal 83 4 40" xfId="10167"/>
    <cellStyle name="Normal 83 4 41" xfId="10168"/>
    <cellStyle name="Normal 83 4 42" xfId="10169"/>
    <cellStyle name="Normal 83 4 43" xfId="10170"/>
    <cellStyle name="Normal 83 4 44" xfId="10171"/>
    <cellStyle name="Normal 83 4 45" xfId="10172"/>
    <cellStyle name="Normal 83 4 46" xfId="10173"/>
    <cellStyle name="Normal 83 4 47" xfId="10174"/>
    <cellStyle name="Normal 83 4 48" xfId="10175"/>
    <cellStyle name="Normal 83 4 49" xfId="10176"/>
    <cellStyle name="Normal 83 4 5" xfId="10177"/>
    <cellStyle name="Normal 83 4 50" xfId="10178"/>
    <cellStyle name="Normal 83 4 51" xfId="10179"/>
    <cellStyle name="Normal 83 4 52" xfId="10180"/>
    <cellStyle name="Normal 83 4 53" xfId="10181"/>
    <cellStyle name="Normal 83 4 54" xfId="10182"/>
    <cellStyle name="Normal 83 4 55" xfId="10183"/>
    <cellStyle name="Normal 83 4 56" xfId="10184"/>
    <cellStyle name="Normal 83 4 57" xfId="10185"/>
    <cellStyle name="Normal 83 4 58" xfId="10186"/>
    <cellStyle name="Normal 83 4 59" xfId="10187"/>
    <cellStyle name="Normal 83 4 6" xfId="10188"/>
    <cellStyle name="Normal 83 4 60" xfId="10189"/>
    <cellStyle name="Normal 83 4 61" xfId="10190"/>
    <cellStyle name="Normal 83 4 62" xfId="10191"/>
    <cellStyle name="Normal 83 4 63" xfId="10192"/>
    <cellStyle name="Normal 83 4 64" xfId="10193"/>
    <cellStyle name="Normal 83 4 65" xfId="10194"/>
    <cellStyle name="Normal 83 4 66" xfId="10195"/>
    <cellStyle name="Normal 83 4 67" xfId="10196"/>
    <cellStyle name="Normal 83 4 7" xfId="10197"/>
    <cellStyle name="Normal 83 4 8" xfId="10198"/>
    <cellStyle name="Normal 83 4 9" xfId="10199"/>
    <cellStyle name="Normal 84" xfId="10200"/>
    <cellStyle name="Normal 84 10" xfId="10201"/>
    <cellStyle name="Normal 84 11" xfId="10202"/>
    <cellStyle name="Normal 84 12" xfId="10203"/>
    <cellStyle name="Normal 84 13" xfId="10204"/>
    <cellStyle name="Normal 84 14" xfId="10205"/>
    <cellStyle name="Normal 84 15" xfId="10206"/>
    <cellStyle name="Normal 84 16" xfId="10207"/>
    <cellStyle name="Normal 84 17" xfId="10208"/>
    <cellStyle name="Normal 84 18" xfId="10209"/>
    <cellStyle name="Normal 84 19" xfId="10210"/>
    <cellStyle name="Normal 84 2" xfId="10211"/>
    <cellStyle name="Normal 84 2 10" xfId="10212"/>
    <cellStyle name="Normal 84 2 11" xfId="10213"/>
    <cellStyle name="Normal 84 2 12" xfId="10214"/>
    <cellStyle name="Normal 84 2 13" xfId="10215"/>
    <cellStyle name="Normal 84 2 14" xfId="10216"/>
    <cellStyle name="Normal 84 2 15" xfId="10217"/>
    <cellStyle name="Normal 84 2 16" xfId="10218"/>
    <cellStyle name="Normal 84 2 17" xfId="10219"/>
    <cellStyle name="Normal 84 2 18" xfId="10220"/>
    <cellStyle name="Normal 84 2 19" xfId="10221"/>
    <cellStyle name="Normal 84 2 2" xfId="10222"/>
    <cellStyle name="Normal 84 2 2 10" xfId="10223"/>
    <cellStyle name="Normal 84 2 2 11" xfId="10224"/>
    <cellStyle name="Normal 84 2 2 12" xfId="10225"/>
    <cellStyle name="Normal 84 2 2 13" xfId="10226"/>
    <cellStyle name="Normal 84 2 2 14" xfId="10227"/>
    <cellStyle name="Normal 84 2 2 15" xfId="10228"/>
    <cellStyle name="Normal 84 2 2 16" xfId="10229"/>
    <cellStyle name="Normal 84 2 2 17" xfId="10230"/>
    <cellStyle name="Normal 84 2 2 18" xfId="10231"/>
    <cellStyle name="Normal 84 2 2 19" xfId="10232"/>
    <cellStyle name="Normal 84 2 2 2" xfId="10233"/>
    <cellStyle name="Normal 84 2 2 20" xfId="10234"/>
    <cellStyle name="Normal 84 2 2 21" xfId="10235"/>
    <cellStyle name="Normal 84 2 2 22" xfId="10236"/>
    <cellStyle name="Normal 84 2 2 23" xfId="10237"/>
    <cellStyle name="Normal 84 2 2 24" xfId="10238"/>
    <cellStyle name="Normal 84 2 2 25" xfId="10239"/>
    <cellStyle name="Normal 84 2 2 26" xfId="10240"/>
    <cellStyle name="Normal 84 2 2 27" xfId="10241"/>
    <cellStyle name="Normal 84 2 2 28" xfId="10242"/>
    <cellStyle name="Normal 84 2 2 29" xfId="10243"/>
    <cellStyle name="Normal 84 2 2 3" xfId="10244"/>
    <cellStyle name="Normal 84 2 2 30" xfId="10245"/>
    <cellStyle name="Normal 84 2 2 31" xfId="10246"/>
    <cellStyle name="Normal 84 2 2 32" xfId="10247"/>
    <cellStyle name="Normal 84 2 2 33" xfId="10248"/>
    <cellStyle name="Normal 84 2 2 34" xfId="10249"/>
    <cellStyle name="Normal 84 2 2 35" xfId="10250"/>
    <cellStyle name="Normal 84 2 2 36" xfId="10251"/>
    <cellStyle name="Normal 84 2 2 37" xfId="10252"/>
    <cellStyle name="Normal 84 2 2 38" xfId="10253"/>
    <cellStyle name="Normal 84 2 2 39" xfId="10254"/>
    <cellStyle name="Normal 84 2 2 4" xfId="10255"/>
    <cellStyle name="Normal 84 2 2 40" xfId="10256"/>
    <cellStyle name="Normal 84 2 2 41" xfId="10257"/>
    <cellStyle name="Normal 84 2 2 42" xfId="10258"/>
    <cellStyle name="Normal 84 2 2 43" xfId="10259"/>
    <cellStyle name="Normal 84 2 2 44" xfId="10260"/>
    <cellStyle name="Normal 84 2 2 45" xfId="10261"/>
    <cellStyle name="Normal 84 2 2 46" xfId="10262"/>
    <cellStyle name="Normal 84 2 2 47" xfId="10263"/>
    <cellStyle name="Normal 84 2 2 48" xfId="10264"/>
    <cellStyle name="Normal 84 2 2 49" xfId="10265"/>
    <cellStyle name="Normal 84 2 2 5" xfId="10266"/>
    <cellStyle name="Normal 84 2 2 50" xfId="10267"/>
    <cellStyle name="Normal 84 2 2 51" xfId="10268"/>
    <cellStyle name="Normal 84 2 2 52" xfId="10269"/>
    <cellStyle name="Normal 84 2 2 53" xfId="10270"/>
    <cellStyle name="Normal 84 2 2 54" xfId="10271"/>
    <cellStyle name="Normal 84 2 2 55" xfId="10272"/>
    <cellStyle name="Normal 84 2 2 56" xfId="10273"/>
    <cellStyle name="Normal 84 2 2 57" xfId="10274"/>
    <cellStyle name="Normal 84 2 2 58" xfId="10275"/>
    <cellStyle name="Normal 84 2 2 59" xfId="10276"/>
    <cellStyle name="Normal 84 2 2 6" xfId="10277"/>
    <cellStyle name="Normal 84 2 2 60" xfId="10278"/>
    <cellStyle name="Normal 84 2 2 61" xfId="10279"/>
    <cellStyle name="Normal 84 2 2 62" xfId="10280"/>
    <cellStyle name="Normal 84 2 2 7" xfId="10281"/>
    <cellStyle name="Normal 84 2 2 8" xfId="10282"/>
    <cellStyle name="Normal 84 2 2 9" xfId="10283"/>
    <cellStyle name="Normal 84 2 20" xfId="10284"/>
    <cellStyle name="Normal 84 2 21" xfId="10285"/>
    <cellStyle name="Normal 84 2 22" xfId="10286"/>
    <cellStyle name="Normal 84 2 23" xfId="10287"/>
    <cellStyle name="Normal 84 2 24" xfId="10288"/>
    <cellStyle name="Normal 84 2 25" xfId="10289"/>
    <cellStyle name="Normal 84 2 26" xfId="10290"/>
    <cellStyle name="Normal 84 2 27" xfId="10291"/>
    <cellStyle name="Normal 84 2 28" xfId="10292"/>
    <cellStyle name="Normal 84 2 29" xfId="10293"/>
    <cellStyle name="Normal 84 2 3" xfId="10294"/>
    <cellStyle name="Normal 84 2 3 10" xfId="10295"/>
    <cellStyle name="Normal 84 2 3 11" xfId="10296"/>
    <cellStyle name="Normal 84 2 3 12" xfId="10297"/>
    <cellStyle name="Normal 84 2 3 13" xfId="10298"/>
    <cellStyle name="Normal 84 2 3 14" xfId="10299"/>
    <cellStyle name="Normal 84 2 3 15" xfId="10300"/>
    <cellStyle name="Normal 84 2 3 16" xfId="10301"/>
    <cellStyle name="Normal 84 2 3 17" xfId="10302"/>
    <cellStyle name="Normal 84 2 3 18" xfId="10303"/>
    <cellStyle name="Normal 84 2 3 19" xfId="10304"/>
    <cellStyle name="Normal 84 2 3 2" xfId="10305"/>
    <cellStyle name="Normal 84 2 3 20" xfId="10306"/>
    <cellStyle name="Normal 84 2 3 21" xfId="10307"/>
    <cellStyle name="Normal 84 2 3 22" xfId="10308"/>
    <cellStyle name="Normal 84 2 3 23" xfId="10309"/>
    <cellStyle name="Normal 84 2 3 24" xfId="10310"/>
    <cellStyle name="Normal 84 2 3 25" xfId="10311"/>
    <cellStyle name="Normal 84 2 3 26" xfId="10312"/>
    <cellStyle name="Normal 84 2 3 27" xfId="10313"/>
    <cellStyle name="Normal 84 2 3 28" xfId="10314"/>
    <cellStyle name="Normal 84 2 3 29" xfId="10315"/>
    <cellStyle name="Normal 84 2 3 3" xfId="10316"/>
    <cellStyle name="Normal 84 2 3 30" xfId="10317"/>
    <cellStyle name="Normal 84 2 3 31" xfId="10318"/>
    <cellStyle name="Normal 84 2 3 32" xfId="10319"/>
    <cellStyle name="Normal 84 2 3 33" xfId="10320"/>
    <cellStyle name="Normal 84 2 3 34" xfId="10321"/>
    <cellStyle name="Normal 84 2 3 35" xfId="10322"/>
    <cellStyle name="Normal 84 2 3 36" xfId="10323"/>
    <cellStyle name="Normal 84 2 3 37" xfId="10324"/>
    <cellStyle name="Normal 84 2 3 38" xfId="10325"/>
    <cellStyle name="Normal 84 2 3 39" xfId="10326"/>
    <cellStyle name="Normal 84 2 3 4" xfId="10327"/>
    <cellStyle name="Normal 84 2 3 40" xfId="10328"/>
    <cellStyle name="Normal 84 2 3 41" xfId="10329"/>
    <cellStyle name="Normal 84 2 3 42" xfId="10330"/>
    <cellStyle name="Normal 84 2 3 43" xfId="10331"/>
    <cellStyle name="Normal 84 2 3 44" xfId="10332"/>
    <cellStyle name="Normal 84 2 3 45" xfId="10333"/>
    <cellStyle name="Normal 84 2 3 46" xfId="10334"/>
    <cellStyle name="Normal 84 2 3 47" xfId="10335"/>
    <cellStyle name="Normal 84 2 3 48" xfId="10336"/>
    <cellStyle name="Normal 84 2 3 49" xfId="10337"/>
    <cellStyle name="Normal 84 2 3 5" xfId="10338"/>
    <cellStyle name="Normal 84 2 3 50" xfId="10339"/>
    <cellStyle name="Normal 84 2 3 51" xfId="10340"/>
    <cellStyle name="Normal 84 2 3 52" xfId="10341"/>
    <cellStyle name="Normal 84 2 3 53" xfId="10342"/>
    <cellStyle name="Normal 84 2 3 54" xfId="10343"/>
    <cellStyle name="Normal 84 2 3 55" xfId="10344"/>
    <cellStyle name="Normal 84 2 3 56" xfId="10345"/>
    <cellStyle name="Normal 84 2 3 57" xfId="10346"/>
    <cellStyle name="Normal 84 2 3 58" xfId="10347"/>
    <cellStyle name="Normal 84 2 3 59" xfId="10348"/>
    <cellStyle name="Normal 84 2 3 6" xfId="10349"/>
    <cellStyle name="Normal 84 2 3 60" xfId="10350"/>
    <cellStyle name="Normal 84 2 3 61" xfId="10351"/>
    <cellStyle name="Normal 84 2 3 62" xfId="10352"/>
    <cellStyle name="Normal 84 2 3 7" xfId="10353"/>
    <cellStyle name="Normal 84 2 3 8" xfId="10354"/>
    <cellStyle name="Normal 84 2 3 9" xfId="10355"/>
    <cellStyle name="Normal 84 2 30" xfId="10356"/>
    <cellStyle name="Normal 84 2 31" xfId="10357"/>
    <cellStyle name="Normal 84 2 32" xfId="10358"/>
    <cellStyle name="Normal 84 2 33" xfId="10359"/>
    <cellStyle name="Normal 84 2 34" xfId="10360"/>
    <cellStyle name="Normal 84 2 35" xfId="10361"/>
    <cellStyle name="Normal 84 2 36" xfId="10362"/>
    <cellStyle name="Normal 84 2 37" xfId="10363"/>
    <cellStyle name="Normal 84 2 38" xfId="10364"/>
    <cellStyle name="Normal 84 2 39" xfId="10365"/>
    <cellStyle name="Normal 84 2 4" xfId="10366"/>
    <cellStyle name="Normal 84 2 40" xfId="10367"/>
    <cellStyle name="Normal 84 2 41" xfId="10368"/>
    <cellStyle name="Normal 84 2 42" xfId="10369"/>
    <cellStyle name="Normal 84 2 43" xfId="10370"/>
    <cellStyle name="Normal 84 2 44" xfId="10371"/>
    <cellStyle name="Normal 84 2 45" xfId="10372"/>
    <cellStyle name="Normal 84 2 46" xfId="10373"/>
    <cellStyle name="Normal 84 2 47" xfId="10374"/>
    <cellStyle name="Normal 84 2 48" xfId="10375"/>
    <cellStyle name="Normal 84 2 49" xfId="10376"/>
    <cellStyle name="Normal 84 2 5" xfId="10377"/>
    <cellStyle name="Normal 84 2 50" xfId="10378"/>
    <cellStyle name="Normal 84 2 51" xfId="10379"/>
    <cellStyle name="Normal 84 2 52" xfId="10380"/>
    <cellStyle name="Normal 84 2 53" xfId="10381"/>
    <cellStyle name="Normal 84 2 54" xfId="10382"/>
    <cellStyle name="Normal 84 2 55" xfId="10383"/>
    <cellStyle name="Normal 84 2 56" xfId="10384"/>
    <cellStyle name="Normal 84 2 57" xfId="10385"/>
    <cellStyle name="Normal 84 2 58" xfId="10386"/>
    <cellStyle name="Normal 84 2 59" xfId="10387"/>
    <cellStyle name="Normal 84 2 6" xfId="10388"/>
    <cellStyle name="Normal 84 2 60" xfId="10389"/>
    <cellStyle name="Normal 84 2 61" xfId="10390"/>
    <cellStyle name="Normal 84 2 62" xfId="10391"/>
    <cellStyle name="Normal 84 2 63" xfId="10392"/>
    <cellStyle name="Normal 84 2 64" xfId="10393"/>
    <cellStyle name="Normal 84 2 7" xfId="10394"/>
    <cellStyle name="Normal 84 2 8" xfId="10395"/>
    <cellStyle name="Normal 84 2 9" xfId="10396"/>
    <cellStyle name="Normal 84 20" xfId="10397"/>
    <cellStyle name="Normal 84 21" xfId="10398"/>
    <cellStyle name="Normal 84 22" xfId="10399"/>
    <cellStyle name="Normal 84 23" xfId="10400"/>
    <cellStyle name="Normal 84 24" xfId="10401"/>
    <cellStyle name="Normal 84 25" xfId="10402"/>
    <cellStyle name="Normal 84 26" xfId="10403"/>
    <cellStyle name="Normal 84 27" xfId="10404"/>
    <cellStyle name="Normal 84 28" xfId="10405"/>
    <cellStyle name="Normal 84 29" xfId="10406"/>
    <cellStyle name="Normal 84 3" xfId="10407"/>
    <cellStyle name="Normal 84 3 10" xfId="10408"/>
    <cellStyle name="Normal 84 3 11" xfId="10409"/>
    <cellStyle name="Normal 84 3 12" xfId="10410"/>
    <cellStyle name="Normal 84 3 13" xfId="10411"/>
    <cellStyle name="Normal 84 3 14" xfId="10412"/>
    <cellStyle name="Normal 84 3 15" xfId="10413"/>
    <cellStyle name="Normal 84 3 16" xfId="10414"/>
    <cellStyle name="Normal 84 3 17" xfId="10415"/>
    <cellStyle name="Normal 84 3 18" xfId="10416"/>
    <cellStyle name="Normal 84 3 19" xfId="10417"/>
    <cellStyle name="Normal 84 3 2" xfId="10418"/>
    <cellStyle name="Normal 84 3 20" xfId="10419"/>
    <cellStyle name="Normal 84 3 21" xfId="10420"/>
    <cellStyle name="Normal 84 3 22" xfId="10421"/>
    <cellStyle name="Normal 84 3 23" xfId="10422"/>
    <cellStyle name="Normal 84 3 24" xfId="10423"/>
    <cellStyle name="Normal 84 3 25" xfId="10424"/>
    <cellStyle name="Normal 84 3 26" xfId="10425"/>
    <cellStyle name="Normal 84 3 27" xfId="10426"/>
    <cellStyle name="Normal 84 3 28" xfId="10427"/>
    <cellStyle name="Normal 84 3 29" xfId="10428"/>
    <cellStyle name="Normal 84 3 3" xfId="10429"/>
    <cellStyle name="Normal 84 3 30" xfId="10430"/>
    <cellStyle name="Normal 84 3 31" xfId="10431"/>
    <cellStyle name="Normal 84 3 32" xfId="10432"/>
    <cellStyle name="Normal 84 3 33" xfId="10433"/>
    <cellStyle name="Normal 84 3 34" xfId="10434"/>
    <cellStyle name="Normal 84 3 35" xfId="10435"/>
    <cellStyle name="Normal 84 3 36" xfId="10436"/>
    <cellStyle name="Normal 84 3 37" xfId="10437"/>
    <cellStyle name="Normal 84 3 38" xfId="10438"/>
    <cellStyle name="Normal 84 3 39" xfId="10439"/>
    <cellStyle name="Normal 84 3 4" xfId="10440"/>
    <cellStyle name="Normal 84 3 40" xfId="10441"/>
    <cellStyle name="Normal 84 3 41" xfId="10442"/>
    <cellStyle name="Normal 84 3 42" xfId="10443"/>
    <cellStyle name="Normal 84 3 43" xfId="10444"/>
    <cellStyle name="Normal 84 3 44" xfId="10445"/>
    <cellStyle name="Normal 84 3 45" xfId="10446"/>
    <cellStyle name="Normal 84 3 46" xfId="10447"/>
    <cellStyle name="Normal 84 3 47" xfId="10448"/>
    <cellStyle name="Normal 84 3 48" xfId="10449"/>
    <cellStyle name="Normal 84 3 49" xfId="10450"/>
    <cellStyle name="Normal 84 3 5" xfId="10451"/>
    <cellStyle name="Normal 84 3 50" xfId="10452"/>
    <cellStyle name="Normal 84 3 51" xfId="10453"/>
    <cellStyle name="Normal 84 3 52" xfId="10454"/>
    <cellStyle name="Normal 84 3 53" xfId="10455"/>
    <cellStyle name="Normal 84 3 54" xfId="10456"/>
    <cellStyle name="Normal 84 3 55" xfId="10457"/>
    <cellStyle name="Normal 84 3 56" xfId="10458"/>
    <cellStyle name="Normal 84 3 57" xfId="10459"/>
    <cellStyle name="Normal 84 3 58" xfId="10460"/>
    <cellStyle name="Normal 84 3 59" xfId="10461"/>
    <cellStyle name="Normal 84 3 6" xfId="10462"/>
    <cellStyle name="Normal 84 3 60" xfId="10463"/>
    <cellStyle name="Normal 84 3 61" xfId="10464"/>
    <cellStyle name="Normal 84 3 62" xfId="10465"/>
    <cellStyle name="Normal 84 3 63" xfId="10466"/>
    <cellStyle name="Normal 84 3 64" xfId="10467"/>
    <cellStyle name="Normal 84 3 65" xfId="10468"/>
    <cellStyle name="Normal 84 3 66" xfId="10469"/>
    <cellStyle name="Normal 84 3 67" xfId="10470"/>
    <cellStyle name="Normal 84 3 7" xfId="10471"/>
    <cellStyle name="Normal 84 3 8" xfId="10472"/>
    <cellStyle name="Normal 84 3 9" xfId="10473"/>
    <cellStyle name="Normal 84 30" xfId="10474"/>
    <cellStyle name="Normal 84 31" xfId="10475"/>
    <cellStyle name="Normal 84 32" xfId="10476"/>
    <cellStyle name="Normal 84 33" xfId="10477"/>
    <cellStyle name="Normal 84 34" xfId="10478"/>
    <cellStyle name="Normal 84 35" xfId="10479"/>
    <cellStyle name="Normal 84 36" xfId="10480"/>
    <cellStyle name="Normal 84 37" xfId="10481"/>
    <cellStyle name="Normal 84 38" xfId="10482"/>
    <cellStyle name="Normal 84 39" xfId="10483"/>
    <cellStyle name="Normal 84 4" xfId="10484"/>
    <cellStyle name="Normal 84 4 10" xfId="10485"/>
    <cellStyle name="Normal 84 4 11" xfId="10486"/>
    <cellStyle name="Normal 84 4 12" xfId="10487"/>
    <cellStyle name="Normal 84 4 13" xfId="10488"/>
    <cellStyle name="Normal 84 4 14" xfId="10489"/>
    <cellStyle name="Normal 84 4 15" xfId="10490"/>
    <cellStyle name="Normal 84 4 16" xfId="10491"/>
    <cellStyle name="Normal 84 4 17" xfId="10492"/>
    <cellStyle name="Normal 84 4 18" xfId="10493"/>
    <cellStyle name="Normal 84 4 19" xfId="10494"/>
    <cellStyle name="Normal 84 4 2" xfId="10495"/>
    <cellStyle name="Normal 84 4 20" xfId="10496"/>
    <cellStyle name="Normal 84 4 21" xfId="10497"/>
    <cellStyle name="Normal 84 4 22" xfId="10498"/>
    <cellStyle name="Normal 84 4 23" xfId="10499"/>
    <cellStyle name="Normal 84 4 24" xfId="10500"/>
    <cellStyle name="Normal 84 4 25" xfId="10501"/>
    <cellStyle name="Normal 84 4 26" xfId="10502"/>
    <cellStyle name="Normal 84 4 27" xfId="10503"/>
    <cellStyle name="Normal 84 4 28" xfId="10504"/>
    <cellStyle name="Normal 84 4 29" xfId="10505"/>
    <cellStyle name="Normal 84 4 3" xfId="10506"/>
    <cellStyle name="Normal 84 4 30" xfId="10507"/>
    <cellStyle name="Normal 84 4 31" xfId="10508"/>
    <cellStyle name="Normal 84 4 32" xfId="10509"/>
    <cellStyle name="Normal 84 4 33" xfId="10510"/>
    <cellStyle name="Normal 84 4 34" xfId="10511"/>
    <cellStyle name="Normal 84 4 35" xfId="10512"/>
    <cellStyle name="Normal 84 4 36" xfId="10513"/>
    <cellStyle name="Normal 84 4 37" xfId="10514"/>
    <cellStyle name="Normal 84 4 38" xfId="10515"/>
    <cellStyle name="Normal 84 4 39" xfId="10516"/>
    <cellStyle name="Normal 84 4 4" xfId="10517"/>
    <cellStyle name="Normal 84 4 40" xfId="10518"/>
    <cellStyle name="Normal 84 4 41" xfId="10519"/>
    <cellStyle name="Normal 84 4 42" xfId="10520"/>
    <cellStyle name="Normal 84 4 43" xfId="10521"/>
    <cellStyle name="Normal 84 4 44" xfId="10522"/>
    <cellStyle name="Normal 84 4 45" xfId="10523"/>
    <cellStyle name="Normal 84 4 46" xfId="10524"/>
    <cellStyle name="Normal 84 4 47" xfId="10525"/>
    <cellStyle name="Normal 84 4 48" xfId="10526"/>
    <cellStyle name="Normal 84 4 49" xfId="10527"/>
    <cellStyle name="Normal 84 4 5" xfId="10528"/>
    <cellStyle name="Normal 84 4 50" xfId="10529"/>
    <cellStyle name="Normal 84 4 51" xfId="10530"/>
    <cellStyle name="Normal 84 4 52" xfId="10531"/>
    <cellStyle name="Normal 84 4 53" xfId="10532"/>
    <cellStyle name="Normal 84 4 54" xfId="10533"/>
    <cellStyle name="Normal 84 4 55" xfId="10534"/>
    <cellStyle name="Normal 84 4 56" xfId="10535"/>
    <cellStyle name="Normal 84 4 57" xfId="10536"/>
    <cellStyle name="Normal 84 4 58" xfId="10537"/>
    <cellStyle name="Normal 84 4 59" xfId="10538"/>
    <cellStyle name="Normal 84 4 6" xfId="10539"/>
    <cellStyle name="Normal 84 4 60" xfId="10540"/>
    <cellStyle name="Normal 84 4 61" xfId="10541"/>
    <cellStyle name="Normal 84 4 62" xfId="10542"/>
    <cellStyle name="Normal 84 4 63" xfId="10543"/>
    <cellStyle name="Normal 84 4 64" xfId="10544"/>
    <cellStyle name="Normal 84 4 65" xfId="10545"/>
    <cellStyle name="Normal 84 4 66" xfId="10546"/>
    <cellStyle name="Normal 84 4 67" xfId="10547"/>
    <cellStyle name="Normal 84 4 7" xfId="10548"/>
    <cellStyle name="Normal 84 4 8" xfId="10549"/>
    <cellStyle name="Normal 84 4 9" xfId="10550"/>
    <cellStyle name="Normal 84 40" xfId="10551"/>
    <cellStyle name="Normal 84 41" xfId="10552"/>
    <cellStyle name="Normal 84 42" xfId="10553"/>
    <cellStyle name="Normal 84 43" xfId="10554"/>
    <cellStyle name="Normal 84 44" xfId="10555"/>
    <cellStyle name="Normal 84 45" xfId="10556"/>
    <cellStyle name="Normal 84 46" xfId="10557"/>
    <cellStyle name="Normal 84 47" xfId="10558"/>
    <cellStyle name="Normal 84 48" xfId="10559"/>
    <cellStyle name="Normal 84 49" xfId="10560"/>
    <cellStyle name="Normal 84 5" xfId="10561"/>
    <cellStyle name="Normal 84 5 10" xfId="10562"/>
    <cellStyle name="Normal 84 5 11" xfId="10563"/>
    <cellStyle name="Normal 84 5 12" xfId="10564"/>
    <cellStyle name="Normal 84 5 13" xfId="10565"/>
    <cellStyle name="Normal 84 5 14" xfId="10566"/>
    <cellStyle name="Normal 84 5 15" xfId="10567"/>
    <cellStyle name="Normal 84 5 16" xfId="10568"/>
    <cellStyle name="Normal 84 5 17" xfId="10569"/>
    <cellStyle name="Normal 84 5 18" xfId="10570"/>
    <cellStyle name="Normal 84 5 19" xfId="10571"/>
    <cellStyle name="Normal 84 5 2" xfId="10572"/>
    <cellStyle name="Normal 84 5 20" xfId="10573"/>
    <cellStyle name="Normal 84 5 21" xfId="10574"/>
    <cellStyle name="Normal 84 5 22" xfId="10575"/>
    <cellStyle name="Normal 84 5 23" xfId="10576"/>
    <cellStyle name="Normal 84 5 24" xfId="10577"/>
    <cellStyle name="Normal 84 5 25" xfId="10578"/>
    <cellStyle name="Normal 84 5 26" xfId="10579"/>
    <cellStyle name="Normal 84 5 27" xfId="10580"/>
    <cellStyle name="Normal 84 5 28" xfId="10581"/>
    <cellStyle name="Normal 84 5 29" xfId="10582"/>
    <cellStyle name="Normal 84 5 3" xfId="10583"/>
    <cellStyle name="Normal 84 5 30" xfId="10584"/>
    <cellStyle name="Normal 84 5 31" xfId="10585"/>
    <cellStyle name="Normal 84 5 32" xfId="10586"/>
    <cellStyle name="Normal 84 5 33" xfId="10587"/>
    <cellStyle name="Normal 84 5 34" xfId="10588"/>
    <cellStyle name="Normal 84 5 35" xfId="10589"/>
    <cellStyle name="Normal 84 5 36" xfId="10590"/>
    <cellStyle name="Normal 84 5 37" xfId="10591"/>
    <cellStyle name="Normal 84 5 38" xfId="10592"/>
    <cellStyle name="Normal 84 5 39" xfId="10593"/>
    <cellStyle name="Normal 84 5 4" xfId="10594"/>
    <cellStyle name="Normal 84 5 40" xfId="10595"/>
    <cellStyle name="Normal 84 5 41" xfId="10596"/>
    <cellStyle name="Normal 84 5 42" xfId="10597"/>
    <cellStyle name="Normal 84 5 43" xfId="10598"/>
    <cellStyle name="Normal 84 5 44" xfId="10599"/>
    <cellStyle name="Normal 84 5 45" xfId="10600"/>
    <cellStyle name="Normal 84 5 46" xfId="10601"/>
    <cellStyle name="Normal 84 5 47" xfId="10602"/>
    <cellStyle name="Normal 84 5 48" xfId="10603"/>
    <cellStyle name="Normal 84 5 49" xfId="10604"/>
    <cellStyle name="Normal 84 5 5" xfId="10605"/>
    <cellStyle name="Normal 84 5 50" xfId="10606"/>
    <cellStyle name="Normal 84 5 51" xfId="10607"/>
    <cellStyle name="Normal 84 5 52" xfId="10608"/>
    <cellStyle name="Normal 84 5 53" xfId="10609"/>
    <cellStyle name="Normal 84 5 54" xfId="10610"/>
    <cellStyle name="Normal 84 5 55" xfId="10611"/>
    <cellStyle name="Normal 84 5 56" xfId="10612"/>
    <cellStyle name="Normal 84 5 57" xfId="10613"/>
    <cellStyle name="Normal 84 5 58" xfId="10614"/>
    <cellStyle name="Normal 84 5 59" xfId="10615"/>
    <cellStyle name="Normal 84 5 6" xfId="10616"/>
    <cellStyle name="Normal 84 5 60" xfId="10617"/>
    <cellStyle name="Normal 84 5 61" xfId="10618"/>
    <cellStyle name="Normal 84 5 62" xfId="10619"/>
    <cellStyle name="Normal 84 5 63" xfId="10620"/>
    <cellStyle name="Normal 84 5 64" xfId="10621"/>
    <cellStyle name="Normal 84 5 65" xfId="10622"/>
    <cellStyle name="Normal 84 5 66" xfId="10623"/>
    <cellStyle name="Normal 84 5 67" xfId="10624"/>
    <cellStyle name="Normal 84 5 7" xfId="10625"/>
    <cellStyle name="Normal 84 5 8" xfId="10626"/>
    <cellStyle name="Normal 84 5 9" xfId="10627"/>
    <cellStyle name="Normal 84 50" xfId="10628"/>
    <cellStyle name="Normal 84 51" xfId="10629"/>
    <cellStyle name="Normal 84 52" xfId="10630"/>
    <cellStyle name="Normal 84 53" xfId="10631"/>
    <cellStyle name="Normal 84 54" xfId="10632"/>
    <cellStyle name="Normal 84 55" xfId="10633"/>
    <cellStyle name="Normal 84 56" xfId="10634"/>
    <cellStyle name="Normal 84 57" xfId="10635"/>
    <cellStyle name="Normal 84 58" xfId="10636"/>
    <cellStyle name="Normal 84 59" xfId="10637"/>
    <cellStyle name="Normal 84 6" xfId="10638"/>
    <cellStyle name="Normal 84 60" xfId="10639"/>
    <cellStyle name="Normal 84 61" xfId="10640"/>
    <cellStyle name="Normal 84 62" xfId="10641"/>
    <cellStyle name="Normal 84 63" xfId="10642"/>
    <cellStyle name="Normal 84 64" xfId="10643"/>
    <cellStyle name="Normal 84 65" xfId="10644"/>
    <cellStyle name="Normal 84 66" xfId="10645"/>
    <cellStyle name="Normal 84 67" xfId="10646"/>
    <cellStyle name="Normal 84 68" xfId="10647"/>
    <cellStyle name="Normal 84 69" xfId="10648"/>
    <cellStyle name="Normal 84 7" xfId="10649"/>
    <cellStyle name="Normal 84 70" xfId="10650"/>
    <cellStyle name="Normal 84 71" xfId="10651"/>
    <cellStyle name="Normal 84 8" xfId="10652"/>
    <cellStyle name="Normal 84 9" xfId="10653"/>
    <cellStyle name="Normal 85" xfId="10654"/>
    <cellStyle name="Normal 85 10" xfId="10655"/>
    <cellStyle name="Normal 85 11" xfId="10656"/>
    <cellStyle name="Normal 85 12" xfId="10657"/>
    <cellStyle name="Normal 85 13" xfId="10658"/>
    <cellStyle name="Normal 85 14" xfId="10659"/>
    <cellStyle name="Normal 85 15" xfId="10660"/>
    <cellStyle name="Normal 85 16" xfId="10661"/>
    <cellStyle name="Normal 85 17" xfId="10662"/>
    <cellStyle name="Normal 85 18" xfId="10663"/>
    <cellStyle name="Normal 85 19" xfId="10664"/>
    <cellStyle name="Normal 85 2" xfId="10665"/>
    <cellStyle name="Normal 85 2 10" xfId="10666"/>
    <cellStyle name="Normal 85 2 11" xfId="10667"/>
    <cellStyle name="Normal 85 2 12" xfId="10668"/>
    <cellStyle name="Normal 85 2 13" xfId="10669"/>
    <cellStyle name="Normal 85 2 14" xfId="10670"/>
    <cellStyle name="Normal 85 2 15" xfId="10671"/>
    <cellStyle name="Normal 85 2 16" xfId="10672"/>
    <cellStyle name="Normal 85 2 17" xfId="10673"/>
    <cellStyle name="Normal 85 2 18" xfId="10674"/>
    <cellStyle name="Normal 85 2 19" xfId="10675"/>
    <cellStyle name="Normal 85 2 2" xfId="10676"/>
    <cellStyle name="Normal 85 2 20" xfId="10677"/>
    <cellStyle name="Normal 85 2 21" xfId="10678"/>
    <cellStyle name="Normal 85 2 22" xfId="10679"/>
    <cellStyle name="Normal 85 2 23" xfId="10680"/>
    <cellStyle name="Normal 85 2 24" xfId="10681"/>
    <cellStyle name="Normal 85 2 25" xfId="10682"/>
    <cellStyle name="Normal 85 2 26" xfId="10683"/>
    <cellStyle name="Normal 85 2 27" xfId="10684"/>
    <cellStyle name="Normal 85 2 28" xfId="10685"/>
    <cellStyle name="Normal 85 2 29" xfId="10686"/>
    <cellStyle name="Normal 85 2 3" xfId="10687"/>
    <cellStyle name="Normal 85 2 30" xfId="10688"/>
    <cellStyle name="Normal 85 2 31" xfId="10689"/>
    <cellStyle name="Normal 85 2 32" xfId="10690"/>
    <cellStyle name="Normal 85 2 33" xfId="10691"/>
    <cellStyle name="Normal 85 2 34" xfId="10692"/>
    <cellStyle name="Normal 85 2 35" xfId="10693"/>
    <cellStyle name="Normal 85 2 36" xfId="10694"/>
    <cellStyle name="Normal 85 2 37" xfId="10695"/>
    <cellStyle name="Normal 85 2 38" xfId="10696"/>
    <cellStyle name="Normal 85 2 39" xfId="10697"/>
    <cellStyle name="Normal 85 2 4" xfId="10698"/>
    <cellStyle name="Normal 85 2 40" xfId="10699"/>
    <cellStyle name="Normal 85 2 41" xfId="10700"/>
    <cellStyle name="Normal 85 2 42" xfId="10701"/>
    <cellStyle name="Normal 85 2 43" xfId="10702"/>
    <cellStyle name="Normal 85 2 44" xfId="10703"/>
    <cellStyle name="Normal 85 2 45" xfId="10704"/>
    <cellStyle name="Normal 85 2 46" xfId="10705"/>
    <cellStyle name="Normal 85 2 47" xfId="10706"/>
    <cellStyle name="Normal 85 2 48" xfId="10707"/>
    <cellStyle name="Normal 85 2 49" xfId="10708"/>
    <cellStyle name="Normal 85 2 5" xfId="10709"/>
    <cellStyle name="Normal 85 2 50" xfId="10710"/>
    <cellStyle name="Normal 85 2 51" xfId="10711"/>
    <cellStyle name="Normal 85 2 52" xfId="10712"/>
    <cellStyle name="Normal 85 2 53" xfId="10713"/>
    <cellStyle name="Normal 85 2 54" xfId="10714"/>
    <cellStyle name="Normal 85 2 55" xfId="10715"/>
    <cellStyle name="Normal 85 2 56" xfId="10716"/>
    <cellStyle name="Normal 85 2 57" xfId="10717"/>
    <cellStyle name="Normal 85 2 58" xfId="10718"/>
    <cellStyle name="Normal 85 2 59" xfId="10719"/>
    <cellStyle name="Normal 85 2 6" xfId="10720"/>
    <cellStyle name="Normal 85 2 60" xfId="10721"/>
    <cellStyle name="Normal 85 2 61" xfId="10722"/>
    <cellStyle name="Normal 85 2 62" xfId="10723"/>
    <cellStyle name="Normal 85 2 63" xfId="10724"/>
    <cellStyle name="Normal 85 2 64" xfId="10725"/>
    <cellStyle name="Normal 85 2 65" xfId="10726"/>
    <cellStyle name="Normal 85 2 66" xfId="10727"/>
    <cellStyle name="Normal 85 2 67" xfId="10728"/>
    <cellStyle name="Normal 85 2 7" xfId="10729"/>
    <cellStyle name="Normal 85 2 8" xfId="10730"/>
    <cellStyle name="Normal 85 2 9" xfId="10731"/>
    <cellStyle name="Normal 85 20" xfId="10732"/>
    <cellStyle name="Normal 85 21" xfId="10733"/>
    <cellStyle name="Normal 85 22" xfId="10734"/>
    <cellStyle name="Normal 85 23" xfId="10735"/>
    <cellStyle name="Normal 85 24" xfId="10736"/>
    <cellStyle name="Normal 85 25" xfId="10737"/>
    <cellStyle name="Normal 85 26" xfId="10738"/>
    <cellStyle name="Normal 85 27" xfId="10739"/>
    <cellStyle name="Normal 85 28" xfId="10740"/>
    <cellStyle name="Normal 85 29" xfId="10741"/>
    <cellStyle name="Normal 85 3" xfId="10742"/>
    <cellStyle name="Normal 85 3 10" xfId="10743"/>
    <cellStyle name="Normal 85 3 11" xfId="10744"/>
    <cellStyle name="Normal 85 3 12" xfId="10745"/>
    <cellStyle name="Normal 85 3 13" xfId="10746"/>
    <cellStyle name="Normal 85 3 14" xfId="10747"/>
    <cellStyle name="Normal 85 3 15" xfId="10748"/>
    <cellStyle name="Normal 85 3 16" xfId="10749"/>
    <cellStyle name="Normal 85 3 17" xfId="10750"/>
    <cellStyle name="Normal 85 3 18" xfId="10751"/>
    <cellStyle name="Normal 85 3 19" xfId="10752"/>
    <cellStyle name="Normal 85 3 2" xfId="10753"/>
    <cellStyle name="Normal 85 3 20" xfId="10754"/>
    <cellStyle name="Normal 85 3 21" xfId="10755"/>
    <cellStyle name="Normal 85 3 22" xfId="10756"/>
    <cellStyle name="Normal 85 3 23" xfId="10757"/>
    <cellStyle name="Normal 85 3 24" xfId="10758"/>
    <cellStyle name="Normal 85 3 25" xfId="10759"/>
    <cellStyle name="Normal 85 3 26" xfId="10760"/>
    <cellStyle name="Normal 85 3 27" xfId="10761"/>
    <cellStyle name="Normal 85 3 28" xfId="10762"/>
    <cellStyle name="Normal 85 3 29" xfId="10763"/>
    <cellStyle name="Normal 85 3 3" xfId="10764"/>
    <cellStyle name="Normal 85 3 30" xfId="10765"/>
    <cellStyle name="Normal 85 3 31" xfId="10766"/>
    <cellStyle name="Normal 85 3 32" xfId="10767"/>
    <cellStyle name="Normal 85 3 33" xfId="10768"/>
    <cellStyle name="Normal 85 3 34" xfId="10769"/>
    <cellStyle name="Normal 85 3 35" xfId="10770"/>
    <cellStyle name="Normal 85 3 36" xfId="10771"/>
    <cellStyle name="Normal 85 3 37" xfId="10772"/>
    <cellStyle name="Normal 85 3 38" xfId="10773"/>
    <cellStyle name="Normal 85 3 39" xfId="10774"/>
    <cellStyle name="Normal 85 3 4" xfId="10775"/>
    <cellStyle name="Normal 85 3 40" xfId="10776"/>
    <cellStyle name="Normal 85 3 41" xfId="10777"/>
    <cellStyle name="Normal 85 3 42" xfId="10778"/>
    <cellStyle name="Normal 85 3 43" xfId="10779"/>
    <cellStyle name="Normal 85 3 44" xfId="10780"/>
    <cellStyle name="Normal 85 3 45" xfId="10781"/>
    <cellStyle name="Normal 85 3 46" xfId="10782"/>
    <cellStyle name="Normal 85 3 47" xfId="10783"/>
    <cellStyle name="Normal 85 3 48" xfId="10784"/>
    <cellStyle name="Normal 85 3 49" xfId="10785"/>
    <cellStyle name="Normal 85 3 5" xfId="10786"/>
    <cellStyle name="Normal 85 3 50" xfId="10787"/>
    <cellStyle name="Normal 85 3 51" xfId="10788"/>
    <cellStyle name="Normal 85 3 52" xfId="10789"/>
    <cellStyle name="Normal 85 3 53" xfId="10790"/>
    <cellStyle name="Normal 85 3 54" xfId="10791"/>
    <cellStyle name="Normal 85 3 55" xfId="10792"/>
    <cellStyle name="Normal 85 3 56" xfId="10793"/>
    <cellStyle name="Normal 85 3 57" xfId="10794"/>
    <cellStyle name="Normal 85 3 58" xfId="10795"/>
    <cellStyle name="Normal 85 3 59" xfId="10796"/>
    <cellStyle name="Normal 85 3 6" xfId="10797"/>
    <cellStyle name="Normal 85 3 60" xfId="10798"/>
    <cellStyle name="Normal 85 3 61" xfId="10799"/>
    <cellStyle name="Normal 85 3 62" xfId="10800"/>
    <cellStyle name="Normal 85 3 63" xfId="10801"/>
    <cellStyle name="Normal 85 3 64" xfId="10802"/>
    <cellStyle name="Normal 85 3 65" xfId="10803"/>
    <cellStyle name="Normal 85 3 66" xfId="10804"/>
    <cellStyle name="Normal 85 3 67" xfId="10805"/>
    <cellStyle name="Normal 85 3 7" xfId="10806"/>
    <cellStyle name="Normal 85 3 8" xfId="10807"/>
    <cellStyle name="Normal 85 3 9" xfId="10808"/>
    <cellStyle name="Normal 85 30" xfId="10809"/>
    <cellStyle name="Normal 85 31" xfId="10810"/>
    <cellStyle name="Normal 85 32" xfId="10811"/>
    <cellStyle name="Normal 85 33" xfId="10812"/>
    <cellStyle name="Normal 85 34" xfId="10813"/>
    <cellStyle name="Normal 85 35" xfId="10814"/>
    <cellStyle name="Normal 85 36" xfId="10815"/>
    <cellStyle name="Normal 85 37" xfId="10816"/>
    <cellStyle name="Normal 85 38" xfId="10817"/>
    <cellStyle name="Normal 85 39" xfId="10818"/>
    <cellStyle name="Normal 85 4" xfId="10819"/>
    <cellStyle name="Normal 85 4 10" xfId="10820"/>
    <cellStyle name="Normal 85 4 11" xfId="10821"/>
    <cellStyle name="Normal 85 4 12" xfId="10822"/>
    <cellStyle name="Normal 85 4 13" xfId="10823"/>
    <cellStyle name="Normal 85 4 14" xfId="10824"/>
    <cellStyle name="Normal 85 4 15" xfId="10825"/>
    <cellStyle name="Normal 85 4 16" xfId="10826"/>
    <cellStyle name="Normal 85 4 17" xfId="10827"/>
    <cellStyle name="Normal 85 4 18" xfId="10828"/>
    <cellStyle name="Normal 85 4 19" xfId="10829"/>
    <cellStyle name="Normal 85 4 2" xfId="10830"/>
    <cellStyle name="Normal 85 4 20" xfId="10831"/>
    <cellStyle name="Normal 85 4 21" xfId="10832"/>
    <cellStyle name="Normal 85 4 22" xfId="10833"/>
    <cellStyle name="Normal 85 4 23" xfId="10834"/>
    <cellStyle name="Normal 85 4 24" xfId="10835"/>
    <cellStyle name="Normal 85 4 25" xfId="10836"/>
    <cellStyle name="Normal 85 4 26" xfId="10837"/>
    <cellStyle name="Normal 85 4 27" xfId="10838"/>
    <cellStyle name="Normal 85 4 28" xfId="10839"/>
    <cellStyle name="Normal 85 4 29" xfId="10840"/>
    <cellStyle name="Normal 85 4 3" xfId="10841"/>
    <cellStyle name="Normal 85 4 30" xfId="10842"/>
    <cellStyle name="Normal 85 4 31" xfId="10843"/>
    <cellStyle name="Normal 85 4 32" xfId="10844"/>
    <cellStyle name="Normal 85 4 33" xfId="10845"/>
    <cellStyle name="Normal 85 4 34" xfId="10846"/>
    <cellStyle name="Normal 85 4 35" xfId="10847"/>
    <cellStyle name="Normal 85 4 36" xfId="10848"/>
    <cellStyle name="Normal 85 4 37" xfId="10849"/>
    <cellStyle name="Normal 85 4 38" xfId="10850"/>
    <cellStyle name="Normal 85 4 39" xfId="10851"/>
    <cellStyle name="Normal 85 4 4" xfId="10852"/>
    <cellStyle name="Normal 85 4 40" xfId="10853"/>
    <cellStyle name="Normal 85 4 41" xfId="10854"/>
    <cellStyle name="Normal 85 4 42" xfId="10855"/>
    <cellStyle name="Normal 85 4 43" xfId="10856"/>
    <cellStyle name="Normal 85 4 44" xfId="10857"/>
    <cellStyle name="Normal 85 4 45" xfId="10858"/>
    <cellStyle name="Normal 85 4 46" xfId="10859"/>
    <cellStyle name="Normal 85 4 47" xfId="10860"/>
    <cellStyle name="Normal 85 4 48" xfId="10861"/>
    <cellStyle name="Normal 85 4 49" xfId="10862"/>
    <cellStyle name="Normal 85 4 5" xfId="10863"/>
    <cellStyle name="Normal 85 4 50" xfId="10864"/>
    <cellStyle name="Normal 85 4 51" xfId="10865"/>
    <cellStyle name="Normal 85 4 52" xfId="10866"/>
    <cellStyle name="Normal 85 4 53" xfId="10867"/>
    <cellStyle name="Normal 85 4 54" xfId="10868"/>
    <cellStyle name="Normal 85 4 55" xfId="10869"/>
    <cellStyle name="Normal 85 4 56" xfId="10870"/>
    <cellStyle name="Normal 85 4 57" xfId="10871"/>
    <cellStyle name="Normal 85 4 58" xfId="10872"/>
    <cellStyle name="Normal 85 4 59" xfId="10873"/>
    <cellStyle name="Normal 85 4 6" xfId="10874"/>
    <cellStyle name="Normal 85 4 60" xfId="10875"/>
    <cellStyle name="Normal 85 4 61" xfId="10876"/>
    <cellStyle name="Normal 85 4 62" xfId="10877"/>
    <cellStyle name="Normal 85 4 63" xfId="10878"/>
    <cellStyle name="Normal 85 4 64" xfId="10879"/>
    <cellStyle name="Normal 85 4 65" xfId="10880"/>
    <cellStyle name="Normal 85 4 66" xfId="10881"/>
    <cellStyle name="Normal 85 4 67" xfId="10882"/>
    <cellStyle name="Normal 85 4 7" xfId="10883"/>
    <cellStyle name="Normal 85 4 8" xfId="10884"/>
    <cellStyle name="Normal 85 4 9" xfId="10885"/>
    <cellStyle name="Normal 85 40" xfId="10886"/>
    <cellStyle name="Normal 85 41" xfId="10887"/>
    <cellStyle name="Normal 85 42" xfId="10888"/>
    <cellStyle name="Normal 85 43" xfId="10889"/>
    <cellStyle name="Normal 85 44" xfId="10890"/>
    <cellStyle name="Normal 85 45" xfId="10891"/>
    <cellStyle name="Normal 85 46" xfId="10892"/>
    <cellStyle name="Normal 85 47" xfId="10893"/>
    <cellStyle name="Normal 85 48" xfId="10894"/>
    <cellStyle name="Normal 85 49" xfId="10895"/>
    <cellStyle name="Normal 85 5" xfId="10896"/>
    <cellStyle name="Normal 85 50" xfId="10897"/>
    <cellStyle name="Normal 85 51" xfId="10898"/>
    <cellStyle name="Normal 85 52" xfId="10899"/>
    <cellStyle name="Normal 85 53" xfId="10900"/>
    <cellStyle name="Normal 85 54" xfId="10901"/>
    <cellStyle name="Normal 85 55" xfId="10902"/>
    <cellStyle name="Normal 85 56" xfId="10903"/>
    <cellStyle name="Normal 85 57" xfId="10904"/>
    <cellStyle name="Normal 85 58" xfId="10905"/>
    <cellStyle name="Normal 85 59" xfId="10906"/>
    <cellStyle name="Normal 85 6" xfId="10907"/>
    <cellStyle name="Normal 85 60" xfId="10908"/>
    <cellStyle name="Normal 85 61" xfId="10909"/>
    <cellStyle name="Normal 85 62" xfId="10910"/>
    <cellStyle name="Normal 85 63" xfId="10911"/>
    <cellStyle name="Normal 85 64" xfId="10912"/>
    <cellStyle name="Normal 85 65" xfId="10913"/>
    <cellStyle name="Normal 85 66" xfId="10914"/>
    <cellStyle name="Normal 85 67" xfId="10915"/>
    <cellStyle name="Normal 85 68" xfId="10916"/>
    <cellStyle name="Normal 85 69" xfId="10917"/>
    <cellStyle name="Normal 85 7" xfId="10918"/>
    <cellStyle name="Normal 85 70" xfId="10919"/>
    <cellStyle name="Normal 85 8" xfId="10920"/>
    <cellStyle name="Normal 85 9" xfId="10921"/>
    <cellStyle name="Normal 86" xfId="10922"/>
    <cellStyle name="Normal 86 10" xfId="10923"/>
    <cellStyle name="Normal 86 11" xfId="10924"/>
    <cellStyle name="Normal 86 12" xfId="10925"/>
    <cellStyle name="Normal 86 13" xfId="10926"/>
    <cellStyle name="Normal 86 14" xfId="10927"/>
    <cellStyle name="Normal 86 15" xfId="10928"/>
    <cellStyle name="Normal 86 16" xfId="10929"/>
    <cellStyle name="Normal 86 17" xfId="10930"/>
    <cellStyle name="Normal 86 18" xfId="10931"/>
    <cellStyle name="Normal 86 19" xfId="10932"/>
    <cellStyle name="Normal 86 2" xfId="10933"/>
    <cellStyle name="Normal 86 2 10" xfId="10934"/>
    <cellStyle name="Normal 86 2 11" xfId="10935"/>
    <cellStyle name="Normal 86 2 12" xfId="10936"/>
    <cellStyle name="Normal 86 2 13" xfId="10937"/>
    <cellStyle name="Normal 86 2 14" xfId="10938"/>
    <cellStyle name="Normal 86 2 15" xfId="10939"/>
    <cellStyle name="Normal 86 2 16" xfId="10940"/>
    <cellStyle name="Normal 86 2 17" xfId="10941"/>
    <cellStyle name="Normal 86 2 18" xfId="10942"/>
    <cellStyle name="Normal 86 2 19" xfId="10943"/>
    <cellStyle name="Normal 86 2 2" xfId="10944"/>
    <cellStyle name="Normal 86 2 20" xfId="10945"/>
    <cellStyle name="Normal 86 2 21" xfId="10946"/>
    <cellStyle name="Normal 86 2 22" xfId="10947"/>
    <cellStyle name="Normal 86 2 23" xfId="10948"/>
    <cellStyle name="Normal 86 2 24" xfId="10949"/>
    <cellStyle name="Normal 86 2 25" xfId="10950"/>
    <cellStyle name="Normal 86 2 26" xfId="10951"/>
    <cellStyle name="Normal 86 2 27" xfId="10952"/>
    <cellStyle name="Normal 86 2 28" xfId="10953"/>
    <cellStyle name="Normal 86 2 29" xfId="10954"/>
    <cellStyle name="Normal 86 2 3" xfId="10955"/>
    <cellStyle name="Normal 86 2 30" xfId="10956"/>
    <cellStyle name="Normal 86 2 31" xfId="10957"/>
    <cellStyle name="Normal 86 2 32" xfId="10958"/>
    <cellStyle name="Normal 86 2 33" xfId="10959"/>
    <cellStyle name="Normal 86 2 34" xfId="10960"/>
    <cellStyle name="Normal 86 2 35" xfId="10961"/>
    <cellStyle name="Normal 86 2 36" xfId="10962"/>
    <cellStyle name="Normal 86 2 37" xfId="10963"/>
    <cellStyle name="Normal 86 2 38" xfId="10964"/>
    <cellStyle name="Normal 86 2 39" xfId="10965"/>
    <cellStyle name="Normal 86 2 4" xfId="10966"/>
    <cellStyle name="Normal 86 2 40" xfId="10967"/>
    <cellStyle name="Normal 86 2 41" xfId="10968"/>
    <cellStyle name="Normal 86 2 42" xfId="10969"/>
    <cellStyle name="Normal 86 2 43" xfId="10970"/>
    <cellStyle name="Normal 86 2 44" xfId="10971"/>
    <cellStyle name="Normal 86 2 45" xfId="10972"/>
    <cellStyle name="Normal 86 2 46" xfId="10973"/>
    <cellStyle name="Normal 86 2 47" xfId="10974"/>
    <cellStyle name="Normal 86 2 48" xfId="10975"/>
    <cellStyle name="Normal 86 2 49" xfId="10976"/>
    <cellStyle name="Normal 86 2 5" xfId="10977"/>
    <cellStyle name="Normal 86 2 50" xfId="10978"/>
    <cellStyle name="Normal 86 2 51" xfId="10979"/>
    <cellStyle name="Normal 86 2 52" xfId="10980"/>
    <cellStyle name="Normal 86 2 53" xfId="10981"/>
    <cellStyle name="Normal 86 2 54" xfId="10982"/>
    <cellStyle name="Normal 86 2 55" xfId="10983"/>
    <cellStyle name="Normal 86 2 56" xfId="10984"/>
    <cellStyle name="Normal 86 2 57" xfId="10985"/>
    <cellStyle name="Normal 86 2 58" xfId="10986"/>
    <cellStyle name="Normal 86 2 59" xfId="10987"/>
    <cellStyle name="Normal 86 2 6" xfId="10988"/>
    <cellStyle name="Normal 86 2 60" xfId="10989"/>
    <cellStyle name="Normal 86 2 61" xfId="10990"/>
    <cellStyle name="Normal 86 2 62" xfId="10991"/>
    <cellStyle name="Normal 86 2 7" xfId="10992"/>
    <cellStyle name="Normal 86 2 8" xfId="10993"/>
    <cellStyle name="Normal 86 2 9" xfId="10994"/>
    <cellStyle name="Normal 86 20" xfId="10995"/>
    <cellStyle name="Normal 86 21" xfId="10996"/>
    <cellStyle name="Normal 86 22" xfId="10997"/>
    <cellStyle name="Normal 86 23" xfId="10998"/>
    <cellStyle name="Normal 86 24" xfId="10999"/>
    <cellStyle name="Normal 86 25" xfId="11000"/>
    <cellStyle name="Normal 86 26" xfId="11001"/>
    <cellStyle name="Normal 86 27" xfId="11002"/>
    <cellStyle name="Normal 86 28" xfId="11003"/>
    <cellStyle name="Normal 86 29" xfId="11004"/>
    <cellStyle name="Normal 86 3" xfId="11005"/>
    <cellStyle name="Normal 86 3 10" xfId="11006"/>
    <cellStyle name="Normal 86 3 11" xfId="11007"/>
    <cellStyle name="Normal 86 3 12" xfId="11008"/>
    <cellStyle name="Normal 86 3 13" xfId="11009"/>
    <cellStyle name="Normal 86 3 14" xfId="11010"/>
    <cellStyle name="Normal 86 3 15" xfId="11011"/>
    <cellStyle name="Normal 86 3 16" xfId="11012"/>
    <cellStyle name="Normal 86 3 17" xfId="11013"/>
    <cellStyle name="Normal 86 3 18" xfId="11014"/>
    <cellStyle name="Normal 86 3 19" xfId="11015"/>
    <cellStyle name="Normal 86 3 2" xfId="11016"/>
    <cellStyle name="Normal 86 3 20" xfId="11017"/>
    <cellStyle name="Normal 86 3 21" xfId="11018"/>
    <cellStyle name="Normal 86 3 22" xfId="11019"/>
    <cellStyle name="Normal 86 3 23" xfId="11020"/>
    <cellStyle name="Normal 86 3 24" xfId="11021"/>
    <cellStyle name="Normal 86 3 25" xfId="11022"/>
    <cellStyle name="Normal 86 3 26" xfId="11023"/>
    <cellStyle name="Normal 86 3 27" xfId="11024"/>
    <cellStyle name="Normal 86 3 28" xfId="11025"/>
    <cellStyle name="Normal 86 3 29" xfId="11026"/>
    <cellStyle name="Normal 86 3 3" xfId="11027"/>
    <cellStyle name="Normal 86 3 30" xfId="11028"/>
    <cellStyle name="Normal 86 3 31" xfId="11029"/>
    <cellStyle name="Normal 86 3 32" xfId="11030"/>
    <cellStyle name="Normal 86 3 33" xfId="11031"/>
    <cellStyle name="Normal 86 3 34" xfId="11032"/>
    <cellStyle name="Normal 86 3 35" xfId="11033"/>
    <cellStyle name="Normal 86 3 36" xfId="11034"/>
    <cellStyle name="Normal 86 3 37" xfId="11035"/>
    <cellStyle name="Normal 86 3 38" xfId="11036"/>
    <cellStyle name="Normal 86 3 39" xfId="11037"/>
    <cellStyle name="Normal 86 3 4" xfId="11038"/>
    <cellStyle name="Normal 86 3 40" xfId="11039"/>
    <cellStyle name="Normal 86 3 41" xfId="11040"/>
    <cellStyle name="Normal 86 3 42" xfId="11041"/>
    <cellStyle name="Normal 86 3 43" xfId="11042"/>
    <cellStyle name="Normal 86 3 44" xfId="11043"/>
    <cellStyle name="Normal 86 3 45" xfId="11044"/>
    <cellStyle name="Normal 86 3 46" xfId="11045"/>
    <cellStyle name="Normal 86 3 47" xfId="11046"/>
    <cellStyle name="Normal 86 3 48" xfId="11047"/>
    <cellStyle name="Normal 86 3 49" xfId="11048"/>
    <cellStyle name="Normal 86 3 5" xfId="11049"/>
    <cellStyle name="Normal 86 3 50" xfId="11050"/>
    <cellStyle name="Normal 86 3 51" xfId="11051"/>
    <cellStyle name="Normal 86 3 52" xfId="11052"/>
    <cellStyle name="Normal 86 3 53" xfId="11053"/>
    <cellStyle name="Normal 86 3 54" xfId="11054"/>
    <cellStyle name="Normal 86 3 55" xfId="11055"/>
    <cellStyle name="Normal 86 3 56" xfId="11056"/>
    <cellStyle name="Normal 86 3 57" xfId="11057"/>
    <cellStyle name="Normal 86 3 58" xfId="11058"/>
    <cellStyle name="Normal 86 3 59" xfId="11059"/>
    <cellStyle name="Normal 86 3 6" xfId="11060"/>
    <cellStyle name="Normal 86 3 60" xfId="11061"/>
    <cellStyle name="Normal 86 3 61" xfId="11062"/>
    <cellStyle name="Normal 86 3 62" xfId="11063"/>
    <cellStyle name="Normal 86 3 7" xfId="11064"/>
    <cellStyle name="Normal 86 3 8" xfId="11065"/>
    <cellStyle name="Normal 86 3 9" xfId="11066"/>
    <cellStyle name="Normal 86 30" xfId="11067"/>
    <cellStyle name="Normal 86 31" xfId="11068"/>
    <cellStyle name="Normal 86 32" xfId="11069"/>
    <cellStyle name="Normal 86 33" xfId="11070"/>
    <cellStyle name="Normal 86 34" xfId="11071"/>
    <cellStyle name="Normal 86 35" xfId="11072"/>
    <cellStyle name="Normal 86 36" xfId="11073"/>
    <cellStyle name="Normal 86 37" xfId="11074"/>
    <cellStyle name="Normal 86 38" xfId="11075"/>
    <cellStyle name="Normal 86 39" xfId="11076"/>
    <cellStyle name="Normal 86 4" xfId="11077"/>
    <cellStyle name="Normal 86 40" xfId="11078"/>
    <cellStyle name="Normal 86 41" xfId="11079"/>
    <cellStyle name="Normal 86 42" xfId="11080"/>
    <cellStyle name="Normal 86 43" xfId="11081"/>
    <cellStyle name="Normal 86 44" xfId="11082"/>
    <cellStyle name="Normal 86 45" xfId="11083"/>
    <cellStyle name="Normal 86 46" xfId="11084"/>
    <cellStyle name="Normal 86 47" xfId="11085"/>
    <cellStyle name="Normal 86 48" xfId="11086"/>
    <cellStyle name="Normal 86 49" xfId="11087"/>
    <cellStyle name="Normal 86 5" xfId="11088"/>
    <cellStyle name="Normal 86 50" xfId="11089"/>
    <cellStyle name="Normal 86 51" xfId="11090"/>
    <cellStyle name="Normal 86 52" xfId="11091"/>
    <cellStyle name="Normal 86 53" xfId="11092"/>
    <cellStyle name="Normal 86 54" xfId="11093"/>
    <cellStyle name="Normal 86 55" xfId="11094"/>
    <cellStyle name="Normal 86 56" xfId="11095"/>
    <cellStyle name="Normal 86 57" xfId="11096"/>
    <cellStyle name="Normal 86 58" xfId="11097"/>
    <cellStyle name="Normal 86 59" xfId="11098"/>
    <cellStyle name="Normal 86 6" xfId="11099"/>
    <cellStyle name="Normal 86 60" xfId="11100"/>
    <cellStyle name="Normal 86 61" xfId="11101"/>
    <cellStyle name="Normal 86 62" xfId="11102"/>
    <cellStyle name="Normal 86 63" xfId="11103"/>
    <cellStyle name="Normal 86 64" xfId="11104"/>
    <cellStyle name="Normal 86 7" xfId="11105"/>
    <cellStyle name="Normal 86 8" xfId="11106"/>
    <cellStyle name="Normal 86 9" xfId="11107"/>
    <cellStyle name="Normal 87" xfId="11108"/>
    <cellStyle name="Normal 87 10" xfId="11109"/>
    <cellStyle name="Normal 87 11" xfId="11110"/>
    <cellStyle name="Normal 87 12" xfId="11111"/>
    <cellStyle name="Normal 87 13" xfId="11112"/>
    <cellStyle name="Normal 87 14" xfId="11113"/>
    <cellStyle name="Normal 87 15" xfId="11114"/>
    <cellStyle name="Normal 87 16" xfId="11115"/>
    <cellStyle name="Normal 87 17" xfId="11116"/>
    <cellStyle name="Normal 87 18" xfId="11117"/>
    <cellStyle name="Normal 87 19" xfId="11118"/>
    <cellStyle name="Normal 87 2" xfId="11119"/>
    <cellStyle name="Normal 87 2 10" xfId="11120"/>
    <cellStyle name="Normal 87 2 11" xfId="11121"/>
    <cellStyle name="Normal 87 2 12" xfId="11122"/>
    <cellStyle name="Normal 87 2 13" xfId="11123"/>
    <cellStyle name="Normal 87 2 14" xfId="11124"/>
    <cellStyle name="Normal 87 2 15" xfId="11125"/>
    <cellStyle name="Normal 87 2 16" xfId="11126"/>
    <cellStyle name="Normal 87 2 17" xfId="11127"/>
    <cellStyle name="Normal 87 2 18" xfId="11128"/>
    <cellStyle name="Normal 87 2 19" xfId="11129"/>
    <cellStyle name="Normal 87 2 2" xfId="11130"/>
    <cellStyle name="Normal 87 2 20" xfId="11131"/>
    <cellStyle name="Normal 87 2 21" xfId="11132"/>
    <cellStyle name="Normal 87 2 22" xfId="11133"/>
    <cellStyle name="Normal 87 2 23" xfId="11134"/>
    <cellStyle name="Normal 87 2 24" xfId="11135"/>
    <cellStyle name="Normal 87 2 25" xfId="11136"/>
    <cellStyle name="Normal 87 2 26" xfId="11137"/>
    <cellStyle name="Normal 87 2 27" xfId="11138"/>
    <cellStyle name="Normal 87 2 28" xfId="11139"/>
    <cellStyle name="Normal 87 2 29" xfId="11140"/>
    <cellStyle name="Normal 87 2 3" xfId="11141"/>
    <cellStyle name="Normal 87 2 30" xfId="11142"/>
    <cellStyle name="Normal 87 2 31" xfId="11143"/>
    <cellStyle name="Normal 87 2 32" xfId="11144"/>
    <cellStyle name="Normal 87 2 33" xfId="11145"/>
    <cellStyle name="Normal 87 2 34" xfId="11146"/>
    <cellStyle name="Normal 87 2 35" xfId="11147"/>
    <cellStyle name="Normal 87 2 36" xfId="11148"/>
    <cellStyle name="Normal 87 2 37" xfId="11149"/>
    <cellStyle name="Normal 87 2 38" xfId="11150"/>
    <cellStyle name="Normal 87 2 39" xfId="11151"/>
    <cellStyle name="Normal 87 2 4" xfId="11152"/>
    <cellStyle name="Normal 87 2 40" xfId="11153"/>
    <cellStyle name="Normal 87 2 41" xfId="11154"/>
    <cellStyle name="Normal 87 2 42" xfId="11155"/>
    <cellStyle name="Normal 87 2 43" xfId="11156"/>
    <cellStyle name="Normal 87 2 44" xfId="11157"/>
    <cellStyle name="Normal 87 2 45" xfId="11158"/>
    <cellStyle name="Normal 87 2 46" xfId="11159"/>
    <cellStyle name="Normal 87 2 47" xfId="11160"/>
    <cellStyle name="Normal 87 2 48" xfId="11161"/>
    <cellStyle name="Normal 87 2 49" xfId="11162"/>
    <cellStyle name="Normal 87 2 5" xfId="11163"/>
    <cellStyle name="Normal 87 2 50" xfId="11164"/>
    <cellStyle name="Normal 87 2 51" xfId="11165"/>
    <cellStyle name="Normal 87 2 52" xfId="11166"/>
    <cellStyle name="Normal 87 2 53" xfId="11167"/>
    <cellStyle name="Normal 87 2 54" xfId="11168"/>
    <cellStyle name="Normal 87 2 55" xfId="11169"/>
    <cellStyle name="Normal 87 2 56" xfId="11170"/>
    <cellStyle name="Normal 87 2 57" xfId="11171"/>
    <cellStyle name="Normal 87 2 58" xfId="11172"/>
    <cellStyle name="Normal 87 2 59" xfId="11173"/>
    <cellStyle name="Normal 87 2 6" xfId="11174"/>
    <cellStyle name="Normal 87 2 60" xfId="11175"/>
    <cellStyle name="Normal 87 2 61" xfId="11176"/>
    <cellStyle name="Normal 87 2 62" xfId="11177"/>
    <cellStyle name="Normal 87 2 7" xfId="11178"/>
    <cellStyle name="Normal 87 2 8" xfId="11179"/>
    <cellStyle name="Normal 87 2 9" xfId="11180"/>
    <cellStyle name="Normal 87 20" xfId="11181"/>
    <cellStyle name="Normal 87 21" xfId="11182"/>
    <cellStyle name="Normal 87 22" xfId="11183"/>
    <cellStyle name="Normal 87 23" xfId="11184"/>
    <cellStyle name="Normal 87 24" xfId="11185"/>
    <cellStyle name="Normal 87 25" xfId="11186"/>
    <cellStyle name="Normal 87 26" xfId="11187"/>
    <cellStyle name="Normal 87 27" xfId="11188"/>
    <cellStyle name="Normal 87 28" xfId="11189"/>
    <cellStyle name="Normal 87 29" xfId="11190"/>
    <cellStyle name="Normal 87 3" xfId="11191"/>
    <cellStyle name="Normal 87 3 10" xfId="11192"/>
    <cellStyle name="Normal 87 3 11" xfId="11193"/>
    <cellStyle name="Normal 87 3 12" xfId="11194"/>
    <cellStyle name="Normal 87 3 13" xfId="11195"/>
    <cellStyle name="Normal 87 3 14" xfId="11196"/>
    <cellStyle name="Normal 87 3 15" xfId="11197"/>
    <cellStyle name="Normal 87 3 16" xfId="11198"/>
    <cellStyle name="Normal 87 3 17" xfId="11199"/>
    <cellStyle name="Normal 87 3 18" xfId="11200"/>
    <cellStyle name="Normal 87 3 19" xfId="11201"/>
    <cellStyle name="Normal 87 3 2" xfId="11202"/>
    <cellStyle name="Normal 87 3 20" xfId="11203"/>
    <cellStyle name="Normal 87 3 21" xfId="11204"/>
    <cellStyle name="Normal 87 3 22" xfId="11205"/>
    <cellStyle name="Normal 87 3 23" xfId="11206"/>
    <cellStyle name="Normal 87 3 24" xfId="11207"/>
    <cellStyle name="Normal 87 3 25" xfId="11208"/>
    <cellStyle name="Normal 87 3 26" xfId="11209"/>
    <cellStyle name="Normal 87 3 27" xfId="11210"/>
    <cellStyle name="Normal 87 3 28" xfId="11211"/>
    <cellStyle name="Normal 87 3 29" xfId="11212"/>
    <cellStyle name="Normal 87 3 3" xfId="11213"/>
    <cellStyle name="Normal 87 3 30" xfId="11214"/>
    <cellStyle name="Normal 87 3 31" xfId="11215"/>
    <cellStyle name="Normal 87 3 32" xfId="11216"/>
    <cellStyle name="Normal 87 3 33" xfId="11217"/>
    <cellStyle name="Normal 87 3 34" xfId="11218"/>
    <cellStyle name="Normal 87 3 35" xfId="11219"/>
    <cellStyle name="Normal 87 3 36" xfId="11220"/>
    <cellStyle name="Normal 87 3 37" xfId="11221"/>
    <cellStyle name="Normal 87 3 38" xfId="11222"/>
    <cellStyle name="Normal 87 3 39" xfId="11223"/>
    <cellStyle name="Normal 87 3 4" xfId="11224"/>
    <cellStyle name="Normal 87 3 40" xfId="11225"/>
    <cellStyle name="Normal 87 3 41" xfId="11226"/>
    <cellStyle name="Normal 87 3 42" xfId="11227"/>
    <cellStyle name="Normal 87 3 43" xfId="11228"/>
    <cellStyle name="Normal 87 3 44" xfId="11229"/>
    <cellStyle name="Normal 87 3 45" xfId="11230"/>
    <cellStyle name="Normal 87 3 46" xfId="11231"/>
    <cellStyle name="Normal 87 3 47" xfId="11232"/>
    <cellStyle name="Normal 87 3 48" xfId="11233"/>
    <cellStyle name="Normal 87 3 49" xfId="11234"/>
    <cellStyle name="Normal 87 3 5" xfId="11235"/>
    <cellStyle name="Normal 87 3 50" xfId="11236"/>
    <cellStyle name="Normal 87 3 51" xfId="11237"/>
    <cellStyle name="Normal 87 3 52" xfId="11238"/>
    <cellStyle name="Normal 87 3 53" xfId="11239"/>
    <cellStyle name="Normal 87 3 54" xfId="11240"/>
    <cellStyle name="Normal 87 3 55" xfId="11241"/>
    <cellStyle name="Normal 87 3 56" xfId="11242"/>
    <cellStyle name="Normal 87 3 57" xfId="11243"/>
    <cellStyle name="Normal 87 3 58" xfId="11244"/>
    <cellStyle name="Normal 87 3 59" xfId="11245"/>
    <cellStyle name="Normal 87 3 6" xfId="11246"/>
    <cellStyle name="Normal 87 3 60" xfId="11247"/>
    <cellStyle name="Normal 87 3 61" xfId="11248"/>
    <cellStyle name="Normal 87 3 62" xfId="11249"/>
    <cellStyle name="Normal 87 3 7" xfId="11250"/>
    <cellStyle name="Normal 87 3 8" xfId="11251"/>
    <cellStyle name="Normal 87 3 9" xfId="11252"/>
    <cellStyle name="Normal 87 30" xfId="11253"/>
    <cellStyle name="Normal 87 31" xfId="11254"/>
    <cellStyle name="Normal 87 32" xfId="11255"/>
    <cellStyle name="Normal 87 33" xfId="11256"/>
    <cellStyle name="Normal 87 34" xfId="11257"/>
    <cellStyle name="Normal 87 35" xfId="11258"/>
    <cellStyle name="Normal 87 36" xfId="11259"/>
    <cellStyle name="Normal 87 37" xfId="11260"/>
    <cellStyle name="Normal 87 38" xfId="11261"/>
    <cellStyle name="Normal 87 39" xfId="11262"/>
    <cellStyle name="Normal 87 4" xfId="11263"/>
    <cellStyle name="Normal 87 40" xfId="11264"/>
    <cellStyle name="Normal 87 41" xfId="11265"/>
    <cellStyle name="Normal 87 42" xfId="11266"/>
    <cellStyle name="Normal 87 43" xfId="11267"/>
    <cellStyle name="Normal 87 44" xfId="11268"/>
    <cellStyle name="Normal 87 45" xfId="11269"/>
    <cellStyle name="Normal 87 46" xfId="11270"/>
    <cellStyle name="Normal 87 47" xfId="11271"/>
    <cellStyle name="Normal 87 48" xfId="11272"/>
    <cellStyle name="Normal 87 49" xfId="11273"/>
    <cellStyle name="Normal 87 5" xfId="11274"/>
    <cellStyle name="Normal 87 50" xfId="11275"/>
    <cellStyle name="Normal 87 51" xfId="11276"/>
    <cellStyle name="Normal 87 52" xfId="11277"/>
    <cellStyle name="Normal 87 53" xfId="11278"/>
    <cellStyle name="Normal 87 54" xfId="11279"/>
    <cellStyle name="Normal 87 55" xfId="11280"/>
    <cellStyle name="Normal 87 56" xfId="11281"/>
    <cellStyle name="Normal 87 57" xfId="11282"/>
    <cellStyle name="Normal 87 58" xfId="11283"/>
    <cellStyle name="Normal 87 59" xfId="11284"/>
    <cellStyle name="Normal 87 6" xfId="11285"/>
    <cellStyle name="Normal 87 60" xfId="11286"/>
    <cellStyle name="Normal 87 61" xfId="11287"/>
    <cellStyle name="Normal 87 62" xfId="11288"/>
    <cellStyle name="Normal 87 63" xfId="11289"/>
    <cellStyle name="Normal 87 64" xfId="11290"/>
    <cellStyle name="Normal 87 7" xfId="11291"/>
    <cellStyle name="Normal 87 8" xfId="11292"/>
    <cellStyle name="Normal 87 9" xfId="11293"/>
    <cellStyle name="Normal 88" xfId="11294"/>
    <cellStyle name="Normal 88 10" xfId="11295"/>
    <cellStyle name="Normal 88 11" xfId="11296"/>
    <cellStyle name="Normal 88 12" xfId="11297"/>
    <cellStyle name="Normal 88 13" xfId="11298"/>
    <cellStyle name="Normal 88 14" xfId="11299"/>
    <cellStyle name="Normal 88 15" xfId="11300"/>
    <cellStyle name="Normal 88 16" xfId="11301"/>
    <cellStyle name="Normal 88 17" xfId="11302"/>
    <cellStyle name="Normal 88 18" xfId="11303"/>
    <cellStyle name="Normal 88 19" xfId="11304"/>
    <cellStyle name="Normal 88 2" xfId="11305"/>
    <cellStyle name="Normal 88 2 10" xfId="11306"/>
    <cellStyle name="Normal 88 2 11" xfId="11307"/>
    <cellStyle name="Normal 88 2 12" xfId="11308"/>
    <cellStyle name="Normal 88 2 13" xfId="11309"/>
    <cellStyle name="Normal 88 2 14" xfId="11310"/>
    <cellStyle name="Normal 88 2 15" xfId="11311"/>
    <cellStyle name="Normal 88 2 16" xfId="11312"/>
    <cellStyle name="Normal 88 2 17" xfId="11313"/>
    <cellStyle name="Normal 88 2 18" xfId="11314"/>
    <cellStyle name="Normal 88 2 19" xfId="11315"/>
    <cellStyle name="Normal 88 2 2" xfId="11316"/>
    <cellStyle name="Normal 88 2 20" xfId="11317"/>
    <cellStyle name="Normal 88 2 21" xfId="11318"/>
    <cellStyle name="Normal 88 2 22" xfId="11319"/>
    <cellStyle name="Normal 88 2 23" xfId="11320"/>
    <cellStyle name="Normal 88 2 24" xfId="11321"/>
    <cellStyle name="Normal 88 2 25" xfId="11322"/>
    <cellStyle name="Normal 88 2 26" xfId="11323"/>
    <cellStyle name="Normal 88 2 27" xfId="11324"/>
    <cellStyle name="Normal 88 2 28" xfId="11325"/>
    <cellStyle name="Normal 88 2 29" xfId="11326"/>
    <cellStyle name="Normal 88 2 3" xfId="11327"/>
    <cellStyle name="Normal 88 2 30" xfId="11328"/>
    <cellStyle name="Normal 88 2 31" xfId="11329"/>
    <cellStyle name="Normal 88 2 32" xfId="11330"/>
    <cellStyle name="Normal 88 2 33" xfId="11331"/>
    <cellStyle name="Normal 88 2 34" xfId="11332"/>
    <cellStyle name="Normal 88 2 35" xfId="11333"/>
    <cellStyle name="Normal 88 2 36" xfId="11334"/>
    <cellStyle name="Normal 88 2 37" xfId="11335"/>
    <cellStyle name="Normal 88 2 38" xfId="11336"/>
    <cellStyle name="Normal 88 2 39" xfId="11337"/>
    <cellStyle name="Normal 88 2 4" xfId="11338"/>
    <cellStyle name="Normal 88 2 40" xfId="11339"/>
    <cellStyle name="Normal 88 2 41" xfId="11340"/>
    <cellStyle name="Normal 88 2 42" xfId="11341"/>
    <cellStyle name="Normal 88 2 43" xfId="11342"/>
    <cellStyle name="Normal 88 2 44" xfId="11343"/>
    <cellStyle name="Normal 88 2 45" xfId="11344"/>
    <cellStyle name="Normal 88 2 46" xfId="11345"/>
    <cellStyle name="Normal 88 2 47" xfId="11346"/>
    <cellStyle name="Normal 88 2 48" xfId="11347"/>
    <cellStyle name="Normal 88 2 49" xfId="11348"/>
    <cellStyle name="Normal 88 2 5" xfId="11349"/>
    <cellStyle name="Normal 88 2 50" xfId="11350"/>
    <cellStyle name="Normal 88 2 51" xfId="11351"/>
    <cellStyle name="Normal 88 2 52" xfId="11352"/>
    <cellStyle name="Normal 88 2 53" xfId="11353"/>
    <cellStyle name="Normal 88 2 54" xfId="11354"/>
    <cellStyle name="Normal 88 2 55" xfId="11355"/>
    <cellStyle name="Normal 88 2 56" xfId="11356"/>
    <cellStyle name="Normal 88 2 57" xfId="11357"/>
    <cellStyle name="Normal 88 2 58" xfId="11358"/>
    <cellStyle name="Normal 88 2 59" xfId="11359"/>
    <cellStyle name="Normal 88 2 6" xfId="11360"/>
    <cellStyle name="Normal 88 2 60" xfId="11361"/>
    <cellStyle name="Normal 88 2 61" xfId="11362"/>
    <cellStyle name="Normal 88 2 62" xfId="11363"/>
    <cellStyle name="Normal 88 2 7" xfId="11364"/>
    <cellStyle name="Normal 88 2 8" xfId="11365"/>
    <cellStyle name="Normal 88 2 9" xfId="11366"/>
    <cellStyle name="Normal 88 20" xfId="11367"/>
    <cellStyle name="Normal 88 21" xfId="11368"/>
    <cellStyle name="Normal 88 22" xfId="11369"/>
    <cellStyle name="Normal 88 23" xfId="11370"/>
    <cellStyle name="Normal 88 24" xfId="11371"/>
    <cellStyle name="Normal 88 25" xfId="11372"/>
    <cellStyle name="Normal 88 26" xfId="11373"/>
    <cellStyle name="Normal 88 27" xfId="11374"/>
    <cellStyle name="Normal 88 28" xfId="11375"/>
    <cellStyle name="Normal 88 29" xfId="11376"/>
    <cellStyle name="Normal 88 3" xfId="11377"/>
    <cellStyle name="Normal 88 3 10" xfId="11378"/>
    <cellStyle name="Normal 88 3 11" xfId="11379"/>
    <cellStyle name="Normal 88 3 12" xfId="11380"/>
    <cellStyle name="Normal 88 3 13" xfId="11381"/>
    <cellStyle name="Normal 88 3 14" xfId="11382"/>
    <cellStyle name="Normal 88 3 15" xfId="11383"/>
    <cellStyle name="Normal 88 3 16" xfId="11384"/>
    <cellStyle name="Normal 88 3 17" xfId="11385"/>
    <cellStyle name="Normal 88 3 18" xfId="11386"/>
    <cellStyle name="Normal 88 3 19" xfId="11387"/>
    <cellStyle name="Normal 88 3 2" xfId="11388"/>
    <cellStyle name="Normal 88 3 20" xfId="11389"/>
    <cellStyle name="Normal 88 3 21" xfId="11390"/>
    <cellStyle name="Normal 88 3 22" xfId="11391"/>
    <cellStyle name="Normal 88 3 23" xfId="11392"/>
    <cellStyle name="Normal 88 3 24" xfId="11393"/>
    <cellStyle name="Normal 88 3 25" xfId="11394"/>
    <cellStyle name="Normal 88 3 26" xfId="11395"/>
    <cellStyle name="Normal 88 3 27" xfId="11396"/>
    <cellStyle name="Normal 88 3 28" xfId="11397"/>
    <cellStyle name="Normal 88 3 29" xfId="11398"/>
    <cellStyle name="Normal 88 3 3" xfId="11399"/>
    <cellStyle name="Normal 88 3 30" xfId="11400"/>
    <cellStyle name="Normal 88 3 31" xfId="11401"/>
    <cellStyle name="Normal 88 3 32" xfId="11402"/>
    <cellStyle name="Normal 88 3 33" xfId="11403"/>
    <cellStyle name="Normal 88 3 34" xfId="11404"/>
    <cellStyle name="Normal 88 3 35" xfId="11405"/>
    <cellStyle name="Normal 88 3 36" xfId="11406"/>
    <cellStyle name="Normal 88 3 37" xfId="11407"/>
    <cellStyle name="Normal 88 3 38" xfId="11408"/>
    <cellStyle name="Normal 88 3 39" xfId="11409"/>
    <cellStyle name="Normal 88 3 4" xfId="11410"/>
    <cellStyle name="Normal 88 3 40" xfId="11411"/>
    <cellStyle name="Normal 88 3 41" xfId="11412"/>
    <cellStyle name="Normal 88 3 42" xfId="11413"/>
    <cellStyle name="Normal 88 3 43" xfId="11414"/>
    <cellStyle name="Normal 88 3 44" xfId="11415"/>
    <cellStyle name="Normal 88 3 45" xfId="11416"/>
    <cellStyle name="Normal 88 3 46" xfId="11417"/>
    <cellStyle name="Normal 88 3 47" xfId="11418"/>
    <cellStyle name="Normal 88 3 48" xfId="11419"/>
    <cellStyle name="Normal 88 3 49" xfId="11420"/>
    <cellStyle name="Normal 88 3 5" xfId="11421"/>
    <cellStyle name="Normal 88 3 50" xfId="11422"/>
    <cellStyle name="Normal 88 3 51" xfId="11423"/>
    <cellStyle name="Normal 88 3 52" xfId="11424"/>
    <cellStyle name="Normal 88 3 53" xfId="11425"/>
    <cellStyle name="Normal 88 3 54" xfId="11426"/>
    <cellStyle name="Normal 88 3 55" xfId="11427"/>
    <cellStyle name="Normal 88 3 56" xfId="11428"/>
    <cellStyle name="Normal 88 3 57" xfId="11429"/>
    <cellStyle name="Normal 88 3 58" xfId="11430"/>
    <cellStyle name="Normal 88 3 59" xfId="11431"/>
    <cellStyle name="Normal 88 3 6" xfId="11432"/>
    <cellStyle name="Normal 88 3 60" xfId="11433"/>
    <cellStyle name="Normal 88 3 61" xfId="11434"/>
    <cellStyle name="Normal 88 3 62" xfId="11435"/>
    <cellStyle name="Normal 88 3 7" xfId="11436"/>
    <cellStyle name="Normal 88 3 8" xfId="11437"/>
    <cellStyle name="Normal 88 3 9" xfId="11438"/>
    <cellStyle name="Normal 88 30" xfId="11439"/>
    <cellStyle name="Normal 88 31" xfId="11440"/>
    <cellStyle name="Normal 88 32" xfId="11441"/>
    <cellStyle name="Normal 88 33" xfId="11442"/>
    <cellStyle name="Normal 88 34" xfId="11443"/>
    <cellStyle name="Normal 88 35" xfId="11444"/>
    <cellStyle name="Normal 88 36" xfId="11445"/>
    <cellStyle name="Normal 88 37" xfId="11446"/>
    <cellStyle name="Normal 88 38" xfId="11447"/>
    <cellStyle name="Normal 88 39" xfId="11448"/>
    <cellStyle name="Normal 88 4" xfId="11449"/>
    <cellStyle name="Normal 88 40" xfId="11450"/>
    <cellStyle name="Normal 88 41" xfId="11451"/>
    <cellStyle name="Normal 88 42" xfId="11452"/>
    <cellStyle name="Normal 88 43" xfId="11453"/>
    <cellStyle name="Normal 88 44" xfId="11454"/>
    <cellStyle name="Normal 88 45" xfId="11455"/>
    <cellStyle name="Normal 88 46" xfId="11456"/>
    <cellStyle name="Normal 88 47" xfId="11457"/>
    <cellStyle name="Normal 88 48" xfId="11458"/>
    <cellStyle name="Normal 88 49" xfId="11459"/>
    <cellStyle name="Normal 88 5" xfId="11460"/>
    <cellStyle name="Normal 88 50" xfId="11461"/>
    <cellStyle name="Normal 88 51" xfId="11462"/>
    <cellStyle name="Normal 88 52" xfId="11463"/>
    <cellStyle name="Normal 88 53" xfId="11464"/>
    <cellStyle name="Normal 88 54" xfId="11465"/>
    <cellStyle name="Normal 88 55" xfId="11466"/>
    <cellStyle name="Normal 88 56" xfId="11467"/>
    <cellStyle name="Normal 88 57" xfId="11468"/>
    <cellStyle name="Normal 88 58" xfId="11469"/>
    <cellStyle name="Normal 88 59" xfId="11470"/>
    <cellStyle name="Normal 88 6" xfId="11471"/>
    <cellStyle name="Normal 88 60" xfId="11472"/>
    <cellStyle name="Normal 88 61" xfId="11473"/>
    <cellStyle name="Normal 88 62" xfId="11474"/>
    <cellStyle name="Normal 88 63" xfId="11475"/>
    <cellStyle name="Normal 88 64" xfId="11476"/>
    <cellStyle name="Normal 88 65" xfId="11477"/>
    <cellStyle name="Normal 88 66" xfId="11478"/>
    <cellStyle name="Normal 88 67" xfId="11479"/>
    <cellStyle name="Normal 88 68" xfId="11480"/>
    <cellStyle name="Normal 88 69" xfId="11481"/>
    <cellStyle name="Normal 88 7" xfId="11482"/>
    <cellStyle name="Normal 88 8" xfId="11483"/>
    <cellStyle name="Normal 88 9" xfId="11484"/>
    <cellStyle name="Normal 89" xfId="11485"/>
    <cellStyle name="Normal 89 10" xfId="11486"/>
    <cellStyle name="Normal 89 11" xfId="11487"/>
    <cellStyle name="Normal 89 12" xfId="11488"/>
    <cellStyle name="Normal 89 13" xfId="11489"/>
    <cellStyle name="Normal 89 14" xfId="11490"/>
    <cellStyle name="Normal 89 15" xfId="11491"/>
    <cellStyle name="Normal 89 16" xfId="11492"/>
    <cellStyle name="Normal 89 17" xfId="11493"/>
    <cellStyle name="Normal 89 18" xfId="11494"/>
    <cellStyle name="Normal 89 19" xfId="11495"/>
    <cellStyle name="Normal 89 2" xfId="11496"/>
    <cellStyle name="Normal 89 20" xfId="11497"/>
    <cellStyle name="Normal 89 21" xfId="11498"/>
    <cellStyle name="Normal 89 22" xfId="11499"/>
    <cellStyle name="Normal 89 23" xfId="11500"/>
    <cellStyle name="Normal 89 24" xfId="11501"/>
    <cellStyle name="Normal 89 25" xfId="11502"/>
    <cellStyle name="Normal 89 26" xfId="11503"/>
    <cellStyle name="Normal 89 27" xfId="11504"/>
    <cellStyle name="Normal 89 28" xfId="11505"/>
    <cellStyle name="Normal 89 29" xfId="11506"/>
    <cellStyle name="Normal 89 3" xfId="11507"/>
    <cellStyle name="Normal 89 30" xfId="11508"/>
    <cellStyle name="Normal 89 31" xfId="11509"/>
    <cellStyle name="Normal 89 32" xfId="11510"/>
    <cellStyle name="Normal 89 33" xfId="11511"/>
    <cellStyle name="Normal 89 34" xfId="11512"/>
    <cellStyle name="Normal 89 35" xfId="11513"/>
    <cellStyle name="Normal 89 36" xfId="11514"/>
    <cellStyle name="Normal 89 37" xfId="11515"/>
    <cellStyle name="Normal 89 38" xfId="11516"/>
    <cellStyle name="Normal 89 39" xfId="11517"/>
    <cellStyle name="Normal 89 4" xfId="11518"/>
    <cellStyle name="Normal 89 40" xfId="11519"/>
    <cellStyle name="Normal 89 41" xfId="11520"/>
    <cellStyle name="Normal 89 42" xfId="11521"/>
    <cellStyle name="Normal 89 43" xfId="11522"/>
    <cellStyle name="Normal 89 44" xfId="11523"/>
    <cellStyle name="Normal 89 45" xfId="11524"/>
    <cellStyle name="Normal 89 46" xfId="11525"/>
    <cellStyle name="Normal 89 47" xfId="11526"/>
    <cellStyle name="Normal 89 48" xfId="11527"/>
    <cellStyle name="Normal 89 49" xfId="11528"/>
    <cellStyle name="Normal 89 5" xfId="11529"/>
    <cellStyle name="Normal 89 50" xfId="11530"/>
    <cellStyle name="Normal 89 51" xfId="11531"/>
    <cellStyle name="Normal 89 52" xfId="11532"/>
    <cellStyle name="Normal 89 53" xfId="11533"/>
    <cellStyle name="Normal 89 54" xfId="11534"/>
    <cellStyle name="Normal 89 55" xfId="11535"/>
    <cellStyle name="Normal 89 56" xfId="11536"/>
    <cellStyle name="Normal 89 57" xfId="11537"/>
    <cellStyle name="Normal 89 58" xfId="11538"/>
    <cellStyle name="Normal 89 59" xfId="11539"/>
    <cellStyle name="Normal 89 6" xfId="11540"/>
    <cellStyle name="Normal 89 60" xfId="11541"/>
    <cellStyle name="Normal 89 61" xfId="11542"/>
    <cellStyle name="Normal 89 62" xfId="11543"/>
    <cellStyle name="Normal 89 63" xfId="11544"/>
    <cellStyle name="Normal 89 64" xfId="11545"/>
    <cellStyle name="Normal 89 65" xfId="11546"/>
    <cellStyle name="Normal 89 66" xfId="11547"/>
    <cellStyle name="Normal 89 67" xfId="11548"/>
    <cellStyle name="Normal 89 7" xfId="11549"/>
    <cellStyle name="Normal 89 8" xfId="11550"/>
    <cellStyle name="Normal 89 9" xfId="11551"/>
    <cellStyle name="Normal 9" xfId="11552"/>
    <cellStyle name="Normal 9 10" xfId="11553"/>
    <cellStyle name="Normal 9 11" xfId="11554"/>
    <cellStyle name="Normal 9 12" xfId="11555"/>
    <cellStyle name="Normal 9 13" xfId="11556"/>
    <cellStyle name="Normal 9 14" xfId="11557"/>
    <cellStyle name="Normal 9 15" xfId="11558"/>
    <cellStyle name="Normal 9 16" xfId="11559"/>
    <cellStyle name="Normal 9 17" xfId="11560"/>
    <cellStyle name="Normal 9 18" xfId="11561"/>
    <cellStyle name="Normal 9 19" xfId="11562"/>
    <cellStyle name="Normal 9 2" xfId="11563"/>
    <cellStyle name="Normal 9 2 10" xfId="11564"/>
    <cellStyle name="Normal 9 2 10 10" xfId="11565"/>
    <cellStyle name="Normal 9 2 10 11" xfId="11566"/>
    <cellStyle name="Normal 9 2 10 12" xfId="11567"/>
    <cellStyle name="Normal 9 2 10 13" xfId="11568"/>
    <cellStyle name="Normal 9 2 10 14" xfId="11569"/>
    <cellStyle name="Normal 9 2 10 15" xfId="11570"/>
    <cellStyle name="Normal 9 2 10 16" xfId="11571"/>
    <cellStyle name="Normal 9 2 10 17" xfId="11572"/>
    <cellStyle name="Normal 9 2 10 18" xfId="11573"/>
    <cellStyle name="Normal 9 2 10 19" xfId="11574"/>
    <cellStyle name="Normal 9 2 10 2" xfId="11575"/>
    <cellStyle name="Normal 9 2 10 2 10" xfId="11576"/>
    <cellStyle name="Normal 9 2 10 2 11" xfId="11577"/>
    <cellStyle name="Normal 9 2 10 2 12" xfId="11578"/>
    <cellStyle name="Normal 9 2 10 2 13" xfId="11579"/>
    <cellStyle name="Normal 9 2 10 2 14" xfId="11580"/>
    <cellStyle name="Normal 9 2 10 2 15" xfId="11581"/>
    <cellStyle name="Normal 9 2 10 2 16" xfId="11582"/>
    <cellStyle name="Normal 9 2 10 2 17" xfId="11583"/>
    <cellStyle name="Normal 9 2 10 2 18" xfId="11584"/>
    <cellStyle name="Normal 9 2 10 2 19" xfId="11585"/>
    <cellStyle name="Normal 9 2 10 2 2" xfId="11586"/>
    <cellStyle name="Normal 9 2 10 2 20" xfId="11587"/>
    <cellStyle name="Normal 9 2 10 2 21" xfId="11588"/>
    <cellStyle name="Normal 9 2 10 2 22" xfId="11589"/>
    <cellStyle name="Normal 9 2 10 2 23" xfId="11590"/>
    <cellStyle name="Normal 9 2 10 2 24" xfId="11591"/>
    <cellStyle name="Normal 9 2 10 2 25" xfId="11592"/>
    <cellStyle name="Normal 9 2 10 2 26" xfId="11593"/>
    <cellStyle name="Normal 9 2 10 2 27" xfId="11594"/>
    <cellStyle name="Normal 9 2 10 2 28" xfId="11595"/>
    <cellStyle name="Normal 9 2 10 2 29" xfId="11596"/>
    <cellStyle name="Normal 9 2 10 2 3" xfId="11597"/>
    <cellStyle name="Normal 9 2 10 2 30" xfId="11598"/>
    <cellStyle name="Normal 9 2 10 2 31" xfId="11599"/>
    <cellStyle name="Normal 9 2 10 2 32" xfId="11600"/>
    <cellStyle name="Normal 9 2 10 2 33" xfId="11601"/>
    <cellStyle name="Normal 9 2 10 2 34" xfId="11602"/>
    <cellStyle name="Normal 9 2 10 2 35" xfId="11603"/>
    <cellStyle name="Normal 9 2 10 2 36" xfId="11604"/>
    <cellStyle name="Normal 9 2 10 2 37" xfId="11605"/>
    <cellStyle name="Normal 9 2 10 2 38" xfId="11606"/>
    <cellStyle name="Normal 9 2 10 2 39" xfId="11607"/>
    <cellStyle name="Normal 9 2 10 2 4" xfId="11608"/>
    <cellStyle name="Normal 9 2 10 2 40" xfId="11609"/>
    <cellStyle name="Normal 9 2 10 2 41" xfId="11610"/>
    <cellStyle name="Normal 9 2 10 2 42" xfId="11611"/>
    <cellStyle name="Normal 9 2 10 2 43" xfId="11612"/>
    <cellStyle name="Normal 9 2 10 2 44" xfId="11613"/>
    <cellStyle name="Normal 9 2 10 2 45" xfId="11614"/>
    <cellStyle name="Normal 9 2 10 2 46" xfId="11615"/>
    <cellStyle name="Normal 9 2 10 2 47" xfId="11616"/>
    <cellStyle name="Normal 9 2 10 2 48" xfId="11617"/>
    <cellStyle name="Normal 9 2 10 2 49" xfId="11618"/>
    <cellStyle name="Normal 9 2 10 2 5" xfId="11619"/>
    <cellStyle name="Normal 9 2 10 2 50" xfId="11620"/>
    <cellStyle name="Normal 9 2 10 2 51" xfId="11621"/>
    <cellStyle name="Normal 9 2 10 2 52" xfId="11622"/>
    <cellStyle name="Normal 9 2 10 2 53" xfId="11623"/>
    <cellStyle name="Normal 9 2 10 2 54" xfId="11624"/>
    <cellStyle name="Normal 9 2 10 2 55" xfId="11625"/>
    <cellStyle name="Normal 9 2 10 2 56" xfId="11626"/>
    <cellStyle name="Normal 9 2 10 2 57" xfId="11627"/>
    <cellStyle name="Normal 9 2 10 2 58" xfId="11628"/>
    <cellStyle name="Normal 9 2 10 2 59" xfId="11629"/>
    <cellStyle name="Normal 9 2 10 2 6" xfId="11630"/>
    <cellStyle name="Normal 9 2 10 2 60" xfId="11631"/>
    <cellStyle name="Normal 9 2 10 2 61" xfId="11632"/>
    <cellStyle name="Normal 9 2 10 2 62" xfId="11633"/>
    <cellStyle name="Normal 9 2 10 2 7" xfId="11634"/>
    <cellStyle name="Normal 9 2 10 2 8" xfId="11635"/>
    <cellStyle name="Normal 9 2 10 2 9" xfId="11636"/>
    <cellStyle name="Normal 9 2 10 20" xfId="11637"/>
    <cellStyle name="Normal 9 2 10 21" xfId="11638"/>
    <cellStyle name="Normal 9 2 10 22" xfId="11639"/>
    <cellStyle name="Normal 9 2 10 23" xfId="11640"/>
    <cellStyle name="Normal 9 2 10 24" xfId="11641"/>
    <cellStyle name="Normal 9 2 10 25" xfId="11642"/>
    <cellStyle name="Normal 9 2 10 26" xfId="11643"/>
    <cellStyle name="Normal 9 2 10 27" xfId="11644"/>
    <cellStyle name="Normal 9 2 10 28" xfId="11645"/>
    <cellStyle name="Normal 9 2 10 29" xfId="11646"/>
    <cellStyle name="Normal 9 2 10 3" xfId="11647"/>
    <cellStyle name="Normal 9 2 10 3 10" xfId="11648"/>
    <cellStyle name="Normal 9 2 10 3 11" xfId="11649"/>
    <cellStyle name="Normal 9 2 10 3 12" xfId="11650"/>
    <cellStyle name="Normal 9 2 10 3 13" xfId="11651"/>
    <cellStyle name="Normal 9 2 10 3 14" xfId="11652"/>
    <cellStyle name="Normal 9 2 10 3 15" xfId="11653"/>
    <cellStyle name="Normal 9 2 10 3 16" xfId="11654"/>
    <cellStyle name="Normal 9 2 10 3 17" xfId="11655"/>
    <cellStyle name="Normal 9 2 10 3 18" xfId="11656"/>
    <cellStyle name="Normal 9 2 10 3 19" xfId="11657"/>
    <cellStyle name="Normal 9 2 10 3 2" xfId="11658"/>
    <cellStyle name="Normal 9 2 10 3 20" xfId="11659"/>
    <cellStyle name="Normal 9 2 10 3 21" xfId="11660"/>
    <cellStyle name="Normal 9 2 10 3 22" xfId="11661"/>
    <cellStyle name="Normal 9 2 10 3 23" xfId="11662"/>
    <cellStyle name="Normal 9 2 10 3 24" xfId="11663"/>
    <cellStyle name="Normal 9 2 10 3 25" xfId="11664"/>
    <cellStyle name="Normal 9 2 10 3 26" xfId="11665"/>
    <cellStyle name="Normal 9 2 10 3 27" xfId="11666"/>
    <cellStyle name="Normal 9 2 10 3 28" xfId="11667"/>
    <cellStyle name="Normal 9 2 10 3 29" xfId="11668"/>
    <cellStyle name="Normal 9 2 10 3 3" xfId="11669"/>
    <cellStyle name="Normal 9 2 10 3 30" xfId="11670"/>
    <cellStyle name="Normal 9 2 10 3 31" xfId="11671"/>
    <cellStyle name="Normal 9 2 10 3 32" xfId="11672"/>
    <cellStyle name="Normal 9 2 10 3 33" xfId="11673"/>
    <cellStyle name="Normal 9 2 10 3 34" xfId="11674"/>
    <cellStyle name="Normal 9 2 10 3 35" xfId="11675"/>
    <cellStyle name="Normal 9 2 10 3 36" xfId="11676"/>
    <cellStyle name="Normal 9 2 10 3 37" xfId="11677"/>
    <cellStyle name="Normal 9 2 10 3 38" xfId="11678"/>
    <cellStyle name="Normal 9 2 10 3 39" xfId="11679"/>
    <cellStyle name="Normal 9 2 10 3 4" xfId="11680"/>
    <cellStyle name="Normal 9 2 10 3 40" xfId="11681"/>
    <cellStyle name="Normal 9 2 10 3 41" xfId="11682"/>
    <cellStyle name="Normal 9 2 10 3 42" xfId="11683"/>
    <cellStyle name="Normal 9 2 10 3 43" xfId="11684"/>
    <cellStyle name="Normal 9 2 10 3 44" xfId="11685"/>
    <cellStyle name="Normal 9 2 10 3 45" xfId="11686"/>
    <cellStyle name="Normal 9 2 10 3 46" xfId="11687"/>
    <cellStyle name="Normal 9 2 10 3 47" xfId="11688"/>
    <cellStyle name="Normal 9 2 10 3 48" xfId="11689"/>
    <cellStyle name="Normal 9 2 10 3 49" xfId="11690"/>
    <cellStyle name="Normal 9 2 10 3 5" xfId="11691"/>
    <cellStyle name="Normal 9 2 10 3 50" xfId="11692"/>
    <cellStyle name="Normal 9 2 10 3 51" xfId="11693"/>
    <cellStyle name="Normal 9 2 10 3 52" xfId="11694"/>
    <cellStyle name="Normal 9 2 10 3 53" xfId="11695"/>
    <cellStyle name="Normal 9 2 10 3 54" xfId="11696"/>
    <cellStyle name="Normal 9 2 10 3 55" xfId="11697"/>
    <cellStyle name="Normal 9 2 10 3 56" xfId="11698"/>
    <cellStyle name="Normal 9 2 10 3 57" xfId="11699"/>
    <cellStyle name="Normal 9 2 10 3 58" xfId="11700"/>
    <cellStyle name="Normal 9 2 10 3 59" xfId="11701"/>
    <cellStyle name="Normal 9 2 10 3 6" xfId="11702"/>
    <cellStyle name="Normal 9 2 10 3 60" xfId="11703"/>
    <cellStyle name="Normal 9 2 10 3 61" xfId="11704"/>
    <cellStyle name="Normal 9 2 10 3 62" xfId="11705"/>
    <cellStyle name="Normal 9 2 10 3 7" xfId="11706"/>
    <cellStyle name="Normal 9 2 10 3 8" xfId="11707"/>
    <cellStyle name="Normal 9 2 10 3 9" xfId="11708"/>
    <cellStyle name="Normal 9 2 10 30" xfId="11709"/>
    <cellStyle name="Normal 9 2 10 31" xfId="11710"/>
    <cellStyle name="Normal 9 2 10 32" xfId="11711"/>
    <cellStyle name="Normal 9 2 10 33" xfId="11712"/>
    <cellStyle name="Normal 9 2 10 34" xfId="11713"/>
    <cellStyle name="Normal 9 2 10 35" xfId="11714"/>
    <cellStyle name="Normal 9 2 10 36" xfId="11715"/>
    <cellStyle name="Normal 9 2 10 37" xfId="11716"/>
    <cellStyle name="Normal 9 2 10 38" xfId="11717"/>
    <cellStyle name="Normal 9 2 10 39" xfId="11718"/>
    <cellStyle name="Normal 9 2 10 4" xfId="11719"/>
    <cellStyle name="Normal 9 2 10 40" xfId="11720"/>
    <cellStyle name="Normal 9 2 10 41" xfId="11721"/>
    <cellStyle name="Normal 9 2 10 42" xfId="11722"/>
    <cellStyle name="Normal 9 2 10 43" xfId="11723"/>
    <cellStyle name="Normal 9 2 10 44" xfId="11724"/>
    <cellStyle name="Normal 9 2 10 45" xfId="11725"/>
    <cellStyle name="Normal 9 2 10 46" xfId="11726"/>
    <cellStyle name="Normal 9 2 10 47" xfId="11727"/>
    <cellStyle name="Normal 9 2 10 48" xfId="11728"/>
    <cellStyle name="Normal 9 2 10 49" xfId="11729"/>
    <cellStyle name="Normal 9 2 10 5" xfId="11730"/>
    <cellStyle name="Normal 9 2 10 50" xfId="11731"/>
    <cellStyle name="Normal 9 2 10 51" xfId="11732"/>
    <cellStyle name="Normal 9 2 10 52" xfId="11733"/>
    <cellStyle name="Normal 9 2 10 53" xfId="11734"/>
    <cellStyle name="Normal 9 2 10 54" xfId="11735"/>
    <cellStyle name="Normal 9 2 10 55" xfId="11736"/>
    <cellStyle name="Normal 9 2 10 56" xfId="11737"/>
    <cellStyle name="Normal 9 2 10 57" xfId="11738"/>
    <cellStyle name="Normal 9 2 10 58" xfId="11739"/>
    <cellStyle name="Normal 9 2 10 59" xfId="11740"/>
    <cellStyle name="Normal 9 2 10 6" xfId="11741"/>
    <cellStyle name="Normal 9 2 10 60" xfId="11742"/>
    <cellStyle name="Normal 9 2 10 61" xfId="11743"/>
    <cellStyle name="Normal 9 2 10 62" xfId="11744"/>
    <cellStyle name="Normal 9 2 10 63" xfId="11745"/>
    <cellStyle name="Normal 9 2 10 64" xfId="11746"/>
    <cellStyle name="Normal 9 2 10 7" xfId="11747"/>
    <cellStyle name="Normal 9 2 10 8" xfId="11748"/>
    <cellStyle name="Normal 9 2 10 9" xfId="11749"/>
    <cellStyle name="Normal 9 2 100" xfId="11750"/>
    <cellStyle name="Normal 9 2 101" xfId="11751"/>
    <cellStyle name="Normal 9 2 102" xfId="11752"/>
    <cellStyle name="Normal 9 2 103" xfId="11753"/>
    <cellStyle name="Normal 9 2 11" xfId="11754"/>
    <cellStyle name="Normal 9 2 11 10" xfId="11755"/>
    <cellStyle name="Normal 9 2 11 11" xfId="11756"/>
    <cellStyle name="Normal 9 2 11 12" xfId="11757"/>
    <cellStyle name="Normal 9 2 11 13" xfId="11758"/>
    <cellStyle name="Normal 9 2 11 14" xfId="11759"/>
    <cellStyle name="Normal 9 2 11 15" xfId="11760"/>
    <cellStyle name="Normal 9 2 11 16" xfId="11761"/>
    <cellStyle name="Normal 9 2 11 17" xfId="11762"/>
    <cellStyle name="Normal 9 2 11 18" xfId="11763"/>
    <cellStyle name="Normal 9 2 11 19" xfId="11764"/>
    <cellStyle name="Normal 9 2 11 2" xfId="11765"/>
    <cellStyle name="Normal 9 2 11 2 10" xfId="11766"/>
    <cellStyle name="Normal 9 2 11 2 11" xfId="11767"/>
    <cellStyle name="Normal 9 2 11 2 12" xfId="11768"/>
    <cellStyle name="Normal 9 2 11 2 13" xfId="11769"/>
    <cellStyle name="Normal 9 2 11 2 14" xfId="11770"/>
    <cellStyle name="Normal 9 2 11 2 15" xfId="11771"/>
    <cellStyle name="Normal 9 2 11 2 16" xfId="11772"/>
    <cellStyle name="Normal 9 2 11 2 17" xfId="11773"/>
    <cellStyle name="Normal 9 2 11 2 18" xfId="11774"/>
    <cellStyle name="Normal 9 2 11 2 19" xfId="11775"/>
    <cellStyle name="Normal 9 2 11 2 2" xfId="11776"/>
    <cellStyle name="Normal 9 2 11 2 20" xfId="11777"/>
    <cellStyle name="Normal 9 2 11 2 21" xfId="11778"/>
    <cellStyle name="Normal 9 2 11 2 22" xfId="11779"/>
    <cellStyle name="Normal 9 2 11 2 23" xfId="11780"/>
    <cellStyle name="Normal 9 2 11 2 24" xfId="11781"/>
    <cellStyle name="Normal 9 2 11 2 25" xfId="11782"/>
    <cellStyle name="Normal 9 2 11 2 26" xfId="11783"/>
    <cellStyle name="Normal 9 2 11 2 27" xfId="11784"/>
    <cellStyle name="Normal 9 2 11 2 28" xfId="11785"/>
    <cellStyle name="Normal 9 2 11 2 29" xfId="11786"/>
    <cellStyle name="Normal 9 2 11 2 3" xfId="11787"/>
    <cellStyle name="Normal 9 2 11 2 30" xfId="11788"/>
    <cellStyle name="Normal 9 2 11 2 31" xfId="11789"/>
    <cellStyle name="Normal 9 2 11 2 32" xfId="11790"/>
    <cellStyle name="Normal 9 2 11 2 33" xfId="11791"/>
    <cellStyle name="Normal 9 2 11 2 34" xfId="11792"/>
    <cellStyle name="Normal 9 2 11 2 35" xfId="11793"/>
    <cellStyle name="Normal 9 2 11 2 36" xfId="11794"/>
    <cellStyle name="Normal 9 2 11 2 37" xfId="11795"/>
    <cellStyle name="Normal 9 2 11 2 38" xfId="11796"/>
    <cellStyle name="Normal 9 2 11 2 39" xfId="11797"/>
    <cellStyle name="Normal 9 2 11 2 4" xfId="11798"/>
    <cellStyle name="Normal 9 2 11 2 40" xfId="11799"/>
    <cellStyle name="Normal 9 2 11 2 41" xfId="11800"/>
    <cellStyle name="Normal 9 2 11 2 42" xfId="11801"/>
    <cellStyle name="Normal 9 2 11 2 43" xfId="11802"/>
    <cellStyle name="Normal 9 2 11 2 44" xfId="11803"/>
    <cellStyle name="Normal 9 2 11 2 45" xfId="11804"/>
    <cellStyle name="Normal 9 2 11 2 46" xfId="11805"/>
    <cellStyle name="Normal 9 2 11 2 47" xfId="11806"/>
    <cellStyle name="Normal 9 2 11 2 48" xfId="11807"/>
    <cellStyle name="Normal 9 2 11 2 49" xfId="11808"/>
    <cellStyle name="Normal 9 2 11 2 5" xfId="11809"/>
    <cellStyle name="Normal 9 2 11 2 50" xfId="11810"/>
    <cellStyle name="Normal 9 2 11 2 51" xfId="11811"/>
    <cellStyle name="Normal 9 2 11 2 52" xfId="11812"/>
    <cellStyle name="Normal 9 2 11 2 53" xfId="11813"/>
    <cellStyle name="Normal 9 2 11 2 54" xfId="11814"/>
    <cellStyle name="Normal 9 2 11 2 55" xfId="11815"/>
    <cellStyle name="Normal 9 2 11 2 56" xfId="11816"/>
    <cellStyle name="Normal 9 2 11 2 57" xfId="11817"/>
    <cellStyle name="Normal 9 2 11 2 58" xfId="11818"/>
    <cellStyle name="Normal 9 2 11 2 59" xfId="11819"/>
    <cellStyle name="Normal 9 2 11 2 6" xfId="11820"/>
    <cellStyle name="Normal 9 2 11 2 60" xfId="11821"/>
    <cellStyle name="Normal 9 2 11 2 61" xfId="11822"/>
    <cellStyle name="Normal 9 2 11 2 62" xfId="11823"/>
    <cellStyle name="Normal 9 2 11 2 7" xfId="11824"/>
    <cellStyle name="Normal 9 2 11 2 8" xfId="11825"/>
    <cellStyle name="Normal 9 2 11 2 9" xfId="11826"/>
    <cellStyle name="Normal 9 2 11 20" xfId="11827"/>
    <cellStyle name="Normal 9 2 11 21" xfId="11828"/>
    <cellStyle name="Normal 9 2 11 22" xfId="11829"/>
    <cellStyle name="Normal 9 2 11 23" xfId="11830"/>
    <cellStyle name="Normal 9 2 11 24" xfId="11831"/>
    <cellStyle name="Normal 9 2 11 25" xfId="11832"/>
    <cellStyle name="Normal 9 2 11 26" xfId="11833"/>
    <cellStyle name="Normal 9 2 11 27" xfId="11834"/>
    <cellStyle name="Normal 9 2 11 28" xfId="11835"/>
    <cellStyle name="Normal 9 2 11 29" xfId="11836"/>
    <cellStyle name="Normal 9 2 11 3" xfId="11837"/>
    <cellStyle name="Normal 9 2 11 3 10" xfId="11838"/>
    <cellStyle name="Normal 9 2 11 3 11" xfId="11839"/>
    <cellStyle name="Normal 9 2 11 3 12" xfId="11840"/>
    <cellStyle name="Normal 9 2 11 3 13" xfId="11841"/>
    <cellStyle name="Normal 9 2 11 3 14" xfId="11842"/>
    <cellStyle name="Normal 9 2 11 3 15" xfId="11843"/>
    <cellStyle name="Normal 9 2 11 3 16" xfId="11844"/>
    <cellStyle name="Normal 9 2 11 3 17" xfId="11845"/>
    <cellStyle name="Normal 9 2 11 3 18" xfId="11846"/>
    <cellStyle name="Normal 9 2 11 3 19" xfId="11847"/>
    <cellStyle name="Normal 9 2 11 3 2" xfId="11848"/>
    <cellStyle name="Normal 9 2 11 3 20" xfId="11849"/>
    <cellStyle name="Normal 9 2 11 3 21" xfId="11850"/>
    <cellStyle name="Normal 9 2 11 3 22" xfId="11851"/>
    <cellStyle name="Normal 9 2 11 3 23" xfId="11852"/>
    <cellStyle name="Normal 9 2 11 3 24" xfId="11853"/>
    <cellStyle name="Normal 9 2 11 3 25" xfId="11854"/>
    <cellStyle name="Normal 9 2 11 3 26" xfId="11855"/>
    <cellStyle name="Normal 9 2 11 3 27" xfId="11856"/>
    <cellStyle name="Normal 9 2 11 3 28" xfId="11857"/>
    <cellStyle name="Normal 9 2 11 3 29" xfId="11858"/>
    <cellStyle name="Normal 9 2 11 3 3" xfId="11859"/>
    <cellStyle name="Normal 9 2 11 3 30" xfId="11860"/>
    <cellStyle name="Normal 9 2 11 3 31" xfId="11861"/>
    <cellStyle name="Normal 9 2 11 3 32" xfId="11862"/>
    <cellStyle name="Normal 9 2 11 3 33" xfId="11863"/>
    <cellStyle name="Normal 9 2 11 3 34" xfId="11864"/>
    <cellStyle name="Normal 9 2 11 3 35" xfId="11865"/>
    <cellStyle name="Normal 9 2 11 3 36" xfId="11866"/>
    <cellStyle name="Normal 9 2 11 3 37" xfId="11867"/>
    <cellStyle name="Normal 9 2 11 3 38" xfId="11868"/>
    <cellStyle name="Normal 9 2 11 3 39" xfId="11869"/>
    <cellStyle name="Normal 9 2 11 3 4" xfId="11870"/>
    <cellStyle name="Normal 9 2 11 3 40" xfId="11871"/>
    <cellStyle name="Normal 9 2 11 3 41" xfId="11872"/>
    <cellStyle name="Normal 9 2 11 3 42" xfId="11873"/>
    <cellStyle name="Normal 9 2 11 3 43" xfId="11874"/>
    <cellStyle name="Normal 9 2 11 3 44" xfId="11875"/>
    <cellStyle name="Normal 9 2 11 3 45" xfId="11876"/>
    <cellStyle name="Normal 9 2 11 3 46" xfId="11877"/>
    <cellStyle name="Normal 9 2 11 3 47" xfId="11878"/>
    <cellStyle name="Normal 9 2 11 3 48" xfId="11879"/>
    <cellStyle name="Normal 9 2 11 3 49" xfId="11880"/>
    <cellStyle name="Normal 9 2 11 3 5" xfId="11881"/>
    <cellStyle name="Normal 9 2 11 3 50" xfId="11882"/>
    <cellStyle name="Normal 9 2 11 3 51" xfId="11883"/>
    <cellStyle name="Normal 9 2 11 3 52" xfId="11884"/>
    <cellStyle name="Normal 9 2 11 3 53" xfId="11885"/>
    <cellStyle name="Normal 9 2 11 3 54" xfId="11886"/>
    <cellStyle name="Normal 9 2 11 3 55" xfId="11887"/>
    <cellStyle name="Normal 9 2 11 3 56" xfId="11888"/>
    <cellStyle name="Normal 9 2 11 3 57" xfId="11889"/>
    <cellStyle name="Normal 9 2 11 3 58" xfId="11890"/>
    <cellStyle name="Normal 9 2 11 3 59" xfId="11891"/>
    <cellStyle name="Normal 9 2 11 3 6" xfId="11892"/>
    <cellStyle name="Normal 9 2 11 3 60" xfId="11893"/>
    <cellStyle name="Normal 9 2 11 3 61" xfId="11894"/>
    <cellStyle name="Normal 9 2 11 3 62" xfId="11895"/>
    <cellStyle name="Normal 9 2 11 3 7" xfId="11896"/>
    <cellStyle name="Normal 9 2 11 3 8" xfId="11897"/>
    <cellStyle name="Normal 9 2 11 3 9" xfId="11898"/>
    <cellStyle name="Normal 9 2 11 30" xfId="11899"/>
    <cellStyle name="Normal 9 2 11 31" xfId="11900"/>
    <cellStyle name="Normal 9 2 11 32" xfId="11901"/>
    <cellStyle name="Normal 9 2 11 33" xfId="11902"/>
    <cellStyle name="Normal 9 2 11 34" xfId="11903"/>
    <cellStyle name="Normal 9 2 11 35" xfId="11904"/>
    <cellStyle name="Normal 9 2 11 36" xfId="11905"/>
    <cellStyle name="Normal 9 2 11 37" xfId="11906"/>
    <cellStyle name="Normal 9 2 11 38" xfId="11907"/>
    <cellStyle name="Normal 9 2 11 39" xfId="11908"/>
    <cellStyle name="Normal 9 2 11 4" xfId="11909"/>
    <cellStyle name="Normal 9 2 11 40" xfId="11910"/>
    <cellStyle name="Normal 9 2 11 41" xfId="11911"/>
    <cellStyle name="Normal 9 2 11 42" xfId="11912"/>
    <cellStyle name="Normal 9 2 11 43" xfId="11913"/>
    <cellStyle name="Normal 9 2 11 44" xfId="11914"/>
    <cellStyle name="Normal 9 2 11 45" xfId="11915"/>
    <cellStyle name="Normal 9 2 11 46" xfId="11916"/>
    <cellStyle name="Normal 9 2 11 47" xfId="11917"/>
    <cellStyle name="Normal 9 2 11 48" xfId="11918"/>
    <cellStyle name="Normal 9 2 11 49" xfId="11919"/>
    <cellStyle name="Normal 9 2 11 5" xfId="11920"/>
    <cellStyle name="Normal 9 2 11 50" xfId="11921"/>
    <cellStyle name="Normal 9 2 11 51" xfId="11922"/>
    <cellStyle name="Normal 9 2 11 52" xfId="11923"/>
    <cellStyle name="Normal 9 2 11 53" xfId="11924"/>
    <cellStyle name="Normal 9 2 11 54" xfId="11925"/>
    <cellStyle name="Normal 9 2 11 55" xfId="11926"/>
    <cellStyle name="Normal 9 2 11 56" xfId="11927"/>
    <cellStyle name="Normal 9 2 11 57" xfId="11928"/>
    <cellStyle name="Normal 9 2 11 58" xfId="11929"/>
    <cellStyle name="Normal 9 2 11 59" xfId="11930"/>
    <cellStyle name="Normal 9 2 11 6" xfId="11931"/>
    <cellStyle name="Normal 9 2 11 60" xfId="11932"/>
    <cellStyle name="Normal 9 2 11 61" xfId="11933"/>
    <cellStyle name="Normal 9 2 11 62" xfId="11934"/>
    <cellStyle name="Normal 9 2 11 63" xfId="11935"/>
    <cellStyle name="Normal 9 2 11 64" xfId="11936"/>
    <cellStyle name="Normal 9 2 11 7" xfId="11937"/>
    <cellStyle name="Normal 9 2 11 8" xfId="11938"/>
    <cellStyle name="Normal 9 2 11 9" xfId="11939"/>
    <cellStyle name="Normal 9 2 12" xfId="11940"/>
    <cellStyle name="Normal 9 2 12 10" xfId="11941"/>
    <cellStyle name="Normal 9 2 12 11" xfId="11942"/>
    <cellStyle name="Normal 9 2 12 12" xfId="11943"/>
    <cellStyle name="Normal 9 2 12 13" xfId="11944"/>
    <cellStyle name="Normal 9 2 12 14" xfId="11945"/>
    <cellStyle name="Normal 9 2 12 15" xfId="11946"/>
    <cellStyle name="Normal 9 2 12 16" xfId="11947"/>
    <cellStyle name="Normal 9 2 12 17" xfId="11948"/>
    <cellStyle name="Normal 9 2 12 18" xfId="11949"/>
    <cellStyle name="Normal 9 2 12 19" xfId="11950"/>
    <cellStyle name="Normal 9 2 12 2" xfId="11951"/>
    <cellStyle name="Normal 9 2 12 2 10" xfId="11952"/>
    <cellStyle name="Normal 9 2 12 2 11" xfId="11953"/>
    <cellStyle name="Normal 9 2 12 2 12" xfId="11954"/>
    <cellStyle name="Normal 9 2 12 2 13" xfId="11955"/>
    <cellStyle name="Normal 9 2 12 2 14" xfId="11956"/>
    <cellStyle name="Normal 9 2 12 2 15" xfId="11957"/>
    <cellStyle name="Normal 9 2 12 2 16" xfId="11958"/>
    <cellStyle name="Normal 9 2 12 2 17" xfId="11959"/>
    <cellStyle name="Normal 9 2 12 2 18" xfId="11960"/>
    <cellStyle name="Normal 9 2 12 2 19" xfId="11961"/>
    <cellStyle name="Normal 9 2 12 2 2" xfId="11962"/>
    <cellStyle name="Normal 9 2 12 2 20" xfId="11963"/>
    <cellStyle name="Normal 9 2 12 2 21" xfId="11964"/>
    <cellStyle name="Normal 9 2 12 2 22" xfId="11965"/>
    <cellStyle name="Normal 9 2 12 2 23" xfId="11966"/>
    <cellStyle name="Normal 9 2 12 2 24" xfId="11967"/>
    <cellStyle name="Normal 9 2 12 2 25" xfId="11968"/>
    <cellStyle name="Normal 9 2 12 2 26" xfId="11969"/>
    <cellStyle name="Normal 9 2 12 2 27" xfId="11970"/>
    <cellStyle name="Normal 9 2 12 2 28" xfId="11971"/>
    <cellStyle name="Normal 9 2 12 2 29" xfId="11972"/>
    <cellStyle name="Normal 9 2 12 2 3" xfId="11973"/>
    <cellStyle name="Normal 9 2 12 2 30" xfId="11974"/>
    <cellStyle name="Normal 9 2 12 2 31" xfId="11975"/>
    <cellStyle name="Normal 9 2 12 2 32" xfId="11976"/>
    <cellStyle name="Normal 9 2 12 2 33" xfId="11977"/>
    <cellStyle name="Normal 9 2 12 2 34" xfId="11978"/>
    <cellStyle name="Normal 9 2 12 2 35" xfId="11979"/>
    <cellStyle name="Normal 9 2 12 2 36" xfId="11980"/>
    <cellStyle name="Normal 9 2 12 2 37" xfId="11981"/>
    <cellStyle name="Normal 9 2 12 2 38" xfId="11982"/>
    <cellStyle name="Normal 9 2 12 2 39" xfId="11983"/>
    <cellStyle name="Normal 9 2 12 2 4" xfId="11984"/>
    <cellStyle name="Normal 9 2 12 2 40" xfId="11985"/>
    <cellStyle name="Normal 9 2 12 2 41" xfId="11986"/>
    <cellStyle name="Normal 9 2 12 2 42" xfId="11987"/>
    <cellStyle name="Normal 9 2 12 2 43" xfId="11988"/>
    <cellStyle name="Normal 9 2 12 2 44" xfId="11989"/>
    <cellStyle name="Normal 9 2 12 2 45" xfId="11990"/>
    <cellStyle name="Normal 9 2 12 2 46" xfId="11991"/>
    <cellStyle name="Normal 9 2 12 2 47" xfId="11992"/>
    <cellStyle name="Normal 9 2 12 2 48" xfId="11993"/>
    <cellStyle name="Normal 9 2 12 2 49" xfId="11994"/>
    <cellStyle name="Normal 9 2 12 2 5" xfId="11995"/>
    <cellStyle name="Normal 9 2 12 2 50" xfId="11996"/>
    <cellStyle name="Normal 9 2 12 2 51" xfId="11997"/>
    <cellStyle name="Normal 9 2 12 2 52" xfId="11998"/>
    <cellStyle name="Normal 9 2 12 2 53" xfId="11999"/>
    <cellStyle name="Normal 9 2 12 2 54" xfId="12000"/>
    <cellStyle name="Normal 9 2 12 2 55" xfId="12001"/>
    <cellStyle name="Normal 9 2 12 2 56" xfId="12002"/>
    <cellStyle name="Normal 9 2 12 2 57" xfId="12003"/>
    <cellStyle name="Normal 9 2 12 2 58" xfId="12004"/>
    <cellStyle name="Normal 9 2 12 2 59" xfId="12005"/>
    <cellStyle name="Normal 9 2 12 2 6" xfId="12006"/>
    <cellStyle name="Normal 9 2 12 2 60" xfId="12007"/>
    <cellStyle name="Normal 9 2 12 2 61" xfId="12008"/>
    <cellStyle name="Normal 9 2 12 2 62" xfId="12009"/>
    <cellStyle name="Normal 9 2 12 2 7" xfId="12010"/>
    <cellStyle name="Normal 9 2 12 2 8" xfId="12011"/>
    <cellStyle name="Normal 9 2 12 2 9" xfId="12012"/>
    <cellStyle name="Normal 9 2 12 20" xfId="12013"/>
    <cellStyle name="Normal 9 2 12 21" xfId="12014"/>
    <cellStyle name="Normal 9 2 12 22" xfId="12015"/>
    <cellStyle name="Normal 9 2 12 23" xfId="12016"/>
    <cellStyle name="Normal 9 2 12 24" xfId="12017"/>
    <cellStyle name="Normal 9 2 12 25" xfId="12018"/>
    <cellStyle name="Normal 9 2 12 26" xfId="12019"/>
    <cellStyle name="Normal 9 2 12 27" xfId="12020"/>
    <cellStyle name="Normal 9 2 12 28" xfId="12021"/>
    <cellStyle name="Normal 9 2 12 29" xfId="12022"/>
    <cellStyle name="Normal 9 2 12 3" xfId="12023"/>
    <cellStyle name="Normal 9 2 12 3 10" xfId="12024"/>
    <cellStyle name="Normal 9 2 12 3 11" xfId="12025"/>
    <cellStyle name="Normal 9 2 12 3 12" xfId="12026"/>
    <cellStyle name="Normal 9 2 12 3 13" xfId="12027"/>
    <cellStyle name="Normal 9 2 12 3 14" xfId="12028"/>
    <cellStyle name="Normal 9 2 12 3 15" xfId="12029"/>
    <cellStyle name="Normal 9 2 12 3 16" xfId="12030"/>
    <cellStyle name="Normal 9 2 12 3 17" xfId="12031"/>
    <cellStyle name="Normal 9 2 12 3 18" xfId="12032"/>
    <cellStyle name="Normal 9 2 12 3 19" xfId="12033"/>
    <cellStyle name="Normal 9 2 12 3 2" xfId="12034"/>
    <cellStyle name="Normal 9 2 12 3 20" xfId="12035"/>
    <cellStyle name="Normal 9 2 12 3 21" xfId="12036"/>
    <cellStyle name="Normal 9 2 12 3 22" xfId="12037"/>
    <cellStyle name="Normal 9 2 12 3 23" xfId="12038"/>
    <cellStyle name="Normal 9 2 12 3 24" xfId="12039"/>
    <cellStyle name="Normal 9 2 12 3 25" xfId="12040"/>
    <cellStyle name="Normal 9 2 12 3 26" xfId="12041"/>
    <cellStyle name="Normal 9 2 12 3 27" xfId="12042"/>
    <cellStyle name="Normal 9 2 12 3 28" xfId="12043"/>
    <cellStyle name="Normal 9 2 12 3 29" xfId="12044"/>
    <cellStyle name="Normal 9 2 12 3 3" xfId="12045"/>
    <cellStyle name="Normal 9 2 12 3 30" xfId="12046"/>
    <cellStyle name="Normal 9 2 12 3 31" xfId="12047"/>
    <cellStyle name="Normal 9 2 12 3 32" xfId="12048"/>
    <cellStyle name="Normal 9 2 12 3 33" xfId="12049"/>
    <cellStyle name="Normal 9 2 12 3 34" xfId="12050"/>
    <cellStyle name="Normal 9 2 12 3 35" xfId="12051"/>
    <cellStyle name="Normal 9 2 12 3 36" xfId="12052"/>
    <cellStyle name="Normal 9 2 12 3 37" xfId="12053"/>
    <cellStyle name="Normal 9 2 12 3 38" xfId="12054"/>
    <cellStyle name="Normal 9 2 12 3 39" xfId="12055"/>
    <cellStyle name="Normal 9 2 12 3 4" xfId="12056"/>
    <cellStyle name="Normal 9 2 12 3 40" xfId="12057"/>
    <cellStyle name="Normal 9 2 12 3 41" xfId="12058"/>
    <cellStyle name="Normal 9 2 12 3 42" xfId="12059"/>
    <cellStyle name="Normal 9 2 12 3 43" xfId="12060"/>
    <cellStyle name="Normal 9 2 12 3 44" xfId="12061"/>
    <cellStyle name="Normal 9 2 12 3 45" xfId="12062"/>
    <cellStyle name="Normal 9 2 12 3 46" xfId="12063"/>
    <cellStyle name="Normal 9 2 12 3 47" xfId="12064"/>
    <cellStyle name="Normal 9 2 12 3 48" xfId="12065"/>
    <cellStyle name="Normal 9 2 12 3 49" xfId="12066"/>
    <cellStyle name="Normal 9 2 12 3 5" xfId="12067"/>
    <cellStyle name="Normal 9 2 12 3 50" xfId="12068"/>
    <cellStyle name="Normal 9 2 12 3 51" xfId="12069"/>
    <cellStyle name="Normal 9 2 12 3 52" xfId="12070"/>
    <cellStyle name="Normal 9 2 12 3 53" xfId="12071"/>
    <cellStyle name="Normal 9 2 12 3 54" xfId="12072"/>
    <cellStyle name="Normal 9 2 12 3 55" xfId="12073"/>
    <cellStyle name="Normal 9 2 12 3 56" xfId="12074"/>
    <cellStyle name="Normal 9 2 12 3 57" xfId="12075"/>
    <cellStyle name="Normal 9 2 12 3 58" xfId="12076"/>
    <cellStyle name="Normal 9 2 12 3 59" xfId="12077"/>
    <cellStyle name="Normal 9 2 12 3 6" xfId="12078"/>
    <cellStyle name="Normal 9 2 12 3 60" xfId="12079"/>
    <cellStyle name="Normal 9 2 12 3 61" xfId="12080"/>
    <cellStyle name="Normal 9 2 12 3 62" xfId="12081"/>
    <cellStyle name="Normal 9 2 12 3 7" xfId="12082"/>
    <cellStyle name="Normal 9 2 12 3 8" xfId="12083"/>
    <cellStyle name="Normal 9 2 12 3 9" xfId="12084"/>
    <cellStyle name="Normal 9 2 12 30" xfId="12085"/>
    <cellStyle name="Normal 9 2 12 31" xfId="12086"/>
    <cellStyle name="Normal 9 2 12 32" xfId="12087"/>
    <cellStyle name="Normal 9 2 12 33" xfId="12088"/>
    <cellStyle name="Normal 9 2 12 34" xfId="12089"/>
    <cellStyle name="Normal 9 2 12 35" xfId="12090"/>
    <cellStyle name="Normal 9 2 12 36" xfId="12091"/>
    <cellStyle name="Normal 9 2 12 37" xfId="12092"/>
    <cellStyle name="Normal 9 2 12 38" xfId="12093"/>
    <cellStyle name="Normal 9 2 12 39" xfId="12094"/>
    <cellStyle name="Normal 9 2 12 4" xfId="12095"/>
    <cellStyle name="Normal 9 2 12 40" xfId="12096"/>
    <cellStyle name="Normal 9 2 12 41" xfId="12097"/>
    <cellStyle name="Normal 9 2 12 42" xfId="12098"/>
    <cellStyle name="Normal 9 2 12 43" xfId="12099"/>
    <cellStyle name="Normal 9 2 12 44" xfId="12100"/>
    <cellStyle name="Normal 9 2 12 45" xfId="12101"/>
    <cellStyle name="Normal 9 2 12 46" xfId="12102"/>
    <cellStyle name="Normal 9 2 12 47" xfId="12103"/>
    <cellStyle name="Normal 9 2 12 48" xfId="12104"/>
    <cellStyle name="Normal 9 2 12 49" xfId="12105"/>
    <cellStyle name="Normal 9 2 12 5" xfId="12106"/>
    <cellStyle name="Normal 9 2 12 50" xfId="12107"/>
    <cellStyle name="Normal 9 2 12 51" xfId="12108"/>
    <cellStyle name="Normal 9 2 12 52" xfId="12109"/>
    <cellStyle name="Normal 9 2 12 53" xfId="12110"/>
    <cellStyle name="Normal 9 2 12 54" xfId="12111"/>
    <cellStyle name="Normal 9 2 12 55" xfId="12112"/>
    <cellStyle name="Normal 9 2 12 56" xfId="12113"/>
    <cellStyle name="Normal 9 2 12 57" xfId="12114"/>
    <cellStyle name="Normal 9 2 12 58" xfId="12115"/>
    <cellStyle name="Normal 9 2 12 59" xfId="12116"/>
    <cellStyle name="Normal 9 2 12 6" xfId="12117"/>
    <cellStyle name="Normal 9 2 12 60" xfId="12118"/>
    <cellStyle name="Normal 9 2 12 61" xfId="12119"/>
    <cellStyle name="Normal 9 2 12 62" xfId="12120"/>
    <cellStyle name="Normal 9 2 12 63" xfId="12121"/>
    <cellStyle name="Normal 9 2 12 64" xfId="12122"/>
    <cellStyle name="Normal 9 2 12 7" xfId="12123"/>
    <cellStyle name="Normal 9 2 12 8" xfId="12124"/>
    <cellStyle name="Normal 9 2 12 9" xfId="12125"/>
    <cellStyle name="Normal 9 2 13" xfId="12126"/>
    <cellStyle name="Normal 9 2 13 10" xfId="12127"/>
    <cellStyle name="Normal 9 2 13 11" xfId="12128"/>
    <cellStyle name="Normal 9 2 13 12" xfId="12129"/>
    <cellStyle name="Normal 9 2 13 13" xfId="12130"/>
    <cellStyle name="Normal 9 2 13 14" xfId="12131"/>
    <cellStyle name="Normal 9 2 13 15" xfId="12132"/>
    <cellStyle name="Normal 9 2 13 16" xfId="12133"/>
    <cellStyle name="Normal 9 2 13 17" xfId="12134"/>
    <cellStyle name="Normal 9 2 13 18" xfId="12135"/>
    <cellStyle name="Normal 9 2 13 19" xfId="12136"/>
    <cellStyle name="Normal 9 2 13 2" xfId="12137"/>
    <cellStyle name="Normal 9 2 13 2 10" xfId="12138"/>
    <cellStyle name="Normal 9 2 13 2 11" xfId="12139"/>
    <cellStyle name="Normal 9 2 13 2 12" xfId="12140"/>
    <cellStyle name="Normal 9 2 13 2 13" xfId="12141"/>
    <cellStyle name="Normal 9 2 13 2 14" xfId="12142"/>
    <cellStyle name="Normal 9 2 13 2 15" xfId="12143"/>
    <cellStyle name="Normal 9 2 13 2 16" xfId="12144"/>
    <cellStyle name="Normal 9 2 13 2 17" xfId="12145"/>
    <cellStyle name="Normal 9 2 13 2 18" xfId="12146"/>
    <cellStyle name="Normal 9 2 13 2 19" xfId="12147"/>
    <cellStyle name="Normal 9 2 13 2 2" xfId="12148"/>
    <cellStyle name="Normal 9 2 13 2 20" xfId="12149"/>
    <cellStyle name="Normal 9 2 13 2 21" xfId="12150"/>
    <cellStyle name="Normal 9 2 13 2 22" xfId="12151"/>
    <cellStyle name="Normal 9 2 13 2 23" xfId="12152"/>
    <cellStyle name="Normal 9 2 13 2 24" xfId="12153"/>
    <cellStyle name="Normal 9 2 13 2 25" xfId="12154"/>
    <cellStyle name="Normal 9 2 13 2 26" xfId="12155"/>
    <cellStyle name="Normal 9 2 13 2 27" xfId="12156"/>
    <cellStyle name="Normal 9 2 13 2 28" xfId="12157"/>
    <cellStyle name="Normal 9 2 13 2 29" xfId="12158"/>
    <cellStyle name="Normal 9 2 13 2 3" xfId="12159"/>
    <cellStyle name="Normal 9 2 13 2 30" xfId="12160"/>
    <cellStyle name="Normal 9 2 13 2 31" xfId="12161"/>
    <cellStyle name="Normal 9 2 13 2 32" xfId="12162"/>
    <cellStyle name="Normal 9 2 13 2 33" xfId="12163"/>
    <cellStyle name="Normal 9 2 13 2 34" xfId="12164"/>
    <cellStyle name="Normal 9 2 13 2 35" xfId="12165"/>
    <cellStyle name="Normal 9 2 13 2 36" xfId="12166"/>
    <cellStyle name="Normal 9 2 13 2 37" xfId="12167"/>
    <cellStyle name="Normal 9 2 13 2 38" xfId="12168"/>
    <cellStyle name="Normal 9 2 13 2 39" xfId="12169"/>
    <cellStyle name="Normal 9 2 13 2 4" xfId="12170"/>
    <cellStyle name="Normal 9 2 13 2 40" xfId="12171"/>
    <cellStyle name="Normal 9 2 13 2 41" xfId="12172"/>
    <cellStyle name="Normal 9 2 13 2 42" xfId="12173"/>
    <cellStyle name="Normal 9 2 13 2 43" xfId="12174"/>
    <cellStyle name="Normal 9 2 13 2 44" xfId="12175"/>
    <cellStyle name="Normal 9 2 13 2 45" xfId="12176"/>
    <cellStyle name="Normal 9 2 13 2 46" xfId="12177"/>
    <cellStyle name="Normal 9 2 13 2 47" xfId="12178"/>
    <cellStyle name="Normal 9 2 13 2 48" xfId="12179"/>
    <cellStyle name="Normal 9 2 13 2 49" xfId="12180"/>
    <cellStyle name="Normal 9 2 13 2 5" xfId="12181"/>
    <cellStyle name="Normal 9 2 13 2 50" xfId="12182"/>
    <cellStyle name="Normal 9 2 13 2 51" xfId="12183"/>
    <cellStyle name="Normal 9 2 13 2 52" xfId="12184"/>
    <cellStyle name="Normal 9 2 13 2 53" xfId="12185"/>
    <cellStyle name="Normal 9 2 13 2 54" xfId="12186"/>
    <cellStyle name="Normal 9 2 13 2 55" xfId="12187"/>
    <cellStyle name="Normal 9 2 13 2 56" xfId="12188"/>
    <cellStyle name="Normal 9 2 13 2 57" xfId="12189"/>
    <cellStyle name="Normal 9 2 13 2 58" xfId="12190"/>
    <cellStyle name="Normal 9 2 13 2 59" xfId="12191"/>
    <cellStyle name="Normal 9 2 13 2 6" xfId="12192"/>
    <cellStyle name="Normal 9 2 13 2 60" xfId="12193"/>
    <cellStyle name="Normal 9 2 13 2 61" xfId="12194"/>
    <cellStyle name="Normal 9 2 13 2 62" xfId="12195"/>
    <cellStyle name="Normal 9 2 13 2 7" xfId="12196"/>
    <cellStyle name="Normal 9 2 13 2 8" xfId="12197"/>
    <cellStyle name="Normal 9 2 13 2 9" xfId="12198"/>
    <cellStyle name="Normal 9 2 13 20" xfId="12199"/>
    <cellStyle name="Normal 9 2 13 21" xfId="12200"/>
    <cellStyle name="Normal 9 2 13 22" xfId="12201"/>
    <cellStyle name="Normal 9 2 13 23" xfId="12202"/>
    <cellStyle name="Normal 9 2 13 24" xfId="12203"/>
    <cellStyle name="Normal 9 2 13 25" xfId="12204"/>
    <cellStyle name="Normal 9 2 13 26" xfId="12205"/>
    <cellStyle name="Normal 9 2 13 27" xfId="12206"/>
    <cellStyle name="Normal 9 2 13 28" xfId="12207"/>
    <cellStyle name="Normal 9 2 13 29" xfId="12208"/>
    <cellStyle name="Normal 9 2 13 3" xfId="12209"/>
    <cellStyle name="Normal 9 2 13 3 10" xfId="12210"/>
    <cellStyle name="Normal 9 2 13 3 11" xfId="12211"/>
    <cellStyle name="Normal 9 2 13 3 12" xfId="12212"/>
    <cellStyle name="Normal 9 2 13 3 13" xfId="12213"/>
    <cellStyle name="Normal 9 2 13 3 14" xfId="12214"/>
    <cellStyle name="Normal 9 2 13 3 15" xfId="12215"/>
    <cellStyle name="Normal 9 2 13 3 16" xfId="12216"/>
    <cellStyle name="Normal 9 2 13 3 17" xfId="12217"/>
    <cellStyle name="Normal 9 2 13 3 18" xfId="12218"/>
    <cellStyle name="Normal 9 2 13 3 19" xfId="12219"/>
    <cellStyle name="Normal 9 2 13 3 2" xfId="12220"/>
    <cellStyle name="Normal 9 2 13 3 20" xfId="12221"/>
    <cellStyle name="Normal 9 2 13 3 21" xfId="12222"/>
    <cellStyle name="Normal 9 2 13 3 22" xfId="12223"/>
    <cellStyle name="Normal 9 2 13 3 23" xfId="12224"/>
    <cellStyle name="Normal 9 2 13 3 24" xfId="12225"/>
    <cellStyle name="Normal 9 2 13 3 25" xfId="12226"/>
    <cellStyle name="Normal 9 2 13 3 26" xfId="12227"/>
    <cellStyle name="Normal 9 2 13 3 27" xfId="12228"/>
    <cellStyle name="Normal 9 2 13 3 28" xfId="12229"/>
    <cellStyle name="Normal 9 2 13 3 29" xfId="12230"/>
    <cellStyle name="Normal 9 2 13 3 3" xfId="12231"/>
    <cellStyle name="Normal 9 2 13 3 30" xfId="12232"/>
    <cellStyle name="Normal 9 2 13 3 31" xfId="12233"/>
    <cellStyle name="Normal 9 2 13 3 32" xfId="12234"/>
    <cellStyle name="Normal 9 2 13 3 33" xfId="12235"/>
    <cellStyle name="Normal 9 2 13 3 34" xfId="12236"/>
    <cellStyle name="Normal 9 2 13 3 35" xfId="12237"/>
    <cellStyle name="Normal 9 2 13 3 36" xfId="12238"/>
    <cellStyle name="Normal 9 2 13 3 37" xfId="12239"/>
    <cellStyle name="Normal 9 2 13 3 38" xfId="12240"/>
    <cellStyle name="Normal 9 2 13 3 39" xfId="12241"/>
    <cellStyle name="Normal 9 2 13 3 4" xfId="12242"/>
    <cellStyle name="Normal 9 2 13 3 40" xfId="12243"/>
    <cellStyle name="Normal 9 2 13 3 41" xfId="12244"/>
    <cellStyle name="Normal 9 2 13 3 42" xfId="12245"/>
    <cellStyle name="Normal 9 2 13 3 43" xfId="12246"/>
    <cellStyle name="Normal 9 2 13 3 44" xfId="12247"/>
    <cellStyle name="Normal 9 2 13 3 45" xfId="12248"/>
    <cellStyle name="Normal 9 2 13 3 46" xfId="12249"/>
    <cellStyle name="Normal 9 2 13 3 47" xfId="12250"/>
    <cellStyle name="Normal 9 2 13 3 48" xfId="12251"/>
    <cellStyle name="Normal 9 2 13 3 49" xfId="12252"/>
    <cellStyle name="Normal 9 2 13 3 5" xfId="12253"/>
    <cellStyle name="Normal 9 2 13 3 50" xfId="12254"/>
    <cellStyle name="Normal 9 2 13 3 51" xfId="12255"/>
    <cellStyle name="Normal 9 2 13 3 52" xfId="12256"/>
    <cellStyle name="Normal 9 2 13 3 53" xfId="12257"/>
    <cellStyle name="Normal 9 2 13 3 54" xfId="12258"/>
    <cellStyle name="Normal 9 2 13 3 55" xfId="12259"/>
    <cellStyle name="Normal 9 2 13 3 56" xfId="12260"/>
    <cellStyle name="Normal 9 2 13 3 57" xfId="12261"/>
    <cellStyle name="Normal 9 2 13 3 58" xfId="12262"/>
    <cellStyle name="Normal 9 2 13 3 59" xfId="12263"/>
    <cellStyle name="Normal 9 2 13 3 6" xfId="12264"/>
    <cellStyle name="Normal 9 2 13 3 60" xfId="12265"/>
    <cellStyle name="Normal 9 2 13 3 61" xfId="12266"/>
    <cellStyle name="Normal 9 2 13 3 62" xfId="12267"/>
    <cellStyle name="Normal 9 2 13 3 7" xfId="12268"/>
    <cellStyle name="Normal 9 2 13 3 8" xfId="12269"/>
    <cellStyle name="Normal 9 2 13 3 9" xfId="12270"/>
    <cellStyle name="Normal 9 2 13 30" xfId="12271"/>
    <cellStyle name="Normal 9 2 13 31" xfId="12272"/>
    <cellStyle name="Normal 9 2 13 32" xfId="12273"/>
    <cellStyle name="Normal 9 2 13 33" xfId="12274"/>
    <cellStyle name="Normal 9 2 13 34" xfId="12275"/>
    <cellStyle name="Normal 9 2 13 35" xfId="12276"/>
    <cellStyle name="Normal 9 2 13 36" xfId="12277"/>
    <cellStyle name="Normal 9 2 13 37" xfId="12278"/>
    <cellStyle name="Normal 9 2 13 38" xfId="12279"/>
    <cellStyle name="Normal 9 2 13 39" xfId="12280"/>
    <cellStyle name="Normal 9 2 13 4" xfId="12281"/>
    <cellStyle name="Normal 9 2 13 40" xfId="12282"/>
    <cellStyle name="Normal 9 2 13 41" xfId="12283"/>
    <cellStyle name="Normal 9 2 13 42" xfId="12284"/>
    <cellStyle name="Normal 9 2 13 43" xfId="12285"/>
    <cellStyle name="Normal 9 2 13 44" xfId="12286"/>
    <cellStyle name="Normal 9 2 13 45" xfId="12287"/>
    <cellStyle name="Normal 9 2 13 46" xfId="12288"/>
    <cellStyle name="Normal 9 2 13 47" xfId="12289"/>
    <cellStyle name="Normal 9 2 13 48" xfId="12290"/>
    <cellStyle name="Normal 9 2 13 49" xfId="12291"/>
    <cellStyle name="Normal 9 2 13 5" xfId="12292"/>
    <cellStyle name="Normal 9 2 13 50" xfId="12293"/>
    <cellStyle name="Normal 9 2 13 51" xfId="12294"/>
    <cellStyle name="Normal 9 2 13 52" xfId="12295"/>
    <cellStyle name="Normal 9 2 13 53" xfId="12296"/>
    <cellStyle name="Normal 9 2 13 54" xfId="12297"/>
    <cellStyle name="Normal 9 2 13 55" xfId="12298"/>
    <cellStyle name="Normal 9 2 13 56" xfId="12299"/>
    <cellStyle name="Normal 9 2 13 57" xfId="12300"/>
    <cellStyle name="Normal 9 2 13 58" xfId="12301"/>
    <cellStyle name="Normal 9 2 13 59" xfId="12302"/>
    <cellStyle name="Normal 9 2 13 6" xfId="12303"/>
    <cellStyle name="Normal 9 2 13 60" xfId="12304"/>
    <cellStyle name="Normal 9 2 13 61" xfId="12305"/>
    <cellStyle name="Normal 9 2 13 62" xfId="12306"/>
    <cellStyle name="Normal 9 2 13 63" xfId="12307"/>
    <cellStyle name="Normal 9 2 13 64" xfId="12308"/>
    <cellStyle name="Normal 9 2 13 7" xfId="12309"/>
    <cellStyle name="Normal 9 2 13 8" xfId="12310"/>
    <cellStyle name="Normal 9 2 13 9" xfId="12311"/>
    <cellStyle name="Normal 9 2 14" xfId="12312"/>
    <cellStyle name="Normal 9 2 14 10" xfId="12313"/>
    <cellStyle name="Normal 9 2 14 11" xfId="12314"/>
    <cellStyle name="Normal 9 2 14 12" xfId="12315"/>
    <cellStyle name="Normal 9 2 14 13" xfId="12316"/>
    <cellStyle name="Normal 9 2 14 14" xfId="12317"/>
    <cellStyle name="Normal 9 2 14 15" xfId="12318"/>
    <cellStyle name="Normal 9 2 14 16" xfId="12319"/>
    <cellStyle name="Normal 9 2 14 17" xfId="12320"/>
    <cellStyle name="Normal 9 2 14 18" xfId="12321"/>
    <cellStyle name="Normal 9 2 14 19" xfId="12322"/>
    <cellStyle name="Normal 9 2 14 2" xfId="12323"/>
    <cellStyle name="Normal 9 2 14 2 10" xfId="12324"/>
    <cellStyle name="Normal 9 2 14 2 11" xfId="12325"/>
    <cellStyle name="Normal 9 2 14 2 12" xfId="12326"/>
    <cellStyle name="Normal 9 2 14 2 13" xfId="12327"/>
    <cellStyle name="Normal 9 2 14 2 14" xfId="12328"/>
    <cellStyle name="Normal 9 2 14 2 15" xfId="12329"/>
    <cellStyle name="Normal 9 2 14 2 16" xfId="12330"/>
    <cellStyle name="Normal 9 2 14 2 17" xfId="12331"/>
    <cellStyle name="Normal 9 2 14 2 18" xfId="12332"/>
    <cellStyle name="Normal 9 2 14 2 19" xfId="12333"/>
    <cellStyle name="Normal 9 2 14 2 2" xfId="12334"/>
    <cellStyle name="Normal 9 2 14 2 20" xfId="12335"/>
    <cellStyle name="Normal 9 2 14 2 21" xfId="12336"/>
    <cellStyle name="Normal 9 2 14 2 22" xfId="12337"/>
    <cellStyle name="Normal 9 2 14 2 23" xfId="12338"/>
    <cellStyle name="Normal 9 2 14 2 24" xfId="12339"/>
    <cellStyle name="Normal 9 2 14 2 25" xfId="12340"/>
    <cellStyle name="Normal 9 2 14 2 26" xfId="12341"/>
    <cellStyle name="Normal 9 2 14 2 27" xfId="12342"/>
    <cellStyle name="Normal 9 2 14 2 28" xfId="12343"/>
    <cellStyle name="Normal 9 2 14 2 29" xfId="12344"/>
    <cellStyle name="Normal 9 2 14 2 3" xfId="12345"/>
    <cellStyle name="Normal 9 2 14 2 30" xfId="12346"/>
    <cellStyle name="Normal 9 2 14 2 31" xfId="12347"/>
    <cellStyle name="Normal 9 2 14 2 32" xfId="12348"/>
    <cellStyle name="Normal 9 2 14 2 33" xfId="12349"/>
    <cellStyle name="Normal 9 2 14 2 34" xfId="12350"/>
    <cellStyle name="Normal 9 2 14 2 35" xfId="12351"/>
    <cellStyle name="Normal 9 2 14 2 36" xfId="12352"/>
    <cellStyle name="Normal 9 2 14 2 37" xfId="12353"/>
    <cellStyle name="Normal 9 2 14 2 38" xfId="12354"/>
    <cellStyle name="Normal 9 2 14 2 39" xfId="12355"/>
    <cellStyle name="Normal 9 2 14 2 4" xfId="12356"/>
    <cellStyle name="Normal 9 2 14 2 40" xfId="12357"/>
    <cellStyle name="Normal 9 2 14 2 41" xfId="12358"/>
    <cellStyle name="Normal 9 2 14 2 42" xfId="12359"/>
    <cellStyle name="Normal 9 2 14 2 43" xfId="12360"/>
    <cellStyle name="Normal 9 2 14 2 44" xfId="12361"/>
    <cellStyle name="Normal 9 2 14 2 45" xfId="12362"/>
    <cellStyle name="Normal 9 2 14 2 46" xfId="12363"/>
    <cellStyle name="Normal 9 2 14 2 47" xfId="12364"/>
    <cellStyle name="Normal 9 2 14 2 48" xfId="12365"/>
    <cellStyle name="Normal 9 2 14 2 49" xfId="12366"/>
    <cellStyle name="Normal 9 2 14 2 5" xfId="12367"/>
    <cellStyle name="Normal 9 2 14 2 50" xfId="12368"/>
    <cellStyle name="Normal 9 2 14 2 51" xfId="12369"/>
    <cellStyle name="Normal 9 2 14 2 52" xfId="12370"/>
    <cellStyle name="Normal 9 2 14 2 53" xfId="12371"/>
    <cellStyle name="Normal 9 2 14 2 54" xfId="12372"/>
    <cellStyle name="Normal 9 2 14 2 55" xfId="12373"/>
    <cellStyle name="Normal 9 2 14 2 56" xfId="12374"/>
    <cellStyle name="Normal 9 2 14 2 57" xfId="12375"/>
    <cellStyle name="Normal 9 2 14 2 58" xfId="12376"/>
    <cellStyle name="Normal 9 2 14 2 59" xfId="12377"/>
    <cellStyle name="Normal 9 2 14 2 6" xfId="12378"/>
    <cellStyle name="Normal 9 2 14 2 60" xfId="12379"/>
    <cellStyle name="Normal 9 2 14 2 61" xfId="12380"/>
    <cellStyle name="Normal 9 2 14 2 62" xfId="12381"/>
    <cellStyle name="Normal 9 2 14 2 7" xfId="12382"/>
    <cellStyle name="Normal 9 2 14 2 8" xfId="12383"/>
    <cellStyle name="Normal 9 2 14 2 9" xfId="12384"/>
    <cellStyle name="Normal 9 2 14 20" xfId="12385"/>
    <cellStyle name="Normal 9 2 14 21" xfId="12386"/>
    <cellStyle name="Normal 9 2 14 22" xfId="12387"/>
    <cellStyle name="Normal 9 2 14 23" xfId="12388"/>
    <cellStyle name="Normal 9 2 14 24" xfId="12389"/>
    <cellStyle name="Normal 9 2 14 25" xfId="12390"/>
    <cellStyle name="Normal 9 2 14 26" xfId="12391"/>
    <cellStyle name="Normal 9 2 14 27" xfId="12392"/>
    <cellStyle name="Normal 9 2 14 28" xfId="12393"/>
    <cellStyle name="Normal 9 2 14 29" xfId="12394"/>
    <cellStyle name="Normal 9 2 14 3" xfId="12395"/>
    <cellStyle name="Normal 9 2 14 3 10" xfId="12396"/>
    <cellStyle name="Normal 9 2 14 3 11" xfId="12397"/>
    <cellStyle name="Normal 9 2 14 3 12" xfId="12398"/>
    <cellStyle name="Normal 9 2 14 3 13" xfId="12399"/>
    <cellStyle name="Normal 9 2 14 3 14" xfId="12400"/>
    <cellStyle name="Normal 9 2 14 3 15" xfId="12401"/>
    <cellStyle name="Normal 9 2 14 3 16" xfId="12402"/>
    <cellStyle name="Normal 9 2 14 3 17" xfId="12403"/>
    <cellStyle name="Normal 9 2 14 3 18" xfId="12404"/>
    <cellStyle name="Normal 9 2 14 3 19" xfId="12405"/>
    <cellStyle name="Normal 9 2 14 3 2" xfId="12406"/>
    <cellStyle name="Normal 9 2 14 3 20" xfId="12407"/>
    <cellStyle name="Normal 9 2 14 3 21" xfId="12408"/>
    <cellStyle name="Normal 9 2 14 3 22" xfId="12409"/>
    <cellStyle name="Normal 9 2 14 3 23" xfId="12410"/>
    <cellStyle name="Normal 9 2 14 3 24" xfId="12411"/>
    <cellStyle name="Normal 9 2 14 3 25" xfId="12412"/>
    <cellStyle name="Normal 9 2 14 3 26" xfId="12413"/>
    <cellStyle name="Normal 9 2 14 3 27" xfId="12414"/>
    <cellStyle name="Normal 9 2 14 3 28" xfId="12415"/>
    <cellStyle name="Normal 9 2 14 3 29" xfId="12416"/>
    <cellStyle name="Normal 9 2 14 3 3" xfId="12417"/>
    <cellStyle name="Normal 9 2 14 3 30" xfId="12418"/>
    <cellStyle name="Normal 9 2 14 3 31" xfId="12419"/>
    <cellStyle name="Normal 9 2 14 3 32" xfId="12420"/>
    <cellStyle name="Normal 9 2 14 3 33" xfId="12421"/>
    <cellStyle name="Normal 9 2 14 3 34" xfId="12422"/>
    <cellStyle name="Normal 9 2 14 3 35" xfId="12423"/>
    <cellStyle name="Normal 9 2 14 3 36" xfId="12424"/>
    <cellStyle name="Normal 9 2 14 3 37" xfId="12425"/>
    <cellStyle name="Normal 9 2 14 3 38" xfId="12426"/>
    <cellStyle name="Normal 9 2 14 3 39" xfId="12427"/>
    <cellStyle name="Normal 9 2 14 3 4" xfId="12428"/>
    <cellStyle name="Normal 9 2 14 3 40" xfId="12429"/>
    <cellStyle name="Normal 9 2 14 3 41" xfId="12430"/>
    <cellStyle name="Normal 9 2 14 3 42" xfId="12431"/>
    <cellStyle name="Normal 9 2 14 3 43" xfId="12432"/>
    <cellStyle name="Normal 9 2 14 3 44" xfId="12433"/>
    <cellStyle name="Normal 9 2 14 3 45" xfId="12434"/>
    <cellStyle name="Normal 9 2 14 3 46" xfId="12435"/>
    <cellStyle name="Normal 9 2 14 3 47" xfId="12436"/>
    <cellStyle name="Normal 9 2 14 3 48" xfId="12437"/>
    <cellStyle name="Normal 9 2 14 3 49" xfId="12438"/>
    <cellStyle name="Normal 9 2 14 3 5" xfId="12439"/>
    <cellStyle name="Normal 9 2 14 3 50" xfId="12440"/>
    <cellStyle name="Normal 9 2 14 3 51" xfId="12441"/>
    <cellStyle name="Normal 9 2 14 3 52" xfId="12442"/>
    <cellStyle name="Normal 9 2 14 3 53" xfId="12443"/>
    <cellStyle name="Normal 9 2 14 3 54" xfId="12444"/>
    <cellStyle name="Normal 9 2 14 3 55" xfId="12445"/>
    <cellStyle name="Normal 9 2 14 3 56" xfId="12446"/>
    <cellStyle name="Normal 9 2 14 3 57" xfId="12447"/>
    <cellStyle name="Normal 9 2 14 3 58" xfId="12448"/>
    <cellStyle name="Normal 9 2 14 3 59" xfId="12449"/>
    <cellStyle name="Normal 9 2 14 3 6" xfId="12450"/>
    <cellStyle name="Normal 9 2 14 3 60" xfId="12451"/>
    <cellStyle name="Normal 9 2 14 3 61" xfId="12452"/>
    <cellStyle name="Normal 9 2 14 3 62" xfId="12453"/>
    <cellStyle name="Normal 9 2 14 3 7" xfId="12454"/>
    <cellStyle name="Normal 9 2 14 3 8" xfId="12455"/>
    <cellStyle name="Normal 9 2 14 3 9" xfId="12456"/>
    <cellStyle name="Normal 9 2 14 30" xfId="12457"/>
    <cellStyle name="Normal 9 2 14 31" xfId="12458"/>
    <cellStyle name="Normal 9 2 14 32" xfId="12459"/>
    <cellStyle name="Normal 9 2 14 33" xfId="12460"/>
    <cellStyle name="Normal 9 2 14 34" xfId="12461"/>
    <cellStyle name="Normal 9 2 14 35" xfId="12462"/>
    <cellStyle name="Normal 9 2 14 36" xfId="12463"/>
    <cellStyle name="Normal 9 2 14 37" xfId="12464"/>
    <cellStyle name="Normal 9 2 14 38" xfId="12465"/>
    <cellStyle name="Normal 9 2 14 39" xfId="12466"/>
    <cellStyle name="Normal 9 2 14 4" xfId="12467"/>
    <cellStyle name="Normal 9 2 14 40" xfId="12468"/>
    <cellStyle name="Normal 9 2 14 41" xfId="12469"/>
    <cellStyle name="Normal 9 2 14 42" xfId="12470"/>
    <cellStyle name="Normal 9 2 14 43" xfId="12471"/>
    <cellStyle name="Normal 9 2 14 44" xfId="12472"/>
    <cellStyle name="Normal 9 2 14 45" xfId="12473"/>
    <cellStyle name="Normal 9 2 14 46" xfId="12474"/>
    <cellStyle name="Normal 9 2 14 47" xfId="12475"/>
    <cellStyle name="Normal 9 2 14 48" xfId="12476"/>
    <cellStyle name="Normal 9 2 14 49" xfId="12477"/>
    <cellStyle name="Normal 9 2 14 5" xfId="12478"/>
    <cellStyle name="Normal 9 2 14 50" xfId="12479"/>
    <cellStyle name="Normal 9 2 14 51" xfId="12480"/>
    <cellStyle name="Normal 9 2 14 52" xfId="12481"/>
    <cellStyle name="Normal 9 2 14 53" xfId="12482"/>
    <cellStyle name="Normal 9 2 14 54" xfId="12483"/>
    <cellStyle name="Normal 9 2 14 55" xfId="12484"/>
    <cellStyle name="Normal 9 2 14 56" xfId="12485"/>
    <cellStyle name="Normal 9 2 14 57" xfId="12486"/>
    <cellStyle name="Normal 9 2 14 58" xfId="12487"/>
    <cellStyle name="Normal 9 2 14 59" xfId="12488"/>
    <cellStyle name="Normal 9 2 14 6" xfId="12489"/>
    <cellStyle name="Normal 9 2 14 60" xfId="12490"/>
    <cellStyle name="Normal 9 2 14 61" xfId="12491"/>
    <cellStyle name="Normal 9 2 14 62" xfId="12492"/>
    <cellStyle name="Normal 9 2 14 63" xfId="12493"/>
    <cellStyle name="Normal 9 2 14 64" xfId="12494"/>
    <cellStyle name="Normal 9 2 14 7" xfId="12495"/>
    <cellStyle name="Normal 9 2 14 8" xfId="12496"/>
    <cellStyle name="Normal 9 2 14 9" xfId="12497"/>
    <cellStyle name="Normal 9 2 15" xfId="12498"/>
    <cellStyle name="Normal 9 2 15 10" xfId="12499"/>
    <cellStyle name="Normal 9 2 15 11" xfId="12500"/>
    <cellStyle name="Normal 9 2 15 12" xfId="12501"/>
    <cellStyle name="Normal 9 2 15 13" xfId="12502"/>
    <cellStyle name="Normal 9 2 15 14" xfId="12503"/>
    <cellStyle name="Normal 9 2 15 15" xfId="12504"/>
    <cellStyle name="Normal 9 2 15 16" xfId="12505"/>
    <cellStyle name="Normal 9 2 15 17" xfId="12506"/>
    <cellStyle name="Normal 9 2 15 18" xfId="12507"/>
    <cellStyle name="Normal 9 2 15 19" xfId="12508"/>
    <cellStyle name="Normal 9 2 15 2" xfId="12509"/>
    <cellStyle name="Normal 9 2 15 2 10" xfId="12510"/>
    <cellStyle name="Normal 9 2 15 2 11" xfId="12511"/>
    <cellStyle name="Normal 9 2 15 2 12" xfId="12512"/>
    <cellStyle name="Normal 9 2 15 2 13" xfId="12513"/>
    <cellStyle name="Normal 9 2 15 2 14" xfId="12514"/>
    <cellStyle name="Normal 9 2 15 2 15" xfId="12515"/>
    <cellStyle name="Normal 9 2 15 2 16" xfId="12516"/>
    <cellStyle name="Normal 9 2 15 2 17" xfId="12517"/>
    <cellStyle name="Normal 9 2 15 2 18" xfId="12518"/>
    <cellStyle name="Normal 9 2 15 2 19" xfId="12519"/>
    <cellStyle name="Normal 9 2 15 2 2" xfId="12520"/>
    <cellStyle name="Normal 9 2 15 2 20" xfId="12521"/>
    <cellStyle name="Normal 9 2 15 2 21" xfId="12522"/>
    <cellStyle name="Normal 9 2 15 2 22" xfId="12523"/>
    <cellStyle name="Normal 9 2 15 2 23" xfId="12524"/>
    <cellStyle name="Normal 9 2 15 2 24" xfId="12525"/>
    <cellStyle name="Normal 9 2 15 2 25" xfId="12526"/>
    <cellStyle name="Normal 9 2 15 2 26" xfId="12527"/>
    <cellStyle name="Normal 9 2 15 2 27" xfId="12528"/>
    <cellStyle name="Normal 9 2 15 2 28" xfId="12529"/>
    <cellStyle name="Normal 9 2 15 2 29" xfId="12530"/>
    <cellStyle name="Normal 9 2 15 2 3" xfId="12531"/>
    <cellStyle name="Normal 9 2 15 2 30" xfId="12532"/>
    <cellStyle name="Normal 9 2 15 2 31" xfId="12533"/>
    <cellStyle name="Normal 9 2 15 2 32" xfId="12534"/>
    <cellStyle name="Normal 9 2 15 2 33" xfId="12535"/>
    <cellStyle name="Normal 9 2 15 2 34" xfId="12536"/>
    <cellStyle name="Normal 9 2 15 2 35" xfId="12537"/>
    <cellStyle name="Normal 9 2 15 2 36" xfId="12538"/>
    <cellStyle name="Normal 9 2 15 2 37" xfId="12539"/>
    <cellStyle name="Normal 9 2 15 2 38" xfId="12540"/>
    <cellStyle name="Normal 9 2 15 2 39" xfId="12541"/>
    <cellStyle name="Normal 9 2 15 2 4" xfId="12542"/>
    <cellStyle name="Normal 9 2 15 2 40" xfId="12543"/>
    <cellStyle name="Normal 9 2 15 2 41" xfId="12544"/>
    <cellStyle name="Normal 9 2 15 2 42" xfId="12545"/>
    <cellStyle name="Normal 9 2 15 2 43" xfId="12546"/>
    <cellStyle name="Normal 9 2 15 2 44" xfId="12547"/>
    <cellStyle name="Normal 9 2 15 2 45" xfId="12548"/>
    <cellStyle name="Normal 9 2 15 2 46" xfId="12549"/>
    <cellStyle name="Normal 9 2 15 2 47" xfId="12550"/>
    <cellStyle name="Normal 9 2 15 2 48" xfId="12551"/>
    <cellStyle name="Normal 9 2 15 2 49" xfId="12552"/>
    <cellStyle name="Normal 9 2 15 2 5" xfId="12553"/>
    <cellStyle name="Normal 9 2 15 2 50" xfId="12554"/>
    <cellStyle name="Normal 9 2 15 2 51" xfId="12555"/>
    <cellStyle name="Normal 9 2 15 2 52" xfId="12556"/>
    <cellStyle name="Normal 9 2 15 2 53" xfId="12557"/>
    <cellStyle name="Normal 9 2 15 2 54" xfId="12558"/>
    <cellStyle name="Normal 9 2 15 2 55" xfId="12559"/>
    <cellStyle name="Normal 9 2 15 2 56" xfId="12560"/>
    <cellStyle name="Normal 9 2 15 2 57" xfId="12561"/>
    <cellStyle name="Normal 9 2 15 2 58" xfId="12562"/>
    <cellStyle name="Normal 9 2 15 2 59" xfId="12563"/>
    <cellStyle name="Normal 9 2 15 2 6" xfId="12564"/>
    <cellStyle name="Normal 9 2 15 2 60" xfId="12565"/>
    <cellStyle name="Normal 9 2 15 2 61" xfId="12566"/>
    <cellStyle name="Normal 9 2 15 2 62" xfId="12567"/>
    <cellStyle name="Normal 9 2 15 2 7" xfId="12568"/>
    <cellStyle name="Normal 9 2 15 2 8" xfId="12569"/>
    <cellStyle name="Normal 9 2 15 2 9" xfId="12570"/>
    <cellStyle name="Normal 9 2 15 20" xfId="12571"/>
    <cellStyle name="Normal 9 2 15 21" xfId="12572"/>
    <cellStyle name="Normal 9 2 15 22" xfId="12573"/>
    <cellStyle name="Normal 9 2 15 23" xfId="12574"/>
    <cellStyle name="Normal 9 2 15 24" xfId="12575"/>
    <cellStyle name="Normal 9 2 15 25" xfId="12576"/>
    <cellStyle name="Normal 9 2 15 26" xfId="12577"/>
    <cellStyle name="Normal 9 2 15 27" xfId="12578"/>
    <cellStyle name="Normal 9 2 15 28" xfId="12579"/>
    <cellStyle name="Normal 9 2 15 29" xfId="12580"/>
    <cellStyle name="Normal 9 2 15 3" xfId="12581"/>
    <cellStyle name="Normal 9 2 15 3 10" xfId="12582"/>
    <cellStyle name="Normal 9 2 15 3 11" xfId="12583"/>
    <cellStyle name="Normal 9 2 15 3 12" xfId="12584"/>
    <cellStyle name="Normal 9 2 15 3 13" xfId="12585"/>
    <cellStyle name="Normal 9 2 15 3 14" xfId="12586"/>
    <cellStyle name="Normal 9 2 15 3 15" xfId="12587"/>
    <cellStyle name="Normal 9 2 15 3 16" xfId="12588"/>
    <cellStyle name="Normal 9 2 15 3 17" xfId="12589"/>
    <cellStyle name="Normal 9 2 15 3 18" xfId="12590"/>
    <cellStyle name="Normal 9 2 15 3 19" xfId="12591"/>
    <cellStyle name="Normal 9 2 15 3 2" xfId="12592"/>
    <cellStyle name="Normal 9 2 15 3 20" xfId="12593"/>
    <cellStyle name="Normal 9 2 15 3 21" xfId="12594"/>
    <cellStyle name="Normal 9 2 15 3 22" xfId="12595"/>
    <cellStyle name="Normal 9 2 15 3 23" xfId="12596"/>
    <cellStyle name="Normal 9 2 15 3 24" xfId="12597"/>
    <cellStyle name="Normal 9 2 15 3 25" xfId="12598"/>
    <cellStyle name="Normal 9 2 15 3 26" xfId="12599"/>
    <cellStyle name="Normal 9 2 15 3 27" xfId="12600"/>
    <cellStyle name="Normal 9 2 15 3 28" xfId="12601"/>
    <cellStyle name="Normal 9 2 15 3 29" xfId="12602"/>
    <cellStyle name="Normal 9 2 15 3 3" xfId="12603"/>
    <cellStyle name="Normal 9 2 15 3 30" xfId="12604"/>
    <cellStyle name="Normal 9 2 15 3 31" xfId="12605"/>
    <cellStyle name="Normal 9 2 15 3 32" xfId="12606"/>
    <cellStyle name="Normal 9 2 15 3 33" xfId="12607"/>
    <cellStyle name="Normal 9 2 15 3 34" xfId="12608"/>
    <cellStyle name="Normal 9 2 15 3 35" xfId="12609"/>
    <cellStyle name="Normal 9 2 15 3 36" xfId="12610"/>
    <cellStyle name="Normal 9 2 15 3 37" xfId="12611"/>
    <cellStyle name="Normal 9 2 15 3 38" xfId="12612"/>
    <cellStyle name="Normal 9 2 15 3 39" xfId="12613"/>
    <cellStyle name="Normal 9 2 15 3 4" xfId="12614"/>
    <cellStyle name="Normal 9 2 15 3 40" xfId="12615"/>
    <cellStyle name="Normal 9 2 15 3 41" xfId="12616"/>
    <cellStyle name="Normal 9 2 15 3 42" xfId="12617"/>
    <cellStyle name="Normal 9 2 15 3 43" xfId="12618"/>
    <cellStyle name="Normal 9 2 15 3 44" xfId="12619"/>
    <cellStyle name="Normal 9 2 15 3 45" xfId="12620"/>
    <cellStyle name="Normal 9 2 15 3 46" xfId="12621"/>
    <cellStyle name="Normal 9 2 15 3 47" xfId="12622"/>
    <cellStyle name="Normal 9 2 15 3 48" xfId="12623"/>
    <cellStyle name="Normal 9 2 15 3 49" xfId="12624"/>
    <cellStyle name="Normal 9 2 15 3 5" xfId="12625"/>
    <cellStyle name="Normal 9 2 15 3 50" xfId="12626"/>
    <cellStyle name="Normal 9 2 15 3 51" xfId="12627"/>
    <cellStyle name="Normal 9 2 15 3 52" xfId="12628"/>
    <cellStyle name="Normal 9 2 15 3 53" xfId="12629"/>
    <cellStyle name="Normal 9 2 15 3 54" xfId="12630"/>
    <cellStyle name="Normal 9 2 15 3 55" xfId="12631"/>
    <cellStyle name="Normal 9 2 15 3 56" xfId="12632"/>
    <cellStyle name="Normal 9 2 15 3 57" xfId="12633"/>
    <cellStyle name="Normal 9 2 15 3 58" xfId="12634"/>
    <cellStyle name="Normal 9 2 15 3 59" xfId="12635"/>
    <cellStyle name="Normal 9 2 15 3 6" xfId="12636"/>
    <cellStyle name="Normal 9 2 15 3 60" xfId="12637"/>
    <cellStyle name="Normal 9 2 15 3 61" xfId="12638"/>
    <cellStyle name="Normal 9 2 15 3 62" xfId="12639"/>
    <cellStyle name="Normal 9 2 15 3 7" xfId="12640"/>
    <cellStyle name="Normal 9 2 15 3 8" xfId="12641"/>
    <cellStyle name="Normal 9 2 15 3 9" xfId="12642"/>
    <cellStyle name="Normal 9 2 15 30" xfId="12643"/>
    <cellStyle name="Normal 9 2 15 31" xfId="12644"/>
    <cellStyle name="Normal 9 2 15 32" xfId="12645"/>
    <cellStyle name="Normal 9 2 15 33" xfId="12646"/>
    <cellStyle name="Normal 9 2 15 34" xfId="12647"/>
    <cellStyle name="Normal 9 2 15 35" xfId="12648"/>
    <cellStyle name="Normal 9 2 15 36" xfId="12649"/>
    <cellStyle name="Normal 9 2 15 37" xfId="12650"/>
    <cellStyle name="Normal 9 2 15 38" xfId="12651"/>
    <cellStyle name="Normal 9 2 15 39" xfId="12652"/>
    <cellStyle name="Normal 9 2 15 4" xfId="12653"/>
    <cellStyle name="Normal 9 2 15 40" xfId="12654"/>
    <cellStyle name="Normal 9 2 15 41" xfId="12655"/>
    <cellStyle name="Normal 9 2 15 42" xfId="12656"/>
    <cellStyle name="Normal 9 2 15 43" xfId="12657"/>
    <cellStyle name="Normal 9 2 15 44" xfId="12658"/>
    <cellStyle name="Normal 9 2 15 45" xfId="12659"/>
    <cellStyle name="Normal 9 2 15 46" xfId="12660"/>
    <cellStyle name="Normal 9 2 15 47" xfId="12661"/>
    <cellStyle name="Normal 9 2 15 48" xfId="12662"/>
    <cellStyle name="Normal 9 2 15 49" xfId="12663"/>
    <cellStyle name="Normal 9 2 15 5" xfId="12664"/>
    <cellStyle name="Normal 9 2 15 50" xfId="12665"/>
    <cellStyle name="Normal 9 2 15 51" xfId="12666"/>
    <cellStyle name="Normal 9 2 15 52" xfId="12667"/>
    <cellStyle name="Normal 9 2 15 53" xfId="12668"/>
    <cellStyle name="Normal 9 2 15 54" xfId="12669"/>
    <cellStyle name="Normal 9 2 15 55" xfId="12670"/>
    <cellStyle name="Normal 9 2 15 56" xfId="12671"/>
    <cellStyle name="Normal 9 2 15 57" xfId="12672"/>
    <cellStyle name="Normal 9 2 15 58" xfId="12673"/>
    <cellStyle name="Normal 9 2 15 59" xfId="12674"/>
    <cellStyle name="Normal 9 2 15 6" xfId="12675"/>
    <cellStyle name="Normal 9 2 15 60" xfId="12676"/>
    <cellStyle name="Normal 9 2 15 61" xfId="12677"/>
    <cellStyle name="Normal 9 2 15 62" xfId="12678"/>
    <cellStyle name="Normal 9 2 15 63" xfId="12679"/>
    <cellStyle name="Normal 9 2 15 64" xfId="12680"/>
    <cellStyle name="Normal 9 2 15 7" xfId="12681"/>
    <cellStyle name="Normal 9 2 15 8" xfId="12682"/>
    <cellStyle name="Normal 9 2 15 9" xfId="12683"/>
    <cellStyle name="Normal 9 2 16" xfId="12684"/>
    <cellStyle name="Normal 9 2 16 10" xfId="12685"/>
    <cellStyle name="Normal 9 2 16 11" xfId="12686"/>
    <cellStyle name="Normal 9 2 16 12" xfId="12687"/>
    <cellStyle name="Normal 9 2 16 13" xfId="12688"/>
    <cellStyle name="Normal 9 2 16 14" xfId="12689"/>
    <cellStyle name="Normal 9 2 16 15" xfId="12690"/>
    <cellStyle name="Normal 9 2 16 16" xfId="12691"/>
    <cellStyle name="Normal 9 2 16 17" xfId="12692"/>
    <cellStyle name="Normal 9 2 16 18" xfId="12693"/>
    <cellStyle name="Normal 9 2 16 19" xfId="12694"/>
    <cellStyle name="Normal 9 2 16 2" xfId="12695"/>
    <cellStyle name="Normal 9 2 16 2 10" xfId="12696"/>
    <cellStyle name="Normal 9 2 16 2 11" xfId="12697"/>
    <cellStyle name="Normal 9 2 16 2 12" xfId="12698"/>
    <cellStyle name="Normal 9 2 16 2 13" xfId="12699"/>
    <cellStyle name="Normal 9 2 16 2 14" xfId="12700"/>
    <cellStyle name="Normal 9 2 16 2 15" xfId="12701"/>
    <cellStyle name="Normal 9 2 16 2 16" xfId="12702"/>
    <cellStyle name="Normal 9 2 16 2 17" xfId="12703"/>
    <cellStyle name="Normal 9 2 16 2 18" xfId="12704"/>
    <cellStyle name="Normal 9 2 16 2 19" xfId="12705"/>
    <cellStyle name="Normal 9 2 16 2 2" xfId="12706"/>
    <cellStyle name="Normal 9 2 16 2 20" xfId="12707"/>
    <cellStyle name="Normal 9 2 16 2 21" xfId="12708"/>
    <cellStyle name="Normal 9 2 16 2 22" xfId="12709"/>
    <cellStyle name="Normal 9 2 16 2 23" xfId="12710"/>
    <cellStyle name="Normal 9 2 16 2 24" xfId="12711"/>
    <cellStyle name="Normal 9 2 16 2 25" xfId="12712"/>
    <cellStyle name="Normal 9 2 16 2 26" xfId="12713"/>
    <cellStyle name="Normal 9 2 16 2 27" xfId="12714"/>
    <cellStyle name="Normal 9 2 16 2 28" xfId="12715"/>
    <cellStyle name="Normal 9 2 16 2 29" xfId="12716"/>
    <cellStyle name="Normal 9 2 16 2 3" xfId="12717"/>
    <cellStyle name="Normal 9 2 16 2 30" xfId="12718"/>
    <cellStyle name="Normal 9 2 16 2 31" xfId="12719"/>
    <cellStyle name="Normal 9 2 16 2 32" xfId="12720"/>
    <cellStyle name="Normal 9 2 16 2 33" xfId="12721"/>
    <cellStyle name="Normal 9 2 16 2 34" xfId="12722"/>
    <cellStyle name="Normal 9 2 16 2 35" xfId="12723"/>
    <cellStyle name="Normal 9 2 16 2 36" xfId="12724"/>
    <cellStyle name="Normal 9 2 16 2 37" xfId="12725"/>
    <cellStyle name="Normal 9 2 16 2 38" xfId="12726"/>
    <cellStyle name="Normal 9 2 16 2 39" xfId="12727"/>
    <cellStyle name="Normal 9 2 16 2 4" xfId="12728"/>
    <cellStyle name="Normal 9 2 16 2 40" xfId="12729"/>
    <cellStyle name="Normal 9 2 16 2 41" xfId="12730"/>
    <cellStyle name="Normal 9 2 16 2 42" xfId="12731"/>
    <cellStyle name="Normal 9 2 16 2 43" xfId="12732"/>
    <cellStyle name="Normal 9 2 16 2 44" xfId="12733"/>
    <cellStyle name="Normal 9 2 16 2 45" xfId="12734"/>
    <cellStyle name="Normal 9 2 16 2 46" xfId="12735"/>
    <cellStyle name="Normal 9 2 16 2 47" xfId="12736"/>
    <cellStyle name="Normal 9 2 16 2 48" xfId="12737"/>
    <cellStyle name="Normal 9 2 16 2 49" xfId="12738"/>
    <cellStyle name="Normal 9 2 16 2 5" xfId="12739"/>
    <cellStyle name="Normal 9 2 16 2 50" xfId="12740"/>
    <cellStyle name="Normal 9 2 16 2 51" xfId="12741"/>
    <cellStyle name="Normal 9 2 16 2 52" xfId="12742"/>
    <cellStyle name="Normal 9 2 16 2 53" xfId="12743"/>
    <cellStyle name="Normal 9 2 16 2 54" xfId="12744"/>
    <cellStyle name="Normal 9 2 16 2 55" xfId="12745"/>
    <cellStyle name="Normal 9 2 16 2 56" xfId="12746"/>
    <cellStyle name="Normal 9 2 16 2 57" xfId="12747"/>
    <cellStyle name="Normal 9 2 16 2 58" xfId="12748"/>
    <cellStyle name="Normal 9 2 16 2 59" xfId="12749"/>
    <cellStyle name="Normal 9 2 16 2 6" xfId="12750"/>
    <cellStyle name="Normal 9 2 16 2 60" xfId="12751"/>
    <cellStyle name="Normal 9 2 16 2 61" xfId="12752"/>
    <cellStyle name="Normal 9 2 16 2 62" xfId="12753"/>
    <cellStyle name="Normal 9 2 16 2 7" xfId="12754"/>
    <cellStyle name="Normal 9 2 16 2 8" xfId="12755"/>
    <cellStyle name="Normal 9 2 16 2 9" xfId="12756"/>
    <cellStyle name="Normal 9 2 16 20" xfId="12757"/>
    <cellStyle name="Normal 9 2 16 21" xfId="12758"/>
    <cellStyle name="Normal 9 2 16 22" xfId="12759"/>
    <cellStyle name="Normal 9 2 16 23" xfId="12760"/>
    <cellStyle name="Normal 9 2 16 24" xfId="12761"/>
    <cellStyle name="Normal 9 2 16 25" xfId="12762"/>
    <cellStyle name="Normal 9 2 16 26" xfId="12763"/>
    <cellStyle name="Normal 9 2 16 27" xfId="12764"/>
    <cellStyle name="Normal 9 2 16 28" xfId="12765"/>
    <cellStyle name="Normal 9 2 16 29" xfId="12766"/>
    <cellStyle name="Normal 9 2 16 3" xfId="12767"/>
    <cellStyle name="Normal 9 2 16 3 10" xfId="12768"/>
    <cellStyle name="Normal 9 2 16 3 11" xfId="12769"/>
    <cellStyle name="Normal 9 2 16 3 12" xfId="12770"/>
    <cellStyle name="Normal 9 2 16 3 13" xfId="12771"/>
    <cellStyle name="Normal 9 2 16 3 14" xfId="12772"/>
    <cellStyle name="Normal 9 2 16 3 15" xfId="12773"/>
    <cellStyle name="Normal 9 2 16 3 16" xfId="12774"/>
    <cellStyle name="Normal 9 2 16 3 17" xfId="12775"/>
    <cellStyle name="Normal 9 2 16 3 18" xfId="12776"/>
    <cellStyle name="Normal 9 2 16 3 19" xfId="12777"/>
    <cellStyle name="Normal 9 2 16 3 2" xfId="12778"/>
    <cellStyle name="Normal 9 2 16 3 20" xfId="12779"/>
    <cellStyle name="Normal 9 2 16 3 21" xfId="12780"/>
    <cellStyle name="Normal 9 2 16 3 22" xfId="12781"/>
    <cellStyle name="Normal 9 2 16 3 23" xfId="12782"/>
    <cellStyle name="Normal 9 2 16 3 24" xfId="12783"/>
    <cellStyle name="Normal 9 2 16 3 25" xfId="12784"/>
    <cellStyle name="Normal 9 2 16 3 26" xfId="12785"/>
    <cellStyle name="Normal 9 2 16 3 27" xfId="12786"/>
    <cellStyle name="Normal 9 2 16 3 28" xfId="12787"/>
    <cellStyle name="Normal 9 2 16 3 29" xfId="12788"/>
    <cellStyle name="Normal 9 2 16 3 3" xfId="12789"/>
    <cellStyle name="Normal 9 2 16 3 30" xfId="12790"/>
    <cellStyle name="Normal 9 2 16 3 31" xfId="12791"/>
    <cellStyle name="Normal 9 2 16 3 32" xfId="12792"/>
    <cellStyle name="Normal 9 2 16 3 33" xfId="12793"/>
    <cellStyle name="Normal 9 2 16 3 34" xfId="12794"/>
    <cellStyle name="Normal 9 2 16 3 35" xfId="12795"/>
    <cellStyle name="Normal 9 2 16 3 36" xfId="12796"/>
    <cellStyle name="Normal 9 2 16 3 37" xfId="12797"/>
    <cellStyle name="Normal 9 2 16 3 38" xfId="12798"/>
    <cellStyle name="Normal 9 2 16 3 39" xfId="12799"/>
    <cellStyle name="Normal 9 2 16 3 4" xfId="12800"/>
    <cellStyle name="Normal 9 2 16 3 40" xfId="12801"/>
    <cellStyle name="Normal 9 2 16 3 41" xfId="12802"/>
    <cellStyle name="Normal 9 2 16 3 42" xfId="12803"/>
    <cellStyle name="Normal 9 2 16 3 43" xfId="12804"/>
    <cellStyle name="Normal 9 2 16 3 44" xfId="12805"/>
    <cellStyle name="Normal 9 2 16 3 45" xfId="12806"/>
    <cellStyle name="Normal 9 2 16 3 46" xfId="12807"/>
    <cellStyle name="Normal 9 2 16 3 47" xfId="12808"/>
    <cellStyle name="Normal 9 2 16 3 48" xfId="12809"/>
    <cellStyle name="Normal 9 2 16 3 49" xfId="12810"/>
    <cellStyle name="Normal 9 2 16 3 5" xfId="12811"/>
    <cellStyle name="Normal 9 2 16 3 50" xfId="12812"/>
    <cellStyle name="Normal 9 2 16 3 51" xfId="12813"/>
    <cellStyle name="Normal 9 2 16 3 52" xfId="12814"/>
    <cellStyle name="Normal 9 2 16 3 53" xfId="12815"/>
    <cellStyle name="Normal 9 2 16 3 54" xfId="12816"/>
    <cellStyle name="Normal 9 2 16 3 55" xfId="12817"/>
    <cellStyle name="Normal 9 2 16 3 56" xfId="12818"/>
    <cellStyle name="Normal 9 2 16 3 57" xfId="12819"/>
    <cellStyle name="Normal 9 2 16 3 58" xfId="12820"/>
    <cellStyle name="Normal 9 2 16 3 59" xfId="12821"/>
    <cellStyle name="Normal 9 2 16 3 6" xfId="12822"/>
    <cellStyle name="Normal 9 2 16 3 60" xfId="12823"/>
    <cellStyle name="Normal 9 2 16 3 61" xfId="12824"/>
    <cellStyle name="Normal 9 2 16 3 62" xfId="12825"/>
    <cellStyle name="Normal 9 2 16 3 7" xfId="12826"/>
    <cellStyle name="Normal 9 2 16 3 8" xfId="12827"/>
    <cellStyle name="Normal 9 2 16 3 9" xfId="12828"/>
    <cellStyle name="Normal 9 2 16 30" xfId="12829"/>
    <cellStyle name="Normal 9 2 16 31" xfId="12830"/>
    <cellStyle name="Normal 9 2 16 32" xfId="12831"/>
    <cellStyle name="Normal 9 2 16 33" xfId="12832"/>
    <cellStyle name="Normal 9 2 16 34" xfId="12833"/>
    <cellStyle name="Normal 9 2 16 35" xfId="12834"/>
    <cellStyle name="Normal 9 2 16 36" xfId="12835"/>
    <cellStyle name="Normal 9 2 16 37" xfId="12836"/>
    <cellStyle name="Normal 9 2 16 38" xfId="12837"/>
    <cellStyle name="Normal 9 2 16 39" xfId="12838"/>
    <cellStyle name="Normal 9 2 16 4" xfId="12839"/>
    <cellStyle name="Normal 9 2 16 40" xfId="12840"/>
    <cellStyle name="Normal 9 2 16 41" xfId="12841"/>
    <cellStyle name="Normal 9 2 16 42" xfId="12842"/>
    <cellStyle name="Normal 9 2 16 43" xfId="12843"/>
    <cellStyle name="Normal 9 2 16 44" xfId="12844"/>
    <cellStyle name="Normal 9 2 16 45" xfId="12845"/>
    <cellStyle name="Normal 9 2 16 46" xfId="12846"/>
    <cellStyle name="Normal 9 2 16 47" xfId="12847"/>
    <cellStyle name="Normal 9 2 16 48" xfId="12848"/>
    <cellStyle name="Normal 9 2 16 49" xfId="12849"/>
    <cellStyle name="Normal 9 2 16 5" xfId="12850"/>
    <cellStyle name="Normal 9 2 16 50" xfId="12851"/>
    <cellStyle name="Normal 9 2 16 51" xfId="12852"/>
    <cellStyle name="Normal 9 2 16 52" xfId="12853"/>
    <cellStyle name="Normal 9 2 16 53" xfId="12854"/>
    <cellStyle name="Normal 9 2 16 54" xfId="12855"/>
    <cellStyle name="Normal 9 2 16 55" xfId="12856"/>
    <cellStyle name="Normal 9 2 16 56" xfId="12857"/>
    <cellStyle name="Normal 9 2 16 57" xfId="12858"/>
    <cellStyle name="Normal 9 2 16 58" xfId="12859"/>
    <cellStyle name="Normal 9 2 16 59" xfId="12860"/>
    <cellStyle name="Normal 9 2 16 6" xfId="12861"/>
    <cellStyle name="Normal 9 2 16 60" xfId="12862"/>
    <cellStyle name="Normal 9 2 16 61" xfId="12863"/>
    <cellStyle name="Normal 9 2 16 62" xfId="12864"/>
    <cellStyle name="Normal 9 2 16 63" xfId="12865"/>
    <cellStyle name="Normal 9 2 16 64" xfId="12866"/>
    <cellStyle name="Normal 9 2 16 7" xfId="12867"/>
    <cellStyle name="Normal 9 2 16 8" xfId="12868"/>
    <cellStyle name="Normal 9 2 16 9" xfId="12869"/>
    <cellStyle name="Normal 9 2 17" xfId="12870"/>
    <cellStyle name="Normal 9 2 17 10" xfId="12871"/>
    <cellStyle name="Normal 9 2 17 11" xfId="12872"/>
    <cellStyle name="Normal 9 2 17 12" xfId="12873"/>
    <cellStyle name="Normal 9 2 17 13" xfId="12874"/>
    <cellStyle name="Normal 9 2 17 14" xfId="12875"/>
    <cellStyle name="Normal 9 2 17 15" xfId="12876"/>
    <cellStyle name="Normal 9 2 17 16" xfId="12877"/>
    <cellStyle name="Normal 9 2 17 17" xfId="12878"/>
    <cellStyle name="Normal 9 2 17 18" xfId="12879"/>
    <cellStyle name="Normal 9 2 17 19" xfId="12880"/>
    <cellStyle name="Normal 9 2 17 2" xfId="12881"/>
    <cellStyle name="Normal 9 2 17 2 10" xfId="12882"/>
    <cellStyle name="Normal 9 2 17 2 11" xfId="12883"/>
    <cellStyle name="Normal 9 2 17 2 12" xfId="12884"/>
    <cellStyle name="Normal 9 2 17 2 13" xfId="12885"/>
    <cellStyle name="Normal 9 2 17 2 14" xfId="12886"/>
    <cellStyle name="Normal 9 2 17 2 15" xfId="12887"/>
    <cellStyle name="Normal 9 2 17 2 16" xfId="12888"/>
    <cellStyle name="Normal 9 2 17 2 17" xfId="12889"/>
    <cellStyle name="Normal 9 2 17 2 18" xfId="12890"/>
    <cellStyle name="Normal 9 2 17 2 19" xfId="12891"/>
    <cellStyle name="Normal 9 2 17 2 2" xfId="12892"/>
    <cellStyle name="Normal 9 2 17 2 20" xfId="12893"/>
    <cellStyle name="Normal 9 2 17 2 21" xfId="12894"/>
    <cellStyle name="Normal 9 2 17 2 22" xfId="12895"/>
    <cellStyle name="Normal 9 2 17 2 23" xfId="12896"/>
    <cellStyle name="Normal 9 2 17 2 24" xfId="12897"/>
    <cellStyle name="Normal 9 2 17 2 25" xfId="12898"/>
    <cellStyle name="Normal 9 2 17 2 26" xfId="12899"/>
    <cellStyle name="Normal 9 2 17 2 27" xfId="12900"/>
    <cellStyle name="Normal 9 2 17 2 28" xfId="12901"/>
    <cellStyle name="Normal 9 2 17 2 29" xfId="12902"/>
    <cellStyle name="Normal 9 2 17 2 3" xfId="12903"/>
    <cellStyle name="Normal 9 2 17 2 30" xfId="12904"/>
    <cellStyle name="Normal 9 2 17 2 31" xfId="12905"/>
    <cellStyle name="Normal 9 2 17 2 32" xfId="12906"/>
    <cellStyle name="Normal 9 2 17 2 33" xfId="12907"/>
    <cellStyle name="Normal 9 2 17 2 34" xfId="12908"/>
    <cellStyle name="Normal 9 2 17 2 35" xfId="12909"/>
    <cellStyle name="Normal 9 2 17 2 36" xfId="12910"/>
    <cellStyle name="Normal 9 2 17 2 37" xfId="12911"/>
    <cellStyle name="Normal 9 2 17 2 38" xfId="12912"/>
    <cellStyle name="Normal 9 2 17 2 39" xfId="12913"/>
    <cellStyle name="Normal 9 2 17 2 4" xfId="12914"/>
    <cellStyle name="Normal 9 2 17 2 40" xfId="12915"/>
    <cellStyle name="Normal 9 2 17 2 41" xfId="12916"/>
    <cellStyle name="Normal 9 2 17 2 42" xfId="12917"/>
    <cellStyle name="Normal 9 2 17 2 43" xfId="12918"/>
    <cellStyle name="Normal 9 2 17 2 44" xfId="12919"/>
    <cellStyle name="Normal 9 2 17 2 45" xfId="12920"/>
    <cellStyle name="Normal 9 2 17 2 46" xfId="12921"/>
    <cellStyle name="Normal 9 2 17 2 47" xfId="12922"/>
    <cellStyle name="Normal 9 2 17 2 48" xfId="12923"/>
    <cellStyle name="Normal 9 2 17 2 49" xfId="12924"/>
    <cellStyle name="Normal 9 2 17 2 5" xfId="12925"/>
    <cellStyle name="Normal 9 2 17 2 50" xfId="12926"/>
    <cellStyle name="Normal 9 2 17 2 51" xfId="12927"/>
    <cellStyle name="Normal 9 2 17 2 52" xfId="12928"/>
    <cellStyle name="Normal 9 2 17 2 53" xfId="12929"/>
    <cellStyle name="Normal 9 2 17 2 54" xfId="12930"/>
    <cellStyle name="Normal 9 2 17 2 55" xfId="12931"/>
    <cellStyle name="Normal 9 2 17 2 56" xfId="12932"/>
    <cellStyle name="Normal 9 2 17 2 57" xfId="12933"/>
    <cellStyle name="Normal 9 2 17 2 58" xfId="12934"/>
    <cellStyle name="Normal 9 2 17 2 59" xfId="12935"/>
    <cellStyle name="Normal 9 2 17 2 6" xfId="12936"/>
    <cellStyle name="Normal 9 2 17 2 60" xfId="12937"/>
    <cellStyle name="Normal 9 2 17 2 61" xfId="12938"/>
    <cellStyle name="Normal 9 2 17 2 62" xfId="12939"/>
    <cellStyle name="Normal 9 2 17 2 7" xfId="12940"/>
    <cellStyle name="Normal 9 2 17 2 8" xfId="12941"/>
    <cellStyle name="Normal 9 2 17 2 9" xfId="12942"/>
    <cellStyle name="Normal 9 2 17 20" xfId="12943"/>
    <cellStyle name="Normal 9 2 17 21" xfId="12944"/>
    <cellStyle name="Normal 9 2 17 22" xfId="12945"/>
    <cellStyle name="Normal 9 2 17 23" xfId="12946"/>
    <cellStyle name="Normal 9 2 17 24" xfId="12947"/>
    <cellStyle name="Normal 9 2 17 25" xfId="12948"/>
    <cellStyle name="Normal 9 2 17 26" xfId="12949"/>
    <cellStyle name="Normal 9 2 17 27" xfId="12950"/>
    <cellStyle name="Normal 9 2 17 28" xfId="12951"/>
    <cellStyle name="Normal 9 2 17 29" xfId="12952"/>
    <cellStyle name="Normal 9 2 17 3" xfId="12953"/>
    <cellStyle name="Normal 9 2 17 3 10" xfId="12954"/>
    <cellStyle name="Normal 9 2 17 3 11" xfId="12955"/>
    <cellStyle name="Normal 9 2 17 3 12" xfId="12956"/>
    <cellStyle name="Normal 9 2 17 3 13" xfId="12957"/>
    <cellStyle name="Normal 9 2 17 3 14" xfId="12958"/>
    <cellStyle name="Normal 9 2 17 3 15" xfId="12959"/>
    <cellStyle name="Normal 9 2 17 3 16" xfId="12960"/>
    <cellStyle name="Normal 9 2 17 3 17" xfId="12961"/>
    <cellStyle name="Normal 9 2 17 3 18" xfId="12962"/>
    <cellStyle name="Normal 9 2 17 3 19" xfId="12963"/>
    <cellStyle name="Normal 9 2 17 3 2" xfId="12964"/>
    <cellStyle name="Normal 9 2 17 3 20" xfId="12965"/>
    <cellStyle name="Normal 9 2 17 3 21" xfId="12966"/>
    <cellStyle name="Normal 9 2 17 3 22" xfId="12967"/>
    <cellStyle name="Normal 9 2 17 3 23" xfId="12968"/>
    <cellStyle name="Normal 9 2 17 3 24" xfId="12969"/>
    <cellStyle name="Normal 9 2 17 3 25" xfId="12970"/>
    <cellStyle name="Normal 9 2 17 3 26" xfId="12971"/>
    <cellStyle name="Normal 9 2 17 3 27" xfId="12972"/>
    <cellStyle name="Normal 9 2 17 3 28" xfId="12973"/>
    <cellStyle name="Normal 9 2 17 3 29" xfId="12974"/>
    <cellStyle name="Normal 9 2 17 3 3" xfId="12975"/>
    <cellStyle name="Normal 9 2 17 3 30" xfId="12976"/>
    <cellStyle name="Normal 9 2 17 3 31" xfId="12977"/>
    <cellStyle name="Normal 9 2 17 3 32" xfId="12978"/>
    <cellStyle name="Normal 9 2 17 3 33" xfId="12979"/>
    <cellStyle name="Normal 9 2 17 3 34" xfId="12980"/>
    <cellStyle name="Normal 9 2 17 3 35" xfId="12981"/>
    <cellStyle name="Normal 9 2 17 3 36" xfId="12982"/>
    <cellStyle name="Normal 9 2 17 3 37" xfId="12983"/>
    <cellStyle name="Normal 9 2 17 3 38" xfId="12984"/>
    <cellStyle name="Normal 9 2 17 3 39" xfId="12985"/>
    <cellStyle name="Normal 9 2 17 3 4" xfId="12986"/>
    <cellStyle name="Normal 9 2 17 3 40" xfId="12987"/>
    <cellStyle name="Normal 9 2 17 3 41" xfId="12988"/>
    <cellStyle name="Normal 9 2 17 3 42" xfId="12989"/>
    <cellStyle name="Normal 9 2 17 3 43" xfId="12990"/>
    <cellStyle name="Normal 9 2 17 3 44" xfId="12991"/>
    <cellStyle name="Normal 9 2 17 3 45" xfId="12992"/>
    <cellStyle name="Normal 9 2 17 3 46" xfId="12993"/>
    <cellStyle name="Normal 9 2 17 3 47" xfId="12994"/>
    <cellStyle name="Normal 9 2 17 3 48" xfId="12995"/>
    <cellStyle name="Normal 9 2 17 3 49" xfId="12996"/>
    <cellStyle name="Normal 9 2 17 3 5" xfId="12997"/>
    <cellStyle name="Normal 9 2 17 3 50" xfId="12998"/>
    <cellStyle name="Normal 9 2 17 3 51" xfId="12999"/>
    <cellStyle name="Normal 9 2 17 3 52" xfId="13000"/>
    <cellStyle name="Normal 9 2 17 3 53" xfId="13001"/>
    <cellStyle name="Normal 9 2 17 3 54" xfId="13002"/>
    <cellStyle name="Normal 9 2 17 3 55" xfId="13003"/>
    <cellStyle name="Normal 9 2 17 3 56" xfId="13004"/>
    <cellStyle name="Normal 9 2 17 3 57" xfId="13005"/>
    <cellStyle name="Normal 9 2 17 3 58" xfId="13006"/>
    <cellStyle name="Normal 9 2 17 3 59" xfId="13007"/>
    <cellStyle name="Normal 9 2 17 3 6" xfId="13008"/>
    <cellStyle name="Normal 9 2 17 3 60" xfId="13009"/>
    <cellStyle name="Normal 9 2 17 3 61" xfId="13010"/>
    <cellStyle name="Normal 9 2 17 3 62" xfId="13011"/>
    <cellStyle name="Normal 9 2 17 3 7" xfId="13012"/>
    <cellStyle name="Normal 9 2 17 3 8" xfId="13013"/>
    <cellStyle name="Normal 9 2 17 3 9" xfId="13014"/>
    <cellStyle name="Normal 9 2 17 30" xfId="13015"/>
    <cellStyle name="Normal 9 2 17 31" xfId="13016"/>
    <cellStyle name="Normal 9 2 17 32" xfId="13017"/>
    <cellStyle name="Normal 9 2 17 33" xfId="13018"/>
    <cellStyle name="Normal 9 2 17 34" xfId="13019"/>
    <cellStyle name="Normal 9 2 17 35" xfId="13020"/>
    <cellStyle name="Normal 9 2 17 36" xfId="13021"/>
    <cellStyle name="Normal 9 2 17 37" xfId="13022"/>
    <cellStyle name="Normal 9 2 17 38" xfId="13023"/>
    <cellStyle name="Normal 9 2 17 39" xfId="13024"/>
    <cellStyle name="Normal 9 2 17 4" xfId="13025"/>
    <cellStyle name="Normal 9 2 17 40" xfId="13026"/>
    <cellStyle name="Normal 9 2 17 41" xfId="13027"/>
    <cellStyle name="Normal 9 2 17 42" xfId="13028"/>
    <cellStyle name="Normal 9 2 17 43" xfId="13029"/>
    <cellStyle name="Normal 9 2 17 44" xfId="13030"/>
    <cellStyle name="Normal 9 2 17 45" xfId="13031"/>
    <cellStyle name="Normal 9 2 17 46" xfId="13032"/>
    <cellStyle name="Normal 9 2 17 47" xfId="13033"/>
    <cellStyle name="Normal 9 2 17 48" xfId="13034"/>
    <cellStyle name="Normal 9 2 17 49" xfId="13035"/>
    <cellStyle name="Normal 9 2 17 5" xfId="13036"/>
    <cellStyle name="Normal 9 2 17 50" xfId="13037"/>
    <cellStyle name="Normal 9 2 17 51" xfId="13038"/>
    <cellStyle name="Normal 9 2 17 52" xfId="13039"/>
    <cellStyle name="Normal 9 2 17 53" xfId="13040"/>
    <cellStyle name="Normal 9 2 17 54" xfId="13041"/>
    <cellStyle name="Normal 9 2 17 55" xfId="13042"/>
    <cellStyle name="Normal 9 2 17 56" xfId="13043"/>
    <cellStyle name="Normal 9 2 17 57" xfId="13044"/>
    <cellStyle name="Normal 9 2 17 58" xfId="13045"/>
    <cellStyle name="Normal 9 2 17 59" xfId="13046"/>
    <cellStyle name="Normal 9 2 17 6" xfId="13047"/>
    <cellStyle name="Normal 9 2 17 60" xfId="13048"/>
    <cellStyle name="Normal 9 2 17 61" xfId="13049"/>
    <cellStyle name="Normal 9 2 17 62" xfId="13050"/>
    <cellStyle name="Normal 9 2 17 63" xfId="13051"/>
    <cellStyle name="Normal 9 2 17 64" xfId="13052"/>
    <cellStyle name="Normal 9 2 17 7" xfId="13053"/>
    <cellStyle name="Normal 9 2 17 8" xfId="13054"/>
    <cellStyle name="Normal 9 2 17 9" xfId="13055"/>
    <cellStyle name="Normal 9 2 18" xfId="13056"/>
    <cellStyle name="Normal 9 2 18 10" xfId="13057"/>
    <cellStyle name="Normal 9 2 18 11" xfId="13058"/>
    <cellStyle name="Normal 9 2 18 12" xfId="13059"/>
    <cellStyle name="Normal 9 2 18 13" xfId="13060"/>
    <cellStyle name="Normal 9 2 18 14" xfId="13061"/>
    <cellStyle name="Normal 9 2 18 15" xfId="13062"/>
    <cellStyle name="Normal 9 2 18 16" xfId="13063"/>
    <cellStyle name="Normal 9 2 18 17" xfId="13064"/>
    <cellStyle name="Normal 9 2 18 18" xfId="13065"/>
    <cellStyle name="Normal 9 2 18 19" xfId="13066"/>
    <cellStyle name="Normal 9 2 18 2" xfId="13067"/>
    <cellStyle name="Normal 9 2 18 2 10" xfId="13068"/>
    <cellStyle name="Normal 9 2 18 2 11" xfId="13069"/>
    <cellStyle name="Normal 9 2 18 2 12" xfId="13070"/>
    <cellStyle name="Normal 9 2 18 2 13" xfId="13071"/>
    <cellStyle name="Normal 9 2 18 2 14" xfId="13072"/>
    <cellStyle name="Normal 9 2 18 2 15" xfId="13073"/>
    <cellStyle name="Normal 9 2 18 2 16" xfId="13074"/>
    <cellStyle name="Normal 9 2 18 2 17" xfId="13075"/>
    <cellStyle name="Normal 9 2 18 2 18" xfId="13076"/>
    <cellStyle name="Normal 9 2 18 2 19" xfId="13077"/>
    <cellStyle name="Normal 9 2 18 2 2" xfId="13078"/>
    <cellStyle name="Normal 9 2 18 2 20" xfId="13079"/>
    <cellStyle name="Normal 9 2 18 2 21" xfId="13080"/>
    <cellStyle name="Normal 9 2 18 2 22" xfId="13081"/>
    <cellStyle name="Normal 9 2 18 2 23" xfId="13082"/>
    <cellStyle name="Normal 9 2 18 2 24" xfId="13083"/>
    <cellStyle name="Normal 9 2 18 2 25" xfId="13084"/>
    <cellStyle name="Normal 9 2 18 2 26" xfId="13085"/>
    <cellStyle name="Normal 9 2 18 2 27" xfId="13086"/>
    <cellStyle name="Normal 9 2 18 2 28" xfId="13087"/>
    <cellStyle name="Normal 9 2 18 2 29" xfId="13088"/>
    <cellStyle name="Normal 9 2 18 2 3" xfId="13089"/>
    <cellStyle name="Normal 9 2 18 2 30" xfId="13090"/>
    <cellStyle name="Normal 9 2 18 2 31" xfId="13091"/>
    <cellStyle name="Normal 9 2 18 2 32" xfId="13092"/>
    <cellStyle name="Normal 9 2 18 2 33" xfId="13093"/>
    <cellStyle name="Normal 9 2 18 2 34" xfId="13094"/>
    <cellStyle name="Normal 9 2 18 2 35" xfId="13095"/>
    <cellStyle name="Normal 9 2 18 2 36" xfId="13096"/>
    <cellStyle name="Normal 9 2 18 2 37" xfId="13097"/>
    <cellStyle name="Normal 9 2 18 2 38" xfId="13098"/>
    <cellStyle name="Normal 9 2 18 2 39" xfId="13099"/>
    <cellStyle name="Normal 9 2 18 2 4" xfId="13100"/>
    <cellStyle name="Normal 9 2 18 2 40" xfId="13101"/>
    <cellStyle name="Normal 9 2 18 2 41" xfId="13102"/>
    <cellStyle name="Normal 9 2 18 2 42" xfId="13103"/>
    <cellStyle name="Normal 9 2 18 2 43" xfId="13104"/>
    <cellStyle name="Normal 9 2 18 2 44" xfId="13105"/>
    <cellStyle name="Normal 9 2 18 2 45" xfId="13106"/>
    <cellStyle name="Normal 9 2 18 2 46" xfId="13107"/>
    <cellStyle name="Normal 9 2 18 2 47" xfId="13108"/>
    <cellStyle name="Normal 9 2 18 2 48" xfId="13109"/>
    <cellStyle name="Normal 9 2 18 2 49" xfId="13110"/>
    <cellStyle name="Normal 9 2 18 2 5" xfId="13111"/>
    <cellStyle name="Normal 9 2 18 2 50" xfId="13112"/>
    <cellStyle name="Normal 9 2 18 2 51" xfId="13113"/>
    <cellStyle name="Normal 9 2 18 2 52" xfId="13114"/>
    <cellStyle name="Normal 9 2 18 2 53" xfId="13115"/>
    <cellStyle name="Normal 9 2 18 2 54" xfId="13116"/>
    <cellStyle name="Normal 9 2 18 2 55" xfId="13117"/>
    <cellStyle name="Normal 9 2 18 2 56" xfId="13118"/>
    <cellStyle name="Normal 9 2 18 2 57" xfId="13119"/>
    <cellStyle name="Normal 9 2 18 2 58" xfId="13120"/>
    <cellStyle name="Normal 9 2 18 2 59" xfId="13121"/>
    <cellStyle name="Normal 9 2 18 2 6" xfId="13122"/>
    <cellStyle name="Normal 9 2 18 2 60" xfId="13123"/>
    <cellStyle name="Normal 9 2 18 2 61" xfId="13124"/>
    <cellStyle name="Normal 9 2 18 2 62" xfId="13125"/>
    <cellStyle name="Normal 9 2 18 2 7" xfId="13126"/>
    <cellStyle name="Normal 9 2 18 2 8" xfId="13127"/>
    <cellStyle name="Normal 9 2 18 2 9" xfId="13128"/>
    <cellStyle name="Normal 9 2 18 20" xfId="13129"/>
    <cellStyle name="Normal 9 2 18 21" xfId="13130"/>
    <cellStyle name="Normal 9 2 18 22" xfId="13131"/>
    <cellStyle name="Normal 9 2 18 23" xfId="13132"/>
    <cellStyle name="Normal 9 2 18 24" xfId="13133"/>
    <cellStyle name="Normal 9 2 18 25" xfId="13134"/>
    <cellStyle name="Normal 9 2 18 26" xfId="13135"/>
    <cellStyle name="Normal 9 2 18 27" xfId="13136"/>
    <cellStyle name="Normal 9 2 18 28" xfId="13137"/>
    <cellStyle name="Normal 9 2 18 29" xfId="13138"/>
    <cellStyle name="Normal 9 2 18 3" xfId="13139"/>
    <cellStyle name="Normal 9 2 18 3 10" xfId="13140"/>
    <cellStyle name="Normal 9 2 18 3 11" xfId="13141"/>
    <cellStyle name="Normal 9 2 18 3 12" xfId="13142"/>
    <cellStyle name="Normal 9 2 18 3 13" xfId="13143"/>
    <cellStyle name="Normal 9 2 18 3 14" xfId="13144"/>
    <cellStyle name="Normal 9 2 18 3 15" xfId="13145"/>
    <cellStyle name="Normal 9 2 18 3 16" xfId="13146"/>
    <cellStyle name="Normal 9 2 18 3 17" xfId="13147"/>
    <cellStyle name="Normal 9 2 18 3 18" xfId="13148"/>
    <cellStyle name="Normal 9 2 18 3 19" xfId="13149"/>
    <cellStyle name="Normal 9 2 18 3 2" xfId="13150"/>
    <cellStyle name="Normal 9 2 18 3 20" xfId="13151"/>
    <cellStyle name="Normal 9 2 18 3 21" xfId="13152"/>
    <cellStyle name="Normal 9 2 18 3 22" xfId="13153"/>
    <cellStyle name="Normal 9 2 18 3 23" xfId="13154"/>
    <cellStyle name="Normal 9 2 18 3 24" xfId="13155"/>
    <cellStyle name="Normal 9 2 18 3 25" xfId="13156"/>
    <cellStyle name="Normal 9 2 18 3 26" xfId="13157"/>
    <cellStyle name="Normal 9 2 18 3 27" xfId="13158"/>
    <cellStyle name="Normal 9 2 18 3 28" xfId="13159"/>
    <cellStyle name="Normal 9 2 18 3 29" xfId="13160"/>
    <cellStyle name="Normal 9 2 18 3 3" xfId="13161"/>
    <cellStyle name="Normal 9 2 18 3 30" xfId="13162"/>
    <cellStyle name="Normal 9 2 18 3 31" xfId="13163"/>
    <cellStyle name="Normal 9 2 18 3 32" xfId="13164"/>
    <cellStyle name="Normal 9 2 18 3 33" xfId="13165"/>
    <cellStyle name="Normal 9 2 18 3 34" xfId="13166"/>
    <cellStyle name="Normal 9 2 18 3 35" xfId="13167"/>
    <cellStyle name="Normal 9 2 18 3 36" xfId="13168"/>
    <cellStyle name="Normal 9 2 18 3 37" xfId="13169"/>
    <cellStyle name="Normal 9 2 18 3 38" xfId="13170"/>
    <cellStyle name="Normal 9 2 18 3 39" xfId="13171"/>
    <cellStyle name="Normal 9 2 18 3 4" xfId="13172"/>
    <cellStyle name="Normal 9 2 18 3 40" xfId="13173"/>
    <cellStyle name="Normal 9 2 18 3 41" xfId="13174"/>
    <cellStyle name="Normal 9 2 18 3 42" xfId="13175"/>
    <cellStyle name="Normal 9 2 18 3 43" xfId="13176"/>
    <cellStyle name="Normal 9 2 18 3 44" xfId="13177"/>
    <cellStyle name="Normal 9 2 18 3 45" xfId="13178"/>
    <cellStyle name="Normal 9 2 18 3 46" xfId="13179"/>
    <cellStyle name="Normal 9 2 18 3 47" xfId="13180"/>
    <cellStyle name="Normal 9 2 18 3 48" xfId="13181"/>
    <cellStyle name="Normal 9 2 18 3 49" xfId="13182"/>
    <cellStyle name="Normal 9 2 18 3 5" xfId="13183"/>
    <cellStyle name="Normal 9 2 18 3 50" xfId="13184"/>
    <cellStyle name="Normal 9 2 18 3 51" xfId="13185"/>
    <cellStyle name="Normal 9 2 18 3 52" xfId="13186"/>
    <cellStyle name="Normal 9 2 18 3 53" xfId="13187"/>
    <cellStyle name="Normal 9 2 18 3 54" xfId="13188"/>
    <cellStyle name="Normal 9 2 18 3 55" xfId="13189"/>
    <cellStyle name="Normal 9 2 18 3 56" xfId="13190"/>
    <cellStyle name="Normal 9 2 18 3 57" xfId="13191"/>
    <cellStyle name="Normal 9 2 18 3 58" xfId="13192"/>
    <cellStyle name="Normal 9 2 18 3 59" xfId="13193"/>
    <cellStyle name="Normal 9 2 18 3 6" xfId="13194"/>
    <cellStyle name="Normal 9 2 18 3 60" xfId="13195"/>
    <cellStyle name="Normal 9 2 18 3 61" xfId="13196"/>
    <cellStyle name="Normal 9 2 18 3 62" xfId="13197"/>
    <cellStyle name="Normal 9 2 18 3 7" xfId="13198"/>
    <cellStyle name="Normal 9 2 18 3 8" xfId="13199"/>
    <cellStyle name="Normal 9 2 18 3 9" xfId="13200"/>
    <cellStyle name="Normal 9 2 18 30" xfId="13201"/>
    <cellStyle name="Normal 9 2 18 31" xfId="13202"/>
    <cellStyle name="Normal 9 2 18 32" xfId="13203"/>
    <cellStyle name="Normal 9 2 18 33" xfId="13204"/>
    <cellStyle name="Normal 9 2 18 34" xfId="13205"/>
    <cellStyle name="Normal 9 2 18 35" xfId="13206"/>
    <cellStyle name="Normal 9 2 18 36" xfId="13207"/>
    <cellStyle name="Normal 9 2 18 37" xfId="13208"/>
    <cellStyle name="Normal 9 2 18 38" xfId="13209"/>
    <cellStyle name="Normal 9 2 18 39" xfId="13210"/>
    <cellStyle name="Normal 9 2 18 4" xfId="13211"/>
    <cellStyle name="Normal 9 2 18 40" xfId="13212"/>
    <cellStyle name="Normal 9 2 18 41" xfId="13213"/>
    <cellStyle name="Normal 9 2 18 42" xfId="13214"/>
    <cellStyle name="Normal 9 2 18 43" xfId="13215"/>
    <cellStyle name="Normal 9 2 18 44" xfId="13216"/>
    <cellStyle name="Normal 9 2 18 45" xfId="13217"/>
    <cellStyle name="Normal 9 2 18 46" xfId="13218"/>
    <cellStyle name="Normal 9 2 18 47" xfId="13219"/>
    <cellStyle name="Normal 9 2 18 48" xfId="13220"/>
    <cellStyle name="Normal 9 2 18 49" xfId="13221"/>
    <cellStyle name="Normal 9 2 18 5" xfId="13222"/>
    <cellStyle name="Normal 9 2 18 50" xfId="13223"/>
    <cellStyle name="Normal 9 2 18 51" xfId="13224"/>
    <cellStyle name="Normal 9 2 18 52" xfId="13225"/>
    <cellStyle name="Normal 9 2 18 53" xfId="13226"/>
    <cellStyle name="Normal 9 2 18 54" xfId="13227"/>
    <cellStyle name="Normal 9 2 18 55" xfId="13228"/>
    <cellStyle name="Normal 9 2 18 56" xfId="13229"/>
    <cellStyle name="Normal 9 2 18 57" xfId="13230"/>
    <cellStyle name="Normal 9 2 18 58" xfId="13231"/>
    <cellStyle name="Normal 9 2 18 59" xfId="13232"/>
    <cellStyle name="Normal 9 2 18 6" xfId="13233"/>
    <cellStyle name="Normal 9 2 18 60" xfId="13234"/>
    <cellStyle name="Normal 9 2 18 61" xfId="13235"/>
    <cellStyle name="Normal 9 2 18 62" xfId="13236"/>
    <cellStyle name="Normal 9 2 18 63" xfId="13237"/>
    <cellStyle name="Normal 9 2 18 64" xfId="13238"/>
    <cellStyle name="Normal 9 2 18 7" xfId="13239"/>
    <cellStyle name="Normal 9 2 18 8" xfId="13240"/>
    <cellStyle name="Normal 9 2 18 9" xfId="13241"/>
    <cellStyle name="Normal 9 2 19" xfId="13242"/>
    <cellStyle name="Normal 9 2 19 10" xfId="13243"/>
    <cellStyle name="Normal 9 2 19 11" xfId="13244"/>
    <cellStyle name="Normal 9 2 19 12" xfId="13245"/>
    <cellStyle name="Normal 9 2 19 13" xfId="13246"/>
    <cellStyle name="Normal 9 2 19 14" xfId="13247"/>
    <cellStyle name="Normal 9 2 19 15" xfId="13248"/>
    <cellStyle name="Normal 9 2 19 16" xfId="13249"/>
    <cellStyle name="Normal 9 2 19 17" xfId="13250"/>
    <cellStyle name="Normal 9 2 19 18" xfId="13251"/>
    <cellStyle name="Normal 9 2 19 19" xfId="13252"/>
    <cellStyle name="Normal 9 2 19 2" xfId="13253"/>
    <cellStyle name="Normal 9 2 19 2 10" xfId="13254"/>
    <cellStyle name="Normal 9 2 19 2 11" xfId="13255"/>
    <cellStyle name="Normal 9 2 19 2 12" xfId="13256"/>
    <cellStyle name="Normal 9 2 19 2 13" xfId="13257"/>
    <cellStyle name="Normal 9 2 19 2 14" xfId="13258"/>
    <cellStyle name="Normal 9 2 19 2 15" xfId="13259"/>
    <cellStyle name="Normal 9 2 19 2 16" xfId="13260"/>
    <cellStyle name="Normal 9 2 19 2 17" xfId="13261"/>
    <cellStyle name="Normal 9 2 19 2 18" xfId="13262"/>
    <cellStyle name="Normal 9 2 19 2 19" xfId="13263"/>
    <cellStyle name="Normal 9 2 19 2 2" xfId="13264"/>
    <cellStyle name="Normal 9 2 19 2 20" xfId="13265"/>
    <cellStyle name="Normal 9 2 19 2 21" xfId="13266"/>
    <cellStyle name="Normal 9 2 19 2 22" xfId="13267"/>
    <cellStyle name="Normal 9 2 19 2 23" xfId="13268"/>
    <cellStyle name="Normal 9 2 19 2 24" xfId="13269"/>
    <cellStyle name="Normal 9 2 19 2 25" xfId="13270"/>
    <cellStyle name="Normal 9 2 19 2 26" xfId="13271"/>
    <cellStyle name="Normal 9 2 19 2 27" xfId="13272"/>
    <cellStyle name="Normal 9 2 19 2 28" xfId="13273"/>
    <cellStyle name="Normal 9 2 19 2 29" xfId="13274"/>
    <cellStyle name="Normal 9 2 19 2 3" xfId="13275"/>
    <cellStyle name="Normal 9 2 19 2 30" xfId="13276"/>
    <cellStyle name="Normal 9 2 19 2 31" xfId="13277"/>
    <cellStyle name="Normal 9 2 19 2 32" xfId="13278"/>
    <cellStyle name="Normal 9 2 19 2 33" xfId="13279"/>
    <cellStyle name="Normal 9 2 19 2 34" xfId="13280"/>
    <cellStyle name="Normal 9 2 19 2 35" xfId="13281"/>
    <cellStyle name="Normal 9 2 19 2 36" xfId="13282"/>
    <cellStyle name="Normal 9 2 19 2 37" xfId="13283"/>
    <cellStyle name="Normal 9 2 19 2 38" xfId="13284"/>
    <cellStyle name="Normal 9 2 19 2 39" xfId="13285"/>
    <cellStyle name="Normal 9 2 19 2 4" xfId="13286"/>
    <cellStyle name="Normal 9 2 19 2 40" xfId="13287"/>
    <cellStyle name="Normal 9 2 19 2 41" xfId="13288"/>
    <cellStyle name="Normal 9 2 19 2 42" xfId="13289"/>
    <cellStyle name="Normal 9 2 19 2 43" xfId="13290"/>
    <cellStyle name="Normal 9 2 19 2 44" xfId="13291"/>
    <cellStyle name="Normal 9 2 19 2 45" xfId="13292"/>
    <cellStyle name="Normal 9 2 19 2 46" xfId="13293"/>
    <cellStyle name="Normal 9 2 19 2 47" xfId="13294"/>
    <cellStyle name="Normal 9 2 19 2 48" xfId="13295"/>
    <cellStyle name="Normal 9 2 19 2 49" xfId="13296"/>
    <cellStyle name="Normal 9 2 19 2 5" xfId="13297"/>
    <cellStyle name="Normal 9 2 19 2 50" xfId="13298"/>
    <cellStyle name="Normal 9 2 19 2 51" xfId="13299"/>
    <cellStyle name="Normal 9 2 19 2 52" xfId="13300"/>
    <cellStyle name="Normal 9 2 19 2 53" xfId="13301"/>
    <cellStyle name="Normal 9 2 19 2 54" xfId="13302"/>
    <cellStyle name="Normal 9 2 19 2 55" xfId="13303"/>
    <cellStyle name="Normal 9 2 19 2 56" xfId="13304"/>
    <cellStyle name="Normal 9 2 19 2 57" xfId="13305"/>
    <cellStyle name="Normal 9 2 19 2 58" xfId="13306"/>
    <cellStyle name="Normal 9 2 19 2 59" xfId="13307"/>
    <cellStyle name="Normal 9 2 19 2 6" xfId="13308"/>
    <cellStyle name="Normal 9 2 19 2 60" xfId="13309"/>
    <cellStyle name="Normal 9 2 19 2 61" xfId="13310"/>
    <cellStyle name="Normal 9 2 19 2 62" xfId="13311"/>
    <cellStyle name="Normal 9 2 19 2 7" xfId="13312"/>
    <cellStyle name="Normal 9 2 19 2 8" xfId="13313"/>
    <cellStyle name="Normal 9 2 19 2 9" xfId="13314"/>
    <cellStyle name="Normal 9 2 19 20" xfId="13315"/>
    <cellStyle name="Normal 9 2 19 21" xfId="13316"/>
    <cellStyle name="Normal 9 2 19 22" xfId="13317"/>
    <cellStyle name="Normal 9 2 19 23" xfId="13318"/>
    <cellStyle name="Normal 9 2 19 24" xfId="13319"/>
    <cellStyle name="Normal 9 2 19 25" xfId="13320"/>
    <cellStyle name="Normal 9 2 19 26" xfId="13321"/>
    <cellStyle name="Normal 9 2 19 27" xfId="13322"/>
    <cellStyle name="Normal 9 2 19 28" xfId="13323"/>
    <cellStyle name="Normal 9 2 19 29" xfId="13324"/>
    <cellStyle name="Normal 9 2 19 3" xfId="13325"/>
    <cellStyle name="Normal 9 2 19 3 10" xfId="13326"/>
    <cellStyle name="Normal 9 2 19 3 11" xfId="13327"/>
    <cellStyle name="Normal 9 2 19 3 12" xfId="13328"/>
    <cellStyle name="Normal 9 2 19 3 13" xfId="13329"/>
    <cellStyle name="Normal 9 2 19 3 14" xfId="13330"/>
    <cellStyle name="Normal 9 2 19 3 15" xfId="13331"/>
    <cellStyle name="Normal 9 2 19 3 16" xfId="13332"/>
    <cellStyle name="Normal 9 2 19 3 17" xfId="13333"/>
    <cellStyle name="Normal 9 2 19 3 18" xfId="13334"/>
    <cellStyle name="Normal 9 2 19 3 19" xfId="13335"/>
    <cellStyle name="Normal 9 2 19 3 2" xfId="13336"/>
    <cellStyle name="Normal 9 2 19 3 20" xfId="13337"/>
    <cellStyle name="Normal 9 2 19 3 21" xfId="13338"/>
    <cellStyle name="Normal 9 2 19 3 22" xfId="13339"/>
    <cellStyle name="Normal 9 2 19 3 23" xfId="13340"/>
    <cellStyle name="Normal 9 2 19 3 24" xfId="13341"/>
    <cellStyle name="Normal 9 2 19 3 25" xfId="13342"/>
    <cellStyle name="Normal 9 2 19 3 26" xfId="13343"/>
    <cellStyle name="Normal 9 2 19 3 27" xfId="13344"/>
    <cellStyle name="Normal 9 2 19 3 28" xfId="13345"/>
    <cellStyle name="Normal 9 2 19 3 29" xfId="13346"/>
    <cellStyle name="Normal 9 2 19 3 3" xfId="13347"/>
    <cellStyle name="Normal 9 2 19 3 30" xfId="13348"/>
    <cellStyle name="Normal 9 2 19 3 31" xfId="13349"/>
    <cellStyle name="Normal 9 2 19 3 32" xfId="13350"/>
    <cellStyle name="Normal 9 2 19 3 33" xfId="13351"/>
    <cellStyle name="Normal 9 2 19 3 34" xfId="13352"/>
    <cellStyle name="Normal 9 2 19 3 35" xfId="13353"/>
    <cellStyle name="Normal 9 2 19 3 36" xfId="13354"/>
    <cellStyle name="Normal 9 2 19 3 37" xfId="13355"/>
    <cellStyle name="Normal 9 2 19 3 38" xfId="13356"/>
    <cellStyle name="Normal 9 2 19 3 39" xfId="13357"/>
    <cellStyle name="Normal 9 2 19 3 4" xfId="13358"/>
    <cellStyle name="Normal 9 2 19 3 40" xfId="13359"/>
    <cellStyle name="Normal 9 2 19 3 41" xfId="13360"/>
    <cellStyle name="Normal 9 2 19 3 42" xfId="13361"/>
    <cellStyle name="Normal 9 2 19 3 43" xfId="13362"/>
    <cellStyle name="Normal 9 2 19 3 44" xfId="13363"/>
    <cellStyle name="Normal 9 2 19 3 45" xfId="13364"/>
    <cellStyle name="Normal 9 2 19 3 46" xfId="13365"/>
    <cellStyle name="Normal 9 2 19 3 47" xfId="13366"/>
    <cellStyle name="Normal 9 2 19 3 48" xfId="13367"/>
    <cellStyle name="Normal 9 2 19 3 49" xfId="13368"/>
    <cellStyle name="Normal 9 2 19 3 5" xfId="13369"/>
    <cellStyle name="Normal 9 2 19 3 50" xfId="13370"/>
    <cellStyle name="Normal 9 2 19 3 51" xfId="13371"/>
    <cellStyle name="Normal 9 2 19 3 52" xfId="13372"/>
    <cellStyle name="Normal 9 2 19 3 53" xfId="13373"/>
    <cellStyle name="Normal 9 2 19 3 54" xfId="13374"/>
    <cellStyle name="Normal 9 2 19 3 55" xfId="13375"/>
    <cellStyle name="Normal 9 2 19 3 56" xfId="13376"/>
    <cellStyle name="Normal 9 2 19 3 57" xfId="13377"/>
    <cellStyle name="Normal 9 2 19 3 58" xfId="13378"/>
    <cellStyle name="Normal 9 2 19 3 59" xfId="13379"/>
    <cellStyle name="Normal 9 2 19 3 6" xfId="13380"/>
    <cellStyle name="Normal 9 2 19 3 60" xfId="13381"/>
    <cellStyle name="Normal 9 2 19 3 61" xfId="13382"/>
    <cellStyle name="Normal 9 2 19 3 62" xfId="13383"/>
    <cellStyle name="Normal 9 2 19 3 7" xfId="13384"/>
    <cellStyle name="Normal 9 2 19 3 8" xfId="13385"/>
    <cellStyle name="Normal 9 2 19 3 9" xfId="13386"/>
    <cellStyle name="Normal 9 2 19 30" xfId="13387"/>
    <cellStyle name="Normal 9 2 19 31" xfId="13388"/>
    <cellStyle name="Normal 9 2 19 32" xfId="13389"/>
    <cellStyle name="Normal 9 2 19 33" xfId="13390"/>
    <cellStyle name="Normal 9 2 19 34" xfId="13391"/>
    <cellStyle name="Normal 9 2 19 35" xfId="13392"/>
    <cellStyle name="Normal 9 2 19 36" xfId="13393"/>
    <cellStyle name="Normal 9 2 19 37" xfId="13394"/>
    <cellStyle name="Normal 9 2 19 38" xfId="13395"/>
    <cellStyle name="Normal 9 2 19 39" xfId="13396"/>
    <cellStyle name="Normal 9 2 19 4" xfId="13397"/>
    <cellStyle name="Normal 9 2 19 40" xfId="13398"/>
    <cellStyle name="Normal 9 2 19 41" xfId="13399"/>
    <cellStyle name="Normal 9 2 19 42" xfId="13400"/>
    <cellStyle name="Normal 9 2 19 43" xfId="13401"/>
    <cellStyle name="Normal 9 2 19 44" xfId="13402"/>
    <cellStyle name="Normal 9 2 19 45" xfId="13403"/>
    <cellStyle name="Normal 9 2 19 46" xfId="13404"/>
    <cellStyle name="Normal 9 2 19 47" xfId="13405"/>
    <cellStyle name="Normal 9 2 19 48" xfId="13406"/>
    <cellStyle name="Normal 9 2 19 49" xfId="13407"/>
    <cellStyle name="Normal 9 2 19 5" xfId="13408"/>
    <cellStyle name="Normal 9 2 19 50" xfId="13409"/>
    <cellStyle name="Normal 9 2 19 51" xfId="13410"/>
    <cellStyle name="Normal 9 2 19 52" xfId="13411"/>
    <cellStyle name="Normal 9 2 19 53" xfId="13412"/>
    <cellStyle name="Normal 9 2 19 54" xfId="13413"/>
    <cellStyle name="Normal 9 2 19 55" xfId="13414"/>
    <cellStyle name="Normal 9 2 19 56" xfId="13415"/>
    <cellStyle name="Normal 9 2 19 57" xfId="13416"/>
    <cellStyle name="Normal 9 2 19 58" xfId="13417"/>
    <cellStyle name="Normal 9 2 19 59" xfId="13418"/>
    <cellStyle name="Normal 9 2 19 6" xfId="13419"/>
    <cellStyle name="Normal 9 2 19 60" xfId="13420"/>
    <cellStyle name="Normal 9 2 19 61" xfId="13421"/>
    <cellStyle name="Normal 9 2 19 62" xfId="13422"/>
    <cellStyle name="Normal 9 2 19 63" xfId="13423"/>
    <cellStyle name="Normal 9 2 19 64" xfId="13424"/>
    <cellStyle name="Normal 9 2 19 7" xfId="13425"/>
    <cellStyle name="Normal 9 2 19 8" xfId="13426"/>
    <cellStyle name="Normal 9 2 19 9" xfId="13427"/>
    <cellStyle name="Normal 9 2 2" xfId="13428"/>
    <cellStyle name="Normal 9 2 2 10" xfId="13429"/>
    <cellStyle name="Normal 9 2 2 11" xfId="13430"/>
    <cellStyle name="Normal 9 2 2 12" xfId="13431"/>
    <cellStyle name="Normal 9 2 2 13" xfId="13432"/>
    <cellStyle name="Normal 9 2 2 14" xfId="13433"/>
    <cellStyle name="Normal 9 2 2 15" xfId="13434"/>
    <cellStyle name="Normal 9 2 2 16" xfId="13435"/>
    <cellStyle name="Normal 9 2 2 17" xfId="13436"/>
    <cellStyle name="Normal 9 2 2 18" xfId="13437"/>
    <cellStyle name="Normal 9 2 2 19" xfId="13438"/>
    <cellStyle name="Normal 9 2 2 2" xfId="13439"/>
    <cellStyle name="Normal 9 2 2 2 10" xfId="13440"/>
    <cellStyle name="Normal 9 2 2 2 11" xfId="13441"/>
    <cellStyle name="Normal 9 2 2 2 12" xfId="13442"/>
    <cellStyle name="Normal 9 2 2 2 13" xfId="13443"/>
    <cellStyle name="Normal 9 2 2 2 14" xfId="13444"/>
    <cellStyle name="Normal 9 2 2 2 15" xfId="13445"/>
    <cellStyle name="Normal 9 2 2 2 16" xfId="13446"/>
    <cellStyle name="Normal 9 2 2 2 17" xfId="13447"/>
    <cellStyle name="Normal 9 2 2 2 18" xfId="13448"/>
    <cellStyle name="Normal 9 2 2 2 19" xfId="13449"/>
    <cellStyle name="Normal 9 2 2 2 2" xfId="13450"/>
    <cellStyle name="Normal 9 2 2 2 20" xfId="13451"/>
    <cellStyle name="Normal 9 2 2 2 21" xfId="13452"/>
    <cellStyle name="Normal 9 2 2 2 22" xfId="13453"/>
    <cellStyle name="Normal 9 2 2 2 23" xfId="13454"/>
    <cellStyle name="Normal 9 2 2 2 24" xfId="13455"/>
    <cellStyle name="Normal 9 2 2 2 25" xfId="13456"/>
    <cellStyle name="Normal 9 2 2 2 26" xfId="13457"/>
    <cellStyle name="Normal 9 2 2 2 27" xfId="13458"/>
    <cellStyle name="Normal 9 2 2 2 28" xfId="13459"/>
    <cellStyle name="Normal 9 2 2 2 29" xfId="13460"/>
    <cellStyle name="Normal 9 2 2 2 3" xfId="13461"/>
    <cellStyle name="Normal 9 2 2 2 30" xfId="13462"/>
    <cellStyle name="Normal 9 2 2 2 31" xfId="13463"/>
    <cellStyle name="Normal 9 2 2 2 32" xfId="13464"/>
    <cellStyle name="Normal 9 2 2 2 33" xfId="13465"/>
    <cellStyle name="Normal 9 2 2 2 34" xfId="13466"/>
    <cellStyle name="Normal 9 2 2 2 35" xfId="13467"/>
    <cellStyle name="Normal 9 2 2 2 36" xfId="13468"/>
    <cellStyle name="Normal 9 2 2 2 37" xfId="13469"/>
    <cellStyle name="Normal 9 2 2 2 38" xfId="13470"/>
    <cellStyle name="Normal 9 2 2 2 39" xfId="13471"/>
    <cellStyle name="Normal 9 2 2 2 4" xfId="13472"/>
    <cellStyle name="Normal 9 2 2 2 40" xfId="13473"/>
    <cellStyle name="Normal 9 2 2 2 41" xfId="13474"/>
    <cellStyle name="Normal 9 2 2 2 42" xfId="13475"/>
    <cellStyle name="Normal 9 2 2 2 43" xfId="13476"/>
    <cellStyle name="Normal 9 2 2 2 44" xfId="13477"/>
    <cellStyle name="Normal 9 2 2 2 45" xfId="13478"/>
    <cellStyle name="Normal 9 2 2 2 46" xfId="13479"/>
    <cellStyle name="Normal 9 2 2 2 47" xfId="13480"/>
    <cellStyle name="Normal 9 2 2 2 48" xfId="13481"/>
    <cellStyle name="Normal 9 2 2 2 49" xfId="13482"/>
    <cellStyle name="Normal 9 2 2 2 5" xfId="13483"/>
    <cellStyle name="Normal 9 2 2 2 50" xfId="13484"/>
    <cellStyle name="Normal 9 2 2 2 51" xfId="13485"/>
    <cellStyle name="Normal 9 2 2 2 52" xfId="13486"/>
    <cellStyle name="Normal 9 2 2 2 53" xfId="13487"/>
    <cellStyle name="Normal 9 2 2 2 54" xfId="13488"/>
    <cellStyle name="Normal 9 2 2 2 55" xfId="13489"/>
    <cellStyle name="Normal 9 2 2 2 56" xfId="13490"/>
    <cellStyle name="Normal 9 2 2 2 57" xfId="13491"/>
    <cellStyle name="Normal 9 2 2 2 58" xfId="13492"/>
    <cellStyle name="Normal 9 2 2 2 59" xfId="13493"/>
    <cellStyle name="Normal 9 2 2 2 6" xfId="13494"/>
    <cellStyle name="Normal 9 2 2 2 60" xfId="13495"/>
    <cellStyle name="Normal 9 2 2 2 61" xfId="13496"/>
    <cellStyle name="Normal 9 2 2 2 62" xfId="13497"/>
    <cellStyle name="Normal 9 2 2 2 7" xfId="13498"/>
    <cellStyle name="Normal 9 2 2 2 8" xfId="13499"/>
    <cellStyle name="Normal 9 2 2 2 9" xfId="13500"/>
    <cellStyle name="Normal 9 2 2 20" xfId="13501"/>
    <cellStyle name="Normal 9 2 2 21" xfId="13502"/>
    <cellStyle name="Normal 9 2 2 22" xfId="13503"/>
    <cellStyle name="Normal 9 2 2 23" xfId="13504"/>
    <cellStyle name="Normal 9 2 2 24" xfId="13505"/>
    <cellStyle name="Normal 9 2 2 25" xfId="13506"/>
    <cellStyle name="Normal 9 2 2 26" xfId="13507"/>
    <cellStyle name="Normal 9 2 2 27" xfId="13508"/>
    <cellStyle name="Normal 9 2 2 28" xfId="13509"/>
    <cellStyle name="Normal 9 2 2 29" xfId="13510"/>
    <cellStyle name="Normal 9 2 2 3" xfId="13511"/>
    <cellStyle name="Normal 9 2 2 3 10" xfId="13512"/>
    <cellStyle name="Normal 9 2 2 3 11" xfId="13513"/>
    <cellStyle name="Normal 9 2 2 3 12" xfId="13514"/>
    <cellStyle name="Normal 9 2 2 3 13" xfId="13515"/>
    <cellStyle name="Normal 9 2 2 3 14" xfId="13516"/>
    <cellStyle name="Normal 9 2 2 3 15" xfId="13517"/>
    <cellStyle name="Normal 9 2 2 3 16" xfId="13518"/>
    <cellStyle name="Normal 9 2 2 3 17" xfId="13519"/>
    <cellStyle name="Normal 9 2 2 3 18" xfId="13520"/>
    <cellStyle name="Normal 9 2 2 3 19" xfId="13521"/>
    <cellStyle name="Normal 9 2 2 3 2" xfId="13522"/>
    <cellStyle name="Normal 9 2 2 3 20" xfId="13523"/>
    <cellStyle name="Normal 9 2 2 3 21" xfId="13524"/>
    <cellStyle name="Normal 9 2 2 3 22" xfId="13525"/>
    <cellStyle name="Normal 9 2 2 3 23" xfId="13526"/>
    <cellStyle name="Normal 9 2 2 3 24" xfId="13527"/>
    <cellStyle name="Normal 9 2 2 3 25" xfId="13528"/>
    <cellStyle name="Normal 9 2 2 3 26" xfId="13529"/>
    <cellStyle name="Normal 9 2 2 3 27" xfId="13530"/>
    <cellStyle name="Normal 9 2 2 3 28" xfId="13531"/>
    <cellStyle name="Normal 9 2 2 3 29" xfId="13532"/>
    <cellStyle name="Normal 9 2 2 3 3" xfId="13533"/>
    <cellStyle name="Normal 9 2 2 3 30" xfId="13534"/>
    <cellStyle name="Normal 9 2 2 3 31" xfId="13535"/>
    <cellStyle name="Normal 9 2 2 3 32" xfId="13536"/>
    <cellStyle name="Normal 9 2 2 3 33" xfId="13537"/>
    <cellStyle name="Normal 9 2 2 3 34" xfId="13538"/>
    <cellStyle name="Normal 9 2 2 3 35" xfId="13539"/>
    <cellStyle name="Normal 9 2 2 3 36" xfId="13540"/>
    <cellStyle name="Normal 9 2 2 3 37" xfId="13541"/>
    <cellStyle name="Normal 9 2 2 3 38" xfId="13542"/>
    <cellStyle name="Normal 9 2 2 3 39" xfId="13543"/>
    <cellStyle name="Normal 9 2 2 3 4" xfId="13544"/>
    <cellStyle name="Normal 9 2 2 3 40" xfId="13545"/>
    <cellStyle name="Normal 9 2 2 3 41" xfId="13546"/>
    <cellStyle name="Normal 9 2 2 3 42" xfId="13547"/>
    <cellStyle name="Normal 9 2 2 3 43" xfId="13548"/>
    <cellStyle name="Normal 9 2 2 3 44" xfId="13549"/>
    <cellStyle name="Normal 9 2 2 3 45" xfId="13550"/>
    <cellStyle name="Normal 9 2 2 3 46" xfId="13551"/>
    <cellStyle name="Normal 9 2 2 3 47" xfId="13552"/>
    <cellStyle name="Normal 9 2 2 3 48" xfId="13553"/>
    <cellStyle name="Normal 9 2 2 3 49" xfId="13554"/>
    <cellStyle name="Normal 9 2 2 3 5" xfId="13555"/>
    <cellStyle name="Normal 9 2 2 3 50" xfId="13556"/>
    <cellStyle name="Normal 9 2 2 3 51" xfId="13557"/>
    <cellStyle name="Normal 9 2 2 3 52" xfId="13558"/>
    <cellStyle name="Normal 9 2 2 3 53" xfId="13559"/>
    <cellStyle name="Normal 9 2 2 3 54" xfId="13560"/>
    <cellStyle name="Normal 9 2 2 3 55" xfId="13561"/>
    <cellStyle name="Normal 9 2 2 3 56" xfId="13562"/>
    <cellStyle name="Normal 9 2 2 3 57" xfId="13563"/>
    <cellStyle name="Normal 9 2 2 3 58" xfId="13564"/>
    <cellStyle name="Normal 9 2 2 3 59" xfId="13565"/>
    <cellStyle name="Normal 9 2 2 3 6" xfId="13566"/>
    <cellStyle name="Normal 9 2 2 3 60" xfId="13567"/>
    <cellStyle name="Normal 9 2 2 3 61" xfId="13568"/>
    <cellStyle name="Normal 9 2 2 3 62" xfId="13569"/>
    <cellStyle name="Normal 9 2 2 3 7" xfId="13570"/>
    <cellStyle name="Normal 9 2 2 3 8" xfId="13571"/>
    <cellStyle name="Normal 9 2 2 3 9" xfId="13572"/>
    <cellStyle name="Normal 9 2 2 30" xfId="13573"/>
    <cellStyle name="Normal 9 2 2 31" xfId="13574"/>
    <cellStyle name="Normal 9 2 2 32" xfId="13575"/>
    <cellStyle name="Normal 9 2 2 33" xfId="13576"/>
    <cellStyle name="Normal 9 2 2 34" xfId="13577"/>
    <cellStyle name="Normal 9 2 2 35" xfId="13578"/>
    <cellStyle name="Normal 9 2 2 36" xfId="13579"/>
    <cellStyle name="Normal 9 2 2 37" xfId="13580"/>
    <cellStyle name="Normal 9 2 2 38" xfId="13581"/>
    <cellStyle name="Normal 9 2 2 39" xfId="13582"/>
    <cellStyle name="Normal 9 2 2 4" xfId="13583"/>
    <cellStyle name="Normal 9 2 2 40" xfId="13584"/>
    <cellStyle name="Normal 9 2 2 41" xfId="13585"/>
    <cellStyle name="Normal 9 2 2 42" xfId="13586"/>
    <cellStyle name="Normal 9 2 2 43" xfId="13587"/>
    <cellStyle name="Normal 9 2 2 44" xfId="13588"/>
    <cellStyle name="Normal 9 2 2 45" xfId="13589"/>
    <cellStyle name="Normal 9 2 2 46" xfId="13590"/>
    <cellStyle name="Normal 9 2 2 47" xfId="13591"/>
    <cellStyle name="Normal 9 2 2 48" xfId="13592"/>
    <cellStyle name="Normal 9 2 2 49" xfId="13593"/>
    <cellStyle name="Normal 9 2 2 5" xfId="13594"/>
    <cellStyle name="Normal 9 2 2 50" xfId="13595"/>
    <cellStyle name="Normal 9 2 2 51" xfId="13596"/>
    <cellStyle name="Normal 9 2 2 52" xfId="13597"/>
    <cellStyle name="Normal 9 2 2 53" xfId="13598"/>
    <cellStyle name="Normal 9 2 2 54" xfId="13599"/>
    <cellStyle name="Normal 9 2 2 55" xfId="13600"/>
    <cellStyle name="Normal 9 2 2 56" xfId="13601"/>
    <cellStyle name="Normal 9 2 2 57" xfId="13602"/>
    <cellStyle name="Normal 9 2 2 58" xfId="13603"/>
    <cellStyle name="Normal 9 2 2 59" xfId="13604"/>
    <cellStyle name="Normal 9 2 2 6" xfId="13605"/>
    <cellStyle name="Normal 9 2 2 60" xfId="13606"/>
    <cellStyle name="Normal 9 2 2 61" xfId="13607"/>
    <cellStyle name="Normal 9 2 2 62" xfId="13608"/>
    <cellStyle name="Normal 9 2 2 63" xfId="13609"/>
    <cellStyle name="Normal 9 2 2 64" xfId="13610"/>
    <cellStyle name="Normal 9 2 2 7" xfId="13611"/>
    <cellStyle name="Normal 9 2 2 8" xfId="13612"/>
    <cellStyle name="Normal 9 2 2 9" xfId="13613"/>
    <cellStyle name="Normal 9 2 20" xfId="13614"/>
    <cellStyle name="Normal 9 2 20 10" xfId="13615"/>
    <cellStyle name="Normal 9 2 20 11" xfId="13616"/>
    <cellStyle name="Normal 9 2 20 12" xfId="13617"/>
    <cellStyle name="Normal 9 2 20 13" xfId="13618"/>
    <cellStyle name="Normal 9 2 20 14" xfId="13619"/>
    <cellStyle name="Normal 9 2 20 15" xfId="13620"/>
    <cellStyle name="Normal 9 2 20 16" xfId="13621"/>
    <cellStyle name="Normal 9 2 20 17" xfId="13622"/>
    <cellStyle name="Normal 9 2 20 18" xfId="13623"/>
    <cellStyle name="Normal 9 2 20 19" xfId="13624"/>
    <cellStyle name="Normal 9 2 20 2" xfId="13625"/>
    <cellStyle name="Normal 9 2 20 2 10" xfId="13626"/>
    <cellStyle name="Normal 9 2 20 2 11" xfId="13627"/>
    <cellStyle name="Normal 9 2 20 2 12" xfId="13628"/>
    <cellStyle name="Normal 9 2 20 2 13" xfId="13629"/>
    <cellStyle name="Normal 9 2 20 2 14" xfId="13630"/>
    <cellStyle name="Normal 9 2 20 2 15" xfId="13631"/>
    <cellStyle name="Normal 9 2 20 2 16" xfId="13632"/>
    <cellStyle name="Normal 9 2 20 2 17" xfId="13633"/>
    <cellStyle name="Normal 9 2 20 2 18" xfId="13634"/>
    <cellStyle name="Normal 9 2 20 2 19" xfId="13635"/>
    <cellStyle name="Normal 9 2 20 2 2" xfId="13636"/>
    <cellStyle name="Normal 9 2 20 2 20" xfId="13637"/>
    <cellStyle name="Normal 9 2 20 2 21" xfId="13638"/>
    <cellStyle name="Normal 9 2 20 2 22" xfId="13639"/>
    <cellStyle name="Normal 9 2 20 2 23" xfId="13640"/>
    <cellStyle name="Normal 9 2 20 2 24" xfId="13641"/>
    <cellStyle name="Normal 9 2 20 2 25" xfId="13642"/>
    <cellStyle name="Normal 9 2 20 2 26" xfId="13643"/>
    <cellStyle name="Normal 9 2 20 2 27" xfId="13644"/>
    <cellStyle name="Normal 9 2 20 2 28" xfId="13645"/>
    <cellStyle name="Normal 9 2 20 2 29" xfId="13646"/>
    <cellStyle name="Normal 9 2 20 2 3" xfId="13647"/>
    <cellStyle name="Normal 9 2 20 2 30" xfId="13648"/>
    <cellStyle name="Normal 9 2 20 2 31" xfId="13649"/>
    <cellStyle name="Normal 9 2 20 2 32" xfId="13650"/>
    <cellStyle name="Normal 9 2 20 2 33" xfId="13651"/>
    <cellStyle name="Normal 9 2 20 2 34" xfId="13652"/>
    <cellStyle name="Normal 9 2 20 2 35" xfId="13653"/>
    <cellStyle name="Normal 9 2 20 2 36" xfId="13654"/>
    <cellStyle name="Normal 9 2 20 2 37" xfId="13655"/>
    <cellStyle name="Normal 9 2 20 2 38" xfId="13656"/>
    <cellStyle name="Normal 9 2 20 2 39" xfId="13657"/>
    <cellStyle name="Normal 9 2 20 2 4" xfId="13658"/>
    <cellStyle name="Normal 9 2 20 2 40" xfId="13659"/>
    <cellStyle name="Normal 9 2 20 2 41" xfId="13660"/>
    <cellStyle name="Normal 9 2 20 2 42" xfId="13661"/>
    <cellStyle name="Normal 9 2 20 2 43" xfId="13662"/>
    <cellStyle name="Normal 9 2 20 2 44" xfId="13663"/>
    <cellStyle name="Normal 9 2 20 2 45" xfId="13664"/>
    <cellStyle name="Normal 9 2 20 2 46" xfId="13665"/>
    <cellStyle name="Normal 9 2 20 2 47" xfId="13666"/>
    <cellStyle name="Normal 9 2 20 2 48" xfId="13667"/>
    <cellStyle name="Normal 9 2 20 2 49" xfId="13668"/>
    <cellStyle name="Normal 9 2 20 2 5" xfId="13669"/>
    <cellStyle name="Normal 9 2 20 2 50" xfId="13670"/>
    <cellStyle name="Normal 9 2 20 2 51" xfId="13671"/>
    <cellStyle name="Normal 9 2 20 2 52" xfId="13672"/>
    <cellStyle name="Normal 9 2 20 2 53" xfId="13673"/>
    <cellStyle name="Normal 9 2 20 2 54" xfId="13674"/>
    <cellStyle name="Normal 9 2 20 2 55" xfId="13675"/>
    <cellStyle name="Normal 9 2 20 2 56" xfId="13676"/>
    <cellStyle name="Normal 9 2 20 2 57" xfId="13677"/>
    <cellStyle name="Normal 9 2 20 2 58" xfId="13678"/>
    <cellStyle name="Normal 9 2 20 2 59" xfId="13679"/>
    <cellStyle name="Normal 9 2 20 2 6" xfId="13680"/>
    <cellStyle name="Normal 9 2 20 2 60" xfId="13681"/>
    <cellStyle name="Normal 9 2 20 2 61" xfId="13682"/>
    <cellStyle name="Normal 9 2 20 2 62" xfId="13683"/>
    <cellStyle name="Normal 9 2 20 2 7" xfId="13684"/>
    <cellStyle name="Normal 9 2 20 2 8" xfId="13685"/>
    <cellStyle name="Normal 9 2 20 2 9" xfId="13686"/>
    <cellStyle name="Normal 9 2 20 20" xfId="13687"/>
    <cellStyle name="Normal 9 2 20 21" xfId="13688"/>
    <cellStyle name="Normal 9 2 20 22" xfId="13689"/>
    <cellStyle name="Normal 9 2 20 23" xfId="13690"/>
    <cellStyle name="Normal 9 2 20 24" xfId="13691"/>
    <cellStyle name="Normal 9 2 20 25" xfId="13692"/>
    <cellStyle name="Normal 9 2 20 26" xfId="13693"/>
    <cellStyle name="Normal 9 2 20 27" xfId="13694"/>
    <cellStyle name="Normal 9 2 20 28" xfId="13695"/>
    <cellStyle name="Normal 9 2 20 29" xfId="13696"/>
    <cellStyle name="Normal 9 2 20 3" xfId="13697"/>
    <cellStyle name="Normal 9 2 20 3 10" xfId="13698"/>
    <cellStyle name="Normal 9 2 20 3 11" xfId="13699"/>
    <cellStyle name="Normal 9 2 20 3 12" xfId="13700"/>
    <cellStyle name="Normal 9 2 20 3 13" xfId="13701"/>
    <cellStyle name="Normal 9 2 20 3 14" xfId="13702"/>
    <cellStyle name="Normal 9 2 20 3 15" xfId="13703"/>
    <cellStyle name="Normal 9 2 20 3 16" xfId="13704"/>
    <cellStyle name="Normal 9 2 20 3 17" xfId="13705"/>
    <cellStyle name="Normal 9 2 20 3 18" xfId="13706"/>
    <cellStyle name="Normal 9 2 20 3 19" xfId="13707"/>
    <cellStyle name="Normal 9 2 20 3 2" xfId="13708"/>
    <cellStyle name="Normal 9 2 20 3 20" xfId="13709"/>
    <cellStyle name="Normal 9 2 20 3 21" xfId="13710"/>
    <cellStyle name="Normal 9 2 20 3 22" xfId="13711"/>
    <cellStyle name="Normal 9 2 20 3 23" xfId="13712"/>
    <cellStyle name="Normal 9 2 20 3 24" xfId="13713"/>
    <cellStyle name="Normal 9 2 20 3 25" xfId="13714"/>
    <cellStyle name="Normal 9 2 20 3 26" xfId="13715"/>
    <cellStyle name="Normal 9 2 20 3 27" xfId="13716"/>
    <cellStyle name="Normal 9 2 20 3 28" xfId="13717"/>
    <cellStyle name="Normal 9 2 20 3 29" xfId="13718"/>
    <cellStyle name="Normal 9 2 20 3 3" xfId="13719"/>
    <cellStyle name="Normal 9 2 20 3 30" xfId="13720"/>
    <cellStyle name="Normal 9 2 20 3 31" xfId="13721"/>
    <cellStyle name="Normal 9 2 20 3 32" xfId="13722"/>
    <cellStyle name="Normal 9 2 20 3 33" xfId="13723"/>
    <cellStyle name="Normal 9 2 20 3 34" xfId="13724"/>
    <cellStyle name="Normal 9 2 20 3 35" xfId="13725"/>
    <cellStyle name="Normal 9 2 20 3 36" xfId="13726"/>
    <cellStyle name="Normal 9 2 20 3 37" xfId="13727"/>
    <cellStyle name="Normal 9 2 20 3 38" xfId="13728"/>
    <cellStyle name="Normal 9 2 20 3 39" xfId="13729"/>
    <cellStyle name="Normal 9 2 20 3 4" xfId="13730"/>
    <cellStyle name="Normal 9 2 20 3 40" xfId="13731"/>
    <cellStyle name="Normal 9 2 20 3 41" xfId="13732"/>
    <cellStyle name="Normal 9 2 20 3 42" xfId="13733"/>
    <cellStyle name="Normal 9 2 20 3 43" xfId="13734"/>
    <cellStyle name="Normal 9 2 20 3 44" xfId="13735"/>
    <cellStyle name="Normal 9 2 20 3 45" xfId="13736"/>
    <cellStyle name="Normal 9 2 20 3 46" xfId="13737"/>
    <cellStyle name="Normal 9 2 20 3 47" xfId="13738"/>
    <cellStyle name="Normal 9 2 20 3 48" xfId="13739"/>
    <cellStyle name="Normal 9 2 20 3 49" xfId="13740"/>
    <cellStyle name="Normal 9 2 20 3 5" xfId="13741"/>
    <cellStyle name="Normal 9 2 20 3 50" xfId="13742"/>
    <cellStyle name="Normal 9 2 20 3 51" xfId="13743"/>
    <cellStyle name="Normal 9 2 20 3 52" xfId="13744"/>
    <cellStyle name="Normal 9 2 20 3 53" xfId="13745"/>
    <cellStyle name="Normal 9 2 20 3 54" xfId="13746"/>
    <cellStyle name="Normal 9 2 20 3 55" xfId="13747"/>
    <cellStyle name="Normal 9 2 20 3 56" xfId="13748"/>
    <cellStyle name="Normal 9 2 20 3 57" xfId="13749"/>
    <cellStyle name="Normal 9 2 20 3 58" xfId="13750"/>
    <cellStyle name="Normal 9 2 20 3 59" xfId="13751"/>
    <cellStyle name="Normal 9 2 20 3 6" xfId="13752"/>
    <cellStyle name="Normal 9 2 20 3 60" xfId="13753"/>
    <cellStyle name="Normal 9 2 20 3 61" xfId="13754"/>
    <cellStyle name="Normal 9 2 20 3 62" xfId="13755"/>
    <cellStyle name="Normal 9 2 20 3 7" xfId="13756"/>
    <cellStyle name="Normal 9 2 20 3 8" xfId="13757"/>
    <cellStyle name="Normal 9 2 20 3 9" xfId="13758"/>
    <cellStyle name="Normal 9 2 20 30" xfId="13759"/>
    <cellStyle name="Normal 9 2 20 31" xfId="13760"/>
    <cellStyle name="Normal 9 2 20 32" xfId="13761"/>
    <cellStyle name="Normal 9 2 20 33" xfId="13762"/>
    <cellStyle name="Normal 9 2 20 34" xfId="13763"/>
    <cellStyle name="Normal 9 2 20 35" xfId="13764"/>
    <cellStyle name="Normal 9 2 20 36" xfId="13765"/>
    <cellStyle name="Normal 9 2 20 37" xfId="13766"/>
    <cellStyle name="Normal 9 2 20 38" xfId="13767"/>
    <cellStyle name="Normal 9 2 20 39" xfId="13768"/>
    <cellStyle name="Normal 9 2 20 4" xfId="13769"/>
    <cellStyle name="Normal 9 2 20 40" xfId="13770"/>
    <cellStyle name="Normal 9 2 20 41" xfId="13771"/>
    <cellStyle name="Normal 9 2 20 42" xfId="13772"/>
    <cellStyle name="Normal 9 2 20 43" xfId="13773"/>
    <cellStyle name="Normal 9 2 20 44" xfId="13774"/>
    <cellStyle name="Normal 9 2 20 45" xfId="13775"/>
    <cellStyle name="Normal 9 2 20 46" xfId="13776"/>
    <cellStyle name="Normal 9 2 20 47" xfId="13777"/>
    <cellStyle name="Normal 9 2 20 48" xfId="13778"/>
    <cellStyle name="Normal 9 2 20 49" xfId="13779"/>
    <cellStyle name="Normal 9 2 20 5" xfId="13780"/>
    <cellStyle name="Normal 9 2 20 50" xfId="13781"/>
    <cellStyle name="Normal 9 2 20 51" xfId="13782"/>
    <cellStyle name="Normal 9 2 20 52" xfId="13783"/>
    <cellStyle name="Normal 9 2 20 53" xfId="13784"/>
    <cellStyle name="Normal 9 2 20 54" xfId="13785"/>
    <cellStyle name="Normal 9 2 20 55" xfId="13786"/>
    <cellStyle name="Normal 9 2 20 56" xfId="13787"/>
    <cellStyle name="Normal 9 2 20 57" xfId="13788"/>
    <cellStyle name="Normal 9 2 20 58" xfId="13789"/>
    <cellStyle name="Normal 9 2 20 59" xfId="13790"/>
    <cellStyle name="Normal 9 2 20 6" xfId="13791"/>
    <cellStyle name="Normal 9 2 20 60" xfId="13792"/>
    <cellStyle name="Normal 9 2 20 61" xfId="13793"/>
    <cellStyle name="Normal 9 2 20 62" xfId="13794"/>
    <cellStyle name="Normal 9 2 20 63" xfId="13795"/>
    <cellStyle name="Normal 9 2 20 64" xfId="13796"/>
    <cellStyle name="Normal 9 2 20 7" xfId="13797"/>
    <cellStyle name="Normal 9 2 20 8" xfId="13798"/>
    <cellStyle name="Normal 9 2 20 9" xfId="13799"/>
    <cellStyle name="Normal 9 2 21" xfId="13800"/>
    <cellStyle name="Normal 9 2 21 10" xfId="13801"/>
    <cellStyle name="Normal 9 2 21 11" xfId="13802"/>
    <cellStyle name="Normal 9 2 21 12" xfId="13803"/>
    <cellStyle name="Normal 9 2 21 13" xfId="13804"/>
    <cellStyle name="Normal 9 2 21 14" xfId="13805"/>
    <cellStyle name="Normal 9 2 21 15" xfId="13806"/>
    <cellStyle name="Normal 9 2 21 16" xfId="13807"/>
    <cellStyle name="Normal 9 2 21 17" xfId="13808"/>
    <cellStyle name="Normal 9 2 21 18" xfId="13809"/>
    <cellStyle name="Normal 9 2 21 19" xfId="13810"/>
    <cellStyle name="Normal 9 2 21 2" xfId="13811"/>
    <cellStyle name="Normal 9 2 21 2 10" xfId="13812"/>
    <cellStyle name="Normal 9 2 21 2 11" xfId="13813"/>
    <cellStyle name="Normal 9 2 21 2 12" xfId="13814"/>
    <cellStyle name="Normal 9 2 21 2 13" xfId="13815"/>
    <cellStyle name="Normal 9 2 21 2 14" xfId="13816"/>
    <cellStyle name="Normal 9 2 21 2 15" xfId="13817"/>
    <cellStyle name="Normal 9 2 21 2 16" xfId="13818"/>
    <cellStyle name="Normal 9 2 21 2 17" xfId="13819"/>
    <cellStyle name="Normal 9 2 21 2 18" xfId="13820"/>
    <cellStyle name="Normal 9 2 21 2 19" xfId="13821"/>
    <cellStyle name="Normal 9 2 21 2 2" xfId="13822"/>
    <cellStyle name="Normal 9 2 21 2 20" xfId="13823"/>
    <cellStyle name="Normal 9 2 21 2 21" xfId="13824"/>
    <cellStyle name="Normal 9 2 21 2 22" xfId="13825"/>
    <cellStyle name="Normal 9 2 21 2 23" xfId="13826"/>
    <cellStyle name="Normal 9 2 21 2 24" xfId="13827"/>
    <cellStyle name="Normal 9 2 21 2 25" xfId="13828"/>
    <cellStyle name="Normal 9 2 21 2 26" xfId="13829"/>
    <cellStyle name="Normal 9 2 21 2 27" xfId="13830"/>
    <cellStyle name="Normal 9 2 21 2 28" xfId="13831"/>
    <cellStyle name="Normal 9 2 21 2 29" xfId="13832"/>
    <cellStyle name="Normal 9 2 21 2 3" xfId="13833"/>
    <cellStyle name="Normal 9 2 21 2 30" xfId="13834"/>
    <cellStyle name="Normal 9 2 21 2 31" xfId="13835"/>
    <cellStyle name="Normal 9 2 21 2 32" xfId="13836"/>
    <cellStyle name="Normal 9 2 21 2 33" xfId="13837"/>
    <cellStyle name="Normal 9 2 21 2 34" xfId="13838"/>
    <cellStyle name="Normal 9 2 21 2 35" xfId="13839"/>
    <cellStyle name="Normal 9 2 21 2 36" xfId="13840"/>
    <cellStyle name="Normal 9 2 21 2 37" xfId="13841"/>
    <cellStyle name="Normal 9 2 21 2 38" xfId="13842"/>
    <cellStyle name="Normal 9 2 21 2 39" xfId="13843"/>
    <cellStyle name="Normal 9 2 21 2 4" xfId="13844"/>
    <cellStyle name="Normal 9 2 21 2 40" xfId="13845"/>
    <cellStyle name="Normal 9 2 21 2 41" xfId="13846"/>
    <cellStyle name="Normal 9 2 21 2 42" xfId="13847"/>
    <cellStyle name="Normal 9 2 21 2 43" xfId="13848"/>
    <cellStyle name="Normal 9 2 21 2 44" xfId="13849"/>
    <cellStyle name="Normal 9 2 21 2 45" xfId="13850"/>
    <cellStyle name="Normal 9 2 21 2 46" xfId="13851"/>
    <cellStyle name="Normal 9 2 21 2 47" xfId="13852"/>
    <cellStyle name="Normal 9 2 21 2 48" xfId="13853"/>
    <cellStyle name="Normal 9 2 21 2 49" xfId="13854"/>
    <cellStyle name="Normal 9 2 21 2 5" xfId="13855"/>
    <cellStyle name="Normal 9 2 21 2 50" xfId="13856"/>
    <cellStyle name="Normal 9 2 21 2 51" xfId="13857"/>
    <cellStyle name="Normal 9 2 21 2 52" xfId="13858"/>
    <cellStyle name="Normal 9 2 21 2 53" xfId="13859"/>
    <cellStyle name="Normal 9 2 21 2 54" xfId="13860"/>
    <cellStyle name="Normal 9 2 21 2 55" xfId="13861"/>
    <cellStyle name="Normal 9 2 21 2 56" xfId="13862"/>
    <cellStyle name="Normal 9 2 21 2 57" xfId="13863"/>
    <cellStyle name="Normal 9 2 21 2 58" xfId="13864"/>
    <cellStyle name="Normal 9 2 21 2 59" xfId="13865"/>
    <cellStyle name="Normal 9 2 21 2 6" xfId="13866"/>
    <cellStyle name="Normal 9 2 21 2 60" xfId="13867"/>
    <cellStyle name="Normal 9 2 21 2 61" xfId="13868"/>
    <cellStyle name="Normal 9 2 21 2 62" xfId="13869"/>
    <cellStyle name="Normal 9 2 21 2 7" xfId="13870"/>
    <cellStyle name="Normal 9 2 21 2 8" xfId="13871"/>
    <cellStyle name="Normal 9 2 21 2 9" xfId="13872"/>
    <cellStyle name="Normal 9 2 21 20" xfId="13873"/>
    <cellStyle name="Normal 9 2 21 21" xfId="13874"/>
    <cellStyle name="Normal 9 2 21 22" xfId="13875"/>
    <cellStyle name="Normal 9 2 21 23" xfId="13876"/>
    <cellStyle name="Normal 9 2 21 24" xfId="13877"/>
    <cellStyle name="Normal 9 2 21 25" xfId="13878"/>
    <cellStyle name="Normal 9 2 21 26" xfId="13879"/>
    <cellStyle name="Normal 9 2 21 27" xfId="13880"/>
    <cellStyle name="Normal 9 2 21 28" xfId="13881"/>
    <cellStyle name="Normal 9 2 21 29" xfId="13882"/>
    <cellStyle name="Normal 9 2 21 3" xfId="13883"/>
    <cellStyle name="Normal 9 2 21 3 10" xfId="13884"/>
    <cellStyle name="Normal 9 2 21 3 11" xfId="13885"/>
    <cellStyle name="Normal 9 2 21 3 12" xfId="13886"/>
    <cellStyle name="Normal 9 2 21 3 13" xfId="13887"/>
    <cellStyle name="Normal 9 2 21 3 14" xfId="13888"/>
    <cellStyle name="Normal 9 2 21 3 15" xfId="13889"/>
    <cellStyle name="Normal 9 2 21 3 16" xfId="13890"/>
    <cellStyle name="Normal 9 2 21 3 17" xfId="13891"/>
    <cellStyle name="Normal 9 2 21 3 18" xfId="13892"/>
    <cellStyle name="Normal 9 2 21 3 19" xfId="13893"/>
    <cellStyle name="Normal 9 2 21 3 2" xfId="13894"/>
    <cellStyle name="Normal 9 2 21 3 20" xfId="13895"/>
    <cellStyle name="Normal 9 2 21 3 21" xfId="13896"/>
    <cellStyle name="Normal 9 2 21 3 22" xfId="13897"/>
    <cellStyle name="Normal 9 2 21 3 23" xfId="13898"/>
    <cellStyle name="Normal 9 2 21 3 24" xfId="13899"/>
    <cellStyle name="Normal 9 2 21 3 25" xfId="13900"/>
    <cellStyle name="Normal 9 2 21 3 26" xfId="13901"/>
    <cellStyle name="Normal 9 2 21 3 27" xfId="13902"/>
    <cellStyle name="Normal 9 2 21 3 28" xfId="13903"/>
    <cellStyle name="Normal 9 2 21 3 29" xfId="13904"/>
    <cellStyle name="Normal 9 2 21 3 3" xfId="13905"/>
    <cellStyle name="Normal 9 2 21 3 30" xfId="13906"/>
    <cellStyle name="Normal 9 2 21 3 31" xfId="13907"/>
    <cellStyle name="Normal 9 2 21 3 32" xfId="13908"/>
    <cellStyle name="Normal 9 2 21 3 33" xfId="13909"/>
    <cellStyle name="Normal 9 2 21 3 34" xfId="13910"/>
    <cellStyle name="Normal 9 2 21 3 35" xfId="13911"/>
    <cellStyle name="Normal 9 2 21 3 36" xfId="13912"/>
    <cellStyle name="Normal 9 2 21 3 37" xfId="13913"/>
    <cellStyle name="Normal 9 2 21 3 38" xfId="13914"/>
    <cellStyle name="Normal 9 2 21 3 39" xfId="13915"/>
    <cellStyle name="Normal 9 2 21 3 4" xfId="13916"/>
    <cellStyle name="Normal 9 2 21 3 40" xfId="13917"/>
    <cellStyle name="Normal 9 2 21 3 41" xfId="13918"/>
    <cellStyle name="Normal 9 2 21 3 42" xfId="13919"/>
    <cellStyle name="Normal 9 2 21 3 43" xfId="13920"/>
    <cellStyle name="Normal 9 2 21 3 44" xfId="13921"/>
    <cellStyle name="Normal 9 2 21 3 45" xfId="13922"/>
    <cellStyle name="Normal 9 2 21 3 46" xfId="13923"/>
    <cellStyle name="Normal 9 2 21 3 47" xfId="13924"/>
    <cellStyle name="Normal 9 2 21 3 48" xfId="13925"/>
    <cellStyle name="Normal 9 2 21 3 49" xfId="13926"/>
    <cellStyle name="Normal 9 2 21 3 5" xfId="13927"/>
    <cellStyle name="Normal 9 2 21 3 50" xfId="13928"/>
    <cellStyle name="Normal 9 2 21 3 51" xfId="13929"/>
    <cellStyle name="Normal 9 2 21 3 52" xfId="13930"/>
    <cellStyle name="Normal 9 2 21 3 53" xfId="13931"/>
    <cellStyle name="Normal 9 2 21 3 54" xfId="13932"/>
    <cellStyle name="Normal 9 2 21 3 55" xfId="13933"/>
    <cellStyle name="Normal 9 2 21 3 56" xfId="13934"/>
    <cellStyle name="Normal 9 2 21 3 57" xfId="13935"/>
    <cellStyle name="Normal 9 2 21 3 58" xfId="13936"/>
    <cellStyle name="Normal 9 2 21 3 59" xfId="13937"/>
    <cellStyle name="Normal 9 2 21 3 6" xfId="13938"/>
    <cellStyle name="Normal 9 2 21 3 60" xfId="13939"/>
    <cellStyle name="Normal 9 2 21 3 61" xfId="13940"/>
    <cellStyle name="Normal 9 2 21 3 62" xfId="13941"/>
    <cellStyle name="Normal 9 2 21 3 7" xfId="13942"/>
    <cellStyle name="Normal 9 2 21 3 8" xfId="13943"/>
    <cellStyle name="Normal 9 2 21 3 9" xfId="13944"/>
    <cellStyle name="Normal 9 2 21 30" xfId="13945"/>
    <cellStyle name="Normal 9 2 21 31" xfId="13946"/>
    <cellStyle name="Normal 9 2 21 32" xfId="13947"/>
    <cellStyle name="Normal 9 2 21 33" xfId="13948"/>
    <cellStyle name="Normal 9 2 21 34" xfId="13949"/>
    <cellStyle name="Normal 9 2 21 35" xfId="13950"/>
    <cellStyle name="Normal 9 2 21 36" xfId="13951"/>
    <cellStyle name="Normal 9 2 21 37" xfId="13952"/>
    <cellStyle name="Normal 9 2 21 38" xfId="13953"/>
    <cellStyle name="Normal 9 2 21 39" xfId="13954"/>
    <cellStyle name="Normal 9 2 21 4" xfId="13955"/>
    <cellStyle name="Normal 9 2 21 40" xfId="13956"/>
    <cellStyle name="Normal 9 2 21 41" xfId="13957"/>
    <cellStyle name="Normal 9 2 21 42" xfId="13958"/>
    <cellStyle name="Normal 9 2 21 43" xfId="13959"/>
    <cellStyle name="Normal 9 2 21 44" xfId="13960"/>
    <cellStyle name="Normal 9 2 21 45" xfId="13961"/>
    <cellStyle name="Normal 9 2 21 46" xfId="13962"/>
    <cellStyle name="Normal 9 2 21 47" xfId="13963"/>
    <cellStyle name="Normal 9 2 21 48" xfId="13964"/>
    <cellStyle name="Normal 9 2 21 49" xfId="13965"/>
    <cellStyle name="Normal 9 2 21 5" xfId="13966"/>
    <cellStyle name="Normal 9 2 21 50" xfId="13967"/>
    <cellStyle name="Normal 9 2 21 51" xfId="13968"/>
    <cellStyle name="Normal 9 2 21 52" xfId="13969"/>
    <cellStyle name="Normal 9 2 21 53" xfId="13970"/>
    <cellStyle name="Normal 9 2 21 54" xfId="13971"/>
    <cellStyle name="Normal 9 2 21 55" xfId="13972"/>
    <cellStyle name="Normal 9 2 21 56" xfId="13973"/>
    <cellStyle name="Normal 9 2 21 57" xfId="13974"/>
    <cellStyle name="Normal 9 2 21 58" xfId="13975"/>
    <cellStyle name="Normal 9 2 21 59" xfId="13976"/>
    <cellStyle name="Normal 9 2 21 6" xfId="13977"/>
    <cellStyle name="Normal 9 2 21 60" xfId="13978"/>
    <cellStyle name="Normal 9 2 21 61" xfId="13979"/>
    <cellStyle name="Normal 9 2 21 62" xfId="13980"/>
    <cellStyle name="Normal 9 2 21 63" xfId="13981"/>
    <cellStyle name="Normal 9 2 21 64" xfId="13982"/>
    <cellStyle name="Normal 9 2 21 7" xfId="13983"/>
    <cellStyle name="Normal 9 2 21 8" xfId="13984"/>
    <cellStyle name="Normal 9 2 21 9" xfId="13985"/>
    <cellStyle name="Normal 9 2 22" xfId="13986"/>
    <cellStyle name="Normal 9 2 22 10" xfId="13987"/>
    <cellStyle name="Normal 9 2 22 11" xfId="13988"/>
    <cellStyle name="Normal 9 2 22 12" xfId="13989"/>
    <cellStyle name="Normal 9 2 22 13" xfId="13990"/>
    <cellStyle name="Normal 9 2 22 14" xfId="13991"/>
    <cellStyle name="Normal 9 2 22 15" xfId="13992"/>
    <cellStyle name="Normal 9 2 22 16" xfId="13993"/>
    <cellStyle name="Normal 9 2 22 17" xfId="13994"/>
    <cellStyle name="Normal 9 2 22 18" xfId="13995"/>
    <cellStyle name="Normal 9 2 22 19" xfId="13996"/>
    <cellStyle name="Normal 9 2 22 2" xfId="13997"/>
    <cellStyle name="Normal 9 2 22 2 10" xfId="13998"/>
    <cellStyle name="Normal 9 2 22 2 11" xfId="13999"/>
    <cellStyle name="Normal 9 2 22 2 12" xfId="14000"/>
    <cellStyle name="Normal 9 2 22 2 13" xfId="14001"/>
    <cellStyle name="Normal 9 2 22 2 14" xfId="14002"/>
    <cellStyle name="Normal 9 2 22 2 15" xfId="14003"/>
    <cellStyle name="Normal 9 2 22 2 16" xfId="14004"/>
    <cellStyle name="Normal 9 2 22 2 17" xfId="14005"/>
    <cellStyle name="Normal 9 2 22 2 18" xfId="14006"/>
    <cellStyle name="Normal 9 2 22 2 19" xfId="14007"/>
    <cellStyle name="Normal 9 2 22 2 2" xfId="14008"/>
    <cellStyle name="Normal 9 2 22 2 20" xfId="14009"/>
    <cellStyle name="Normal 9 2 22 2 21" xfId="14010"/>
    <cellStyle name="Normal 9 2 22 2 22" xfId="14011"/>
    <cellStyle name="Normal 9 2 22 2 23" xfId="14012"/>
    <cellStyle name="Normal 9 2 22 2 24" xfId="14013"/>
    <cellStyle name="Normal 9 2 22 2 25" xfId="14014"/>
    <cellStyle name="Normal 9 2 22 2 26" xfId="14015"/>
    <cellStyle name="Normal 9 2 22 2 27" xfId="14016"/>
    <cellStyle name="Normal 9 2 22 2 28" xfId="14017"/>
    <cellStyle name="Normal 9 2 22 2 29" xfId="14018"/>
    <cellStyle name="Normal 9 2 22 2 3" xfId="14019"/>
    <cellStyle name="Normal 9 2 22 2 30" xfId="14020"/>
    <cellStyle name="Normal 9 2 22 2 31" xfId="14021"/>
    <cellStyle name="Normal 9 2 22 2 32" xfId="14022"/>
    <cellStyle name="Normal 9 2 22 2 33" xfId="14023"/>
    <cellStyle name="Normal 9 2 22 2 34" xfId="14024"/>
    <cellStyle name="Normal 9 2 22 2 35" xfId="14025"/>
    <cellStyle name="Normal 9 2 22 2 36" xfId="14026"/>
    <cellStyle name="Normal 9 2 22 2 37" xfId="14027"/>
    <cellStyle name="Normal 9 2 22 2 38" xfId="14028"/>
    <cellStyle name="Normal 9 2 22 2 39" xfId="14029"/>
    <cellStyle name="Normal 9 2 22 2 4" xfId="14030"/>
    <cellStyle name="Normal 9 2 22 2 40" xfId="14031"/>
    <cellStyle name="Normal 9 2 22 2 41" xfId="14032"/>
    <cellStyle name="Normal 9 2 22 2 42" xfId="14033"/>
    <cellStyle name="Normal 9 2 22 2 43" xfId="14034"/>
    <cellStyle name="Normal 9 2 22 2 44" xfId="14035"/>
    <cellStyle name="Normal 9 2 22 2 45" xfId="14036"/>
    <cellStyle name="Normal 9 2 22 2 46" xfId="14037"/>
    <cellStyle name="Normal 9 2 22 2 47" xfId="14038"/>
    <cellStyle name="Normal 9 2 22 2 48" xfId="14039"/>
    <cellStyle name="Normal 9 2 22 2 49" xfId="14040"/>
    <cellStyle name="Normal 9 2 22 2 5" xfId="14041"/>
    <cellStyle name="Normal 9 2 22 2 50" xfId="14042"/>
    <cellStyle name="Normal 9 2 22 2 51" xfId="14043"/>
    <cellStyle name="Normal 9 2 22 2 52" xfId="14044"/>
    <cellStyle name="Normal 9 2 22 2 53" xfId="14045"/>
    <cellStyle name="Normal 9 2 22 2 54" xfId="14046"/>
    <cellStyle name="Normal 9 2 22 2 55" xfId="14047"/>
    <cellStyle name="Normal 9 2 22 2 56" xfId="14048"/>
    <cellStyle name="Normal 9 2 22 2 57" xfId="14049"/>
    <cellStyle name="Normal 9 2 22 2 58" xfId="14050"/>
    <cellStyle name="Normal 9 2 22 2 59" xfId="14051"/>
    <cellStyle name="Normal 9 2 22 2 6" xfId="14052"/>
    <cellStyle name="Normal 9 2 22 2 60" xfId="14053"/>
    <cellStyle name="Normal 9 2 22 2 61" xfId="14054"/>
    <cellStyle name="Normal 9 2 22 2 62" xfId="14055"/>
    <cellStyle name="Normal 9 2 22 2 7" xfId="14056"/>
    <cellStyle name="Normal 9 2 22 2 8" xfId="14057"/>
    <cellStyle name="Normal 9 2 22 2 9" xfId="14058"/>
    <cellStyle name="Normal 9 2 22 20" xfId="14059"/>
    <cellStyle name="Normal 9 2 22 21" xfId="14060"/>
    <cellStyle name="Normal 9 2 22 22" xfId="14061"/>
    <cellStyle name="Normal 9 2 22 23" xfId="14062"/>
    <cellStyle name="Normal 9 2 22 24" xfId="14063"/>
    <cellStyle name="Normal 9 2 22 25" xfId="14064"/>
    <cellStyle name="Normal 9 2 22 26" xfId="14065"/>
    <cellStyle name="Normal 9 2 22 27" xfId="14066"/>
    <cellStyle name="Normal 9 2 22 28" xfId="14067"/>
    <cellStyle name="Normal 9 2 22 29" xfId="14068"/>
    <cellStyle name="Normal 9 2 22 3" xfId="14069"/>
    <cellStyle name="Normal 9 2 22 3 10" xfId="14070"/>
    <cellStyle name="Normal 9 2 22 3 11" xfId="14071"/>
    <cellStyle name="Normal 9 2 22 3 12" xfId="14072"/>
    <cellStyle name="Normal 9 2 22 3 13" xfId="14073"/>
    <cellStyle name="Normal 9 2 22 3 14" xfId="14074"/>
    <cellStyle name="Normal 9 2 22 3 15" xfId="14075"/>
    <cellStyle name="Normal 9 2 22 3 16" xfId="14076"/>
    <cellStyle name="Normal 9 2 22 3 17" xfId="14077"/>
    <cellStyle name="Normal 9 2 22 3 18" xfId="14078"/>
    <cellStyle name="Normal 9 2 22 3 19" xfId="14079"/>
    <cellStyle name="Normal 9 2 22 3 2" xfId="14080"/>
    <cellStyle name="Normal 9 2 22 3 20" xfId="14081"/>
    <cellStyle name="Normal 9 2 22 3 21" xfId="14082"/>
    <cellStyle name="Normal 9 2 22 3 22" xfId="14083"/>
    <cellStyle name="Normal 9 2 22 3 23" xfId="14084"/>
    <cellStyle name="Normal 9 2 22 3 24" xfId="14085"/>
    <cellStyle name="Normal 9 2 22 3 25" xfId="14086"/>
    <cellStyle name="Normal 9 2 22 3 26" xfId="14087"/>
    <cellStyle name="Normal 9 2 22 3 27" xfId="14088"/>
    <cellStyle name="Normal 9 2 22 3 28" xfId="14089"/>
    <cellStyle name="Normal 9 2 22 3 29" xfId="14090"/>
    <cellStyle name="Normal 9 2 22 3 3" xfId="14091"/>
    <cellStyle name="Normal 9 2 22 3 30" xfId="14092"/>
    <cellStyle name="Normal 9 2 22 3 31" xfId="14093"/>
    <cellStyle name="Normal 9 2 22 3 32" xfId="14094"/>
    <cellStyle name="Normal 9 2 22 3 33" xfId="14095"/>
    <cellStyle name="Normal 9 2 22 3 34" xfId="14096"/>
    <cellStyle name="Normal 9 2 22 3 35" xfId="14097"/>
    <cellStyle name="Normal 9 2 22 3 36" xfId="14098"/>
    <cellStyle name="Normal 9 2 22 3 37" xfId="14099"/>
    <cellStyle name="Normal 9 2 22 3 38" xfId="14100"/>
    <cellStyle name="Normal 9 2 22 3 39" xfId="14101"/>
    <cellStyle name="Normal 9 2 22 3 4" xfId="14102"/>
    <cellStyle name="Normal 9 2 22 3 40" xfId="14103"/>
    <cellStyle name="Normal 9 2 22 3 41" xfId="14104"/>
    <cellStyle name="Normal 9 2 22 3 42" xfId="14105"/>
    <cellStyle name="Normal 9 2 22 3 43" xfId="14106"/>
    <cellStyle name="Normal 9 2 22 3 44" xfId="14107"/>
    <cellStyle name="Normal 9 2 22 3 45" xfId="14108"/>
    <cellStyle name="Normal 9 2 22 3 46" xfId="14109"/>
    <cellStyle name="Normal 9 2 22 3 47" xfId="14110"/>
    <cellStyle name="Normal 9 2 22 3 48" xfId="14111"/>
    <cellStyle name="Normal 9 2 22 3 49" xfId="14112"/>
    <cellStyle name="Normal 9 2 22 3 5" xfId="14113"/>
    <cellStyle name="Normal 9 2 22 3 50" xfId="14114"/>
    <cellStyle name="Normal 9 2 22 3 51" xfId="14115"/>
    <cellStyle name="Normal 9 2 22 3 52" xfId="14116"/>
    <cellStyle name="Normal 9 2 22 3 53" xfId="14117"/>
    <cellStyle name="Normal 9 2 22 3 54" xfId="14118"/>
    <cellStyle name="Normal 9 2 22 3 55" xfId="14119"/>
    <cellStyle name="Normal 9 2 22 3 56" xfId="14120"/>
    <cellStyle name="Normal 9 2 22 3 57" xfId="14121"/>
    <cellStyle name="Normal 9 2 22 3 58" xfId="14122"/>
    <cellStyle name="Normal 9 2 22 3 59" xfId="14123"/>
    <cellStyle name="Normal 9 2 22 3 6" xfId="14124"/>
    <cellStyle name="Normal 9 2 22 3 60" xfId="14125"/>
    <cellStyle name="Normal 9 2 22 3 61" xfId="14126"/>
    <cellStyle name="Normal 9 2 22 3 62" xfId="14127"/>
    <cellStyle name="Normal 9 2 22 3 7" xfId="14128"/>
    <cellStyle name="Normal 9 2 22 3 8" xfId="14129"/>
    <cellStyle name="Normal 9 2 22 3 9" xfId="14130"/>
    <cellStyle name="Normal 9 2 22 30" xfId="14131"/>
    <cellStyle name="Normal 9 2 22 31" xfId="14132"/>
    <cellStyle name="Normal 9 2 22 32" xfId="14133"/>
    <cellStyle name="Normal 9 2 22 33" xfId="14134"/>
    <cellStyle name="Normal 9 2 22 34" xfId="14135"/>
    <cellStyle name="Normal 9 2 22 35" xfId="14136"/>
    <cellStyle name="Normal 9 2 22 36" xfId="14137"/>
    <cellStyle name="Normal 9 2 22 37" xfId="14138"/>
    <cellStyle name="Normal 9 2 22 38" xfId="14139"/>
    <cellStyle name="Normal 9 2 22 39" xfId="14140"/>
    <cellStyle name="Normal 9 2 22 4" xfId="14141"/>
    <cellStyle name="Normal 9 2 22 40" xfId="14142"/>
    <cellStyle name="Normal 9 2 22 41" xfId="14143"/>
    <cellStyle name="Normal 9 2 22 42" xfId="14144"/>
    <cellStyle name="Normal 9 2 22 43" xfId="14145"/>
    <cellStyle name="Normal 9 2 22 44" xfId="14146"/>
    <cellStyle name="Normal 9 2 22 45" xfId="14147"/>
    <cellStyle name="Normal 9 2 22 46" xfId="14148"/>
    <cellStyle name="Normal 9 2 22 47" xfId="14149"/>
    <cellStyle name="Normal 9 2 22 48" xfId="14150"/>
    <cellStyle name="Normal 9 2 22 49" xfId="14151"/>
    <cellStyle name="Normal 9 2 22 5" xfId="14152"/>
    <cellStyle name="Normal 9 2 22 50" xfId="14153"/>
    <cellStyle name="Normal 9 2 22 51" xfId="14154"/>
    <cellStyle name="Normal 9 2 22 52" xfId="14155"/>
    <cellStyle name="Normal 9 2 22 53" xfId="14156"/>
    <cellStyle name="Normal 9 2 22 54" xfId="14157"/>
    <cellStyle name="Normal 9 2 22 55" xfId="14158"/>
    <cellStyle name="Normal 9 2 22 56" xfId="14159"/>
    <cellStyle name="Normal 9 2 22 57" xfId="14160"/>
    <cellStyle name="Normal 9 2 22 58" xfId="14161"/>
    <cellStyle name="Normal 9 2 22 59" xfId="14162"/>
    <cellStyle name="Normal 9 2 22 6" xfId="14163"/>
    <cellStyle name="Normal 9 2 22 60" xfId="14164"/>
    <cellStyle name="Normal 9 2 22 61" xfId="14165"/>
    <cellStyle name="Normal 9 2 22 62" xfId="14166"/>
    <cellStyle name="Normal 9 2 22 63" xfId="14167"/>
    <cellStyle name="Normal 9 2 22 64" xfId="14168"/>
    <cellStyle name="Normal 9 2 22 7" xfId="14169"/>
    <cellStyle name="Normal 9 2 22 8" xfId="14170"/>
    <cellStyle name="Normal 9 2 22 9" xfId="14171"/>
    <cellStyle name="Normal 9 2 23" xfId="14172"/>
    <cellStyle name="Normal 9 2 23 10" xfId="14173"/>
    <cellStyle name="Normal 9 2 23 11" xfId="14174"/>
    <cellStyle name="Normal 9 2 23 12" xfId="14175"/>
    <cellStyle name="Normal 9 2 23 13" xfId="14176"/>
    <cellStyle name="Normal 9 2 23 14" xfId="14177"/>
    <cellStyle name="Normal 9 2 23 15" xfId="14178"/>
    <cellStyle name="Normal 9 2 23 16" xfId="14179"/>
    <cellStyle name="Normal 9 2 23 17" xfId="14180"/>
    <cellStyle name="Normal 9 2 23 18" xfId="14181"/>
    <cellStyle name="Normal 9 2 23 19" xfId="14182"/>
    <cellStyle name="Normal 9 2 23 2" xfId="14183"/>
    <cellStyle name="Normal 9 2 23 2 10" xfId="14184"/>
    <cellStyle name="Normal 9 2 23 2 11" xfId="14185"/>
    <cellStyle name="Normal 9 2 23 2 12" xfId="14186"/>
    <cellStyle name="Normal 9 2 23 2 13" xfId="14187"/>
    <cellStyle name="Normal 9 2 23 2 14" xfId="14188"/>
    <cellStyle name="Normal 9 2 23 2 15" xfId="14189"/>
    <cellStyle name="Normal 9 2 23 2 16" xfId="14190"/>
    <cellStyle name="Normal 9 2 23 2 17" xfId="14191"/>
    <cellStyle name="Normal 9 2 23 2 18" xfId="14192"/>
    <cellStyle name="Normal 9 2 23 2 19" xfId="14193"/>
    <cellStyle name="Normal 9 2 23 2 2" xfId="14194"/>
    <cellStyle name="Normal 9 2 23 2 20" xfId="14195"/>
    <cellStyle name="Normal 9 2 23 2 21" xfId="14196"/>
    <cellStyle name="Normal 9 2 23 2 22" xfId="14197"/>
    <cellStyle name="Normal 9 2 23 2 23" xfId="14198"/>
    <cellStyle name="Normal 9 2 23 2 24" xfId="14199"/>
    <cellStyle name="Normal 9 2 23 2 25" xfId="14200"/>
    <cellStyle name="Normal 9 2 23 2 26" xfId="14201"/>
    <cellStyle name="Normal 9 2 23 2 27" xfId="14202"/>
    <cellStyle name="Normal 9 2 23 2 28" xfId="14203"/>
    <cellStyle name="Normal 9 2 23 2 29" xfId="14204"/>
    <cellStyle name="Normal 9 2 23 2 3" xfId="14205"/>
    <cellStyle name="Normal 9 2 23 2 30" xfId="14206"/>
    <cellStyle name="Normal 9 2 23 2 31" xfId="14207"/>
    <cellStyle name="Normal 9 2 23 2 32" xfId="14208"/>
    <cellStyle name="Normal 9 2 23 2 33" xfId="14209"/>
    <cellStyle name="Normal 9 2 23 2 34" xfId="14210"/>
    <cellStyle name="Normal 9 2 23 2 35" xfId="14211"/>
    <cellStyle name="Normal 9 2 23 2 36" xfId="14212"/>
    <cellStyle name="Normal 9 2 23 2 37" xfId="14213"/>
    <cellStyle name="Normal 9 2 23 2 38" xfId="14214"/>
    <cellStyle name="Normal 9 2 23 2 39" xfId="14215"/>
    <cellStyle name="Normal 9 2 23 2 4" xfId="14216"/>
    <cellStyle name="Normal 9 2 23 2 40" xfId="14217"/>
    <cellStyle name="Normal 9 2 23 2 41" xfId="14218"/>
    <cellStyle name="Normal 9 2 23 2 42" xfId="14219"/>
    <cellStyle name="Normal 9 2 23 2 43" xfId="14220"/>
    <cellStyle name="Normal 9 2 23 2 44" xfId="14221"/>
    <cellStyle name="Normal 9 2 23 2 45" xfId="14222"/>
    <cellStyle name="Normal 9 2 23 2 46" xfId="14223"/>
    <cellStyle name="Normal 9 2 23 2 47" xfId="14224"/>
    <cellStyle name="Normal 9 2 23 2 48" xfId="14225"/>
    <cellStyle name="Normal 9 2 23 2 49" xfId="14226"/>
    <cellStyle name="Normal 9 2 23 2 5" xfId="14227"/>
    <cellStyle name="Normal 9 2 23 2 50" xfId="14228"/>
    <cellStyle name="Normal 9 2 23 2 51" xfId="14229"/>
    <cellStyle name="Normal 9 2 23 2 52" xfId="14230"/>
    <cellStyle name="Normal 9 2 23 2 53" xfId="14231"/>
    <cellStyle name="Normal 9 2 23 2 54" xfId="14232"/>
    <cellStyle name="Normal 9 2 23 2 55" xfId="14233"/>
    <cellStyle name="Normal 9 2 23 2 56" xfId="14234"/>
    <cellStyle name="Normal 9 2 23 2 57" xfId="14235"/>
    <cellStyle name="Normal 9 2 23 2 58" xfId="14236"/>
    <cellStyle name="Normal 9 2 23 2 59" xfId="14237"/>
    <cellStyle name="Normal 9 2 23 2 6" xfId="14238"/>
    <cellStyle name="Normal 9 2 23 2 60" xfId="14239"/>
    <cellStyle name="Normal 9 2 23 2 61" xfId="14240"/>
    <cellStyle name="Normal 9 2 23 2 62" xfId="14241"/>
    <cellStyle name="Normal 9 2 23 2 7" xfId="14242"/>
    <cellStyle name="Normal 9 2 23 2 8" xfId="14243"/>
    <cellStyle name="Normal 9 2 23 2 9" xfId="14244"/>
    <cellStyle name="Normal 9 2 23 20" xfId="14245"/>
    <cellStyle name="Normal 9 2 23 21" xfId="14246"/>
    <cellStyle name="Normal 9 2 23 22" xfId="14247"/>
    <cellStyle name="Normal 9 2 23 23" xfId="14248"/>
    <cellStyle name="Normal 9 2 23 24" xfId="14249"/>
    <cellStyle name="Normal 9 2 23 25" xfId="14250"/>
    <cellStyle name="Normal 9 2 23 26" xfId="14251"/>
    <cellStyle name="Normal 9 2 23 27" xfId="14252"/>
    <cellStyle name="Normal 9 2 23 28" xfId="14253"/>
    <cellStyle name="Normal 9 2 23 29" xfId="14254"/>
    <cellStyle name="Normal 9 2 23 3" xfId="14255"/>
    <cellStyle name="Normal 9 2 23 3 10" xfId="14256"/>
    <cellStyle name="Normal 9 2 23 3 11" xfId="14257"/>
    <cellStyle name="Normal 9 2 23 3 12" xfId="14258"/>
    <cellStyle name="Normal 9 2 23 3 13" xfId="14259"/>
    <cellStyle name="Normal 9 2 23 3 14" xfId="14260"/>
    <cellStyle name="Normal 9 2 23 3 15" xfId="14261"/>
    <cellStyle name="Normal 9 2 23 3 16" xfId="14262"/>
    <cellStyle name="Normal 9 2 23 3 17" xfId="14263"/>
    <cellStyle name="Normal 9 2 23 3 18" xfId="14264"/>
    <cellStyle name="Normal 9 2 23 3 19" xfId="14265"/>
    <cellStyle name="Normal 9 2 23 3 2" xfId="14266"/>
    <cellStyle name="Normal 9 2 23 3 20" xfId="14267"/>
    <cellStyle name="Normal 9 2 23 3 21" xfId="14268"/>
    <cellStyle name="Normal 9 2 23 3 22" xfId="14269"/>
    <cellStyle name="Normal 9 2 23 3 23" xfId="14270"/>
    <cellStyle name="Normal 9 2 23 3 24" xfId="14271"/>
    <cellStyle name="Normal 9 2 23 3 25" xfId="14272"/>
    <cellStyle name="Normal 9 2 23 3 26" xfId="14273"/>
    <cellStyle name="Normal 9 2 23 3 27" xfId="14274"/>
    <cellStyle name="Normal 9 2 23 3 28" xfId="14275"/>
    <cellStyle name="Normal 9 2 23 3 29" xfId="14276"/>
    <cellStyle name="Normal 9 2 23 3 3" xfId="14277"/>
    <cellStyle name="Normal 9 2 23 3 30" xfId="14278"/>
    <cellStyle name="Normal 9 2 23 3 31" xfId="14279"/>
    <cellStyle name="Normal 9 2 23 3 32" xfId="14280"/>
    <cellStyle name="Normal 9 2 23 3 33" xfId="14281"/>
    <cellStyle name="Normal 9 2 23 3 34" xfId="14282"/>
    <cellStyle name="Normal 9 2 23 3 35" xfId="14283"/>
    <cellStyle name="Normal 9 2 23 3 36" xfId="14284"/>
    <cellStyle name="Normal 9 2 23 3 37" xfId="14285"/>
    <cellStyle name="Normal 9 2 23 3 38" xfId="14286"/>
    <cellStyle name="Normal 9 2 23 3 39" xfId="14287"/>
    <cellStyle name="Normal 9 2 23 3 4" xfId="14288"/>
    <cellStyle name="Normal 9 2 23 3 40" xfId="14289"/>
    <cellStyle name="Normal 9 2 23 3 41" xfId="14290"/>
    <cellStyle name="Normal 9 2 23 3 42" xfId="14291"/>
    <cellStyle name="Normal 9 2 23 3 43" xfId="14292"/>
    <cellStyle name="Normal 9 2 23 3 44" xfId="14293"/>
    <cellStyle name="Normal 9 2 23 3 45" xfId="14294"/>
    <cellStyle name="Normal 9 2 23 3 46" xfId="14295"/>
    <cellStyle name="Normal 9 2 23 3 47" xfId="14296"/>
    <cellStyle name="Normal 9 2 23 3 48" xfId="14297"/>
    <cellStyle name="Normal 9 2 23 3 49" xfId="14298"/>
    <cellStyle name="Normal 9 2 23 3 5" xfId="14299"/>
    <cellStyle name="Normal 9 2 23 3 50" xfId="14300"/>
    <cellStyle name="Normal 9 2 23 3 51" xfId="14301"/>
    <cellStyle name="Normal 9 2 23 3 52" xfId="14302"/>
    <cellStyle name="Normal 9 2 23 3 53" xfId="14303"/>
    <cellStyle name="Normal 9 2 23 3 54" xfId="14304"/>
    <cellStyle name="Normal 9 2 23 3 55" xfId="14305"/>
    <cellStyle name="Normal 9 2 23 3 56" xfId="14306"/>
    <cellStyle name="Normal 9 2 23 3 57" xfId="14307"/>
    <cellStyle name="Normal 9 2 23 3 58" xfId="14308"/>
    <cellStyle name="Normal 9 2 23 3 59" xfId="14309"/>
    <cellStyle name="Normal 9 2 23 3 6" xfId="14310"/>
    <cellStyle name="Normal 9 2 23 3 60" xfId="14311"/>
    <cellStyle name="Normal 9 2 23 3 61" xfId="14312"/>
    <cellStyle name="Normal 9 2 23 3 62" xfId="14313"/>
    <cellStyle name="Normal 9 2 23 3 7" xfId="14314"/>
    <cellStyle name="Normal 9 2 23 3 8" xfId="14315"/>
    <cellStyle name="Normal 9 2 23 3 9" xfId="14316"/>
    <cellStyle name="Normal 9 2 23 30" xfId="14317"/>
    <cellStyle name="Normal 9 2 23 31" xfId="14318"/>
    <cellStyle name="Normal 9 2 23 32" xfId="14319"/>
    <cellStyle name="Normal 9 2 23 33" xfId="14320"/>
    <cellStyle name="Normal 9 2 23 34" xfId="14321"/>
    <cellStyle name="Normal 9 2 23 35" xfId="14322"/>
    <cellStyle name="Normal 9 2 23 36" xfId="14323"/>
    <cellStyle name="Normal 9 2 23 37" xfId="14324"/>
    <cellStyle name="Normal 9 2 23 38" xfId="14325"/>
    <cellStyle name="Normal 9 2 23 39" xfId="14326"/>
    <cellStyle name="Normal 9 2 23 4" xfId="14327"/>
    <cellStyle name="Normal 9 2 23 40" xfId="14328"/>
    <cellStyle name="Normal 9 2 23 41" xfId="14329"/>
    <cellStyle name="Normal 9 2 23 42" xfId="14330"/>
    <cellStyle name="Normal 9 2 23 43" xfId="14331"/>
    <cellStyle name="Normal 9 2 23 44" xfId="14332"/>
    <cellStyle name="Normal 9 2 23 45" xfId="14333"/>
    <cellStyle name="Normal 9 2 23 46" xfId="14334"/>
    <cellStyle name="Normal 9 2 23 47" xfId="14335"/>
    <cellStyle name="Normal 9 2 23 48" xfId="14336"/>
    <cellStyle name="Normal 9 2 23 49" xfId="14337"/>
    <cellStyle name="Normal 9 2 23 5" xfId="14338"/>
    <cellStyle name="Normal 9 2 23 50" xfId="14339"/>
    <cellStyle name="Normal 9 2 23 51" xfId="14340"/>
    <cellStyle name="Normal 9 2 23 52" xfId="14341"/>
    <cellStyle name="Normal 9 2 23 53" xfId="14342"/>
    <cellStyle name="Normal 9 2 23 54" xfId="14343"/>
    <cellStyle name="Normal 9 2 23 55" xfId="14344"/>
    <cellStyle name="Normal 9 2 23 56" xfId="14345"/>
    <cellStyle name="Normal 9 2 23 57" xfId="14346"/>
    <cellStyle name="Normal 9 2 23 58" xfId="14347"/>
    <cellStyle name="Normal 9 2 23 59" xfId="14348"/>
    <cellStyle name="Normal 9 2 23 6" xfId="14349"/>
    <cellStyle name="Normal 9 2 23 60" xfId="14350"/>
    <cellStyle name="Normal 9 2 23 61" xfId="14351"/>
    <cellStyle name="Normal 9 2 23 62" xfId="14352"/>
    <cellStyle name="Normal 9 2 23 63" xfId="14353"/>
    <cellStyle name="Normal 9 2 23 64" xfId="14354"/>
    <cellStyle name="Normal 9 2 23 7" xfId="14355"/>
    <cellStyle name="Normal 9 2 23 8" xfId="14356"/>
    <cellStyle name="Normal 9 2 23 9" xfId="14357"/>
    <cellStyle name="Normal 9 2 24" xfId="14358"/>
    <cellStyle name="Normal 9 2 24 10" xfId="14359"/>
    <cellStyle name="Normal 9 2 24 11" xfId="14360"/>
    <cellStyle name="Normal 9 2 24 12" xfId="14361"/>
    <cellStyle name="Normal 9 2 24 13" xfId="14362"/>
    <cellStyle name="Normal 9 2 24 14" xfId="14363"/>
    <cellStyle name="Normal 9 2 24 15" xfId="14364"/>
    <cellStyle name="Normal 9 2 24 16" xfId="14365"/>
    <cellStyle name="Normal 9 2 24 17" xfId="14366"/>
    <cellStyle name="Normal 9 2 24 18" xfId="14367"/>
    <cellStyle name="Normal 9 2 24 19" xfId="14368"/>
    <cellStyle name="Normal 9 2 24 2" xfId="14369"/>
    <cellStyle name="Normal 9 2 24 2 10" xfId="14370"/>
    <cellStyle name="Normal 9 2 24 2 11" xfId="14371"/>
    <cellStyle name="Normal 9 2 24 2 12" xfId="14372"/>
    <cellStyle name="Normal 9 2 24 2 13" xfId="14373"/>
    <cellStyle name="Normal 9 2 24 2 14" xfId="14374"/>
    <cellStyle name="Normal 9 2 24 2 15" xfId="14375"/>
    <cellStyle name="Normal 9 2 24 2 16" xfId="14376"/>
    <cellStyle name="Normal 9 2 24 2 17" xfId="14377"/>
    <cellStyle name="Normal 9 2 24 2 18" xfId="14378"/>
    <cellStyle name="Normal 9 2 24 2 19" xfId="14379"/>
    <cellStyle name="Normal 9 2 24 2 2" xfId="14380"/>
    <cellStyle name="Normal 9 2 24 2 20" xfId="14381"/>
    <cellStyle name="Normal 9 2 24 2 21" xfId="14382"/>
    <cellStyle name="Normal 9 2 24 2 22" xfId="14383"/>
    <cellStyle name="Normal 9 2 24 2 23" xfId="14384"/>
    <cellStyle name="Normal 9 2 24 2 24" xfId="14385"/>
    <cellStyle name="Normal 9 2 24 2 25" xfId="14386"/>
    <cellStyle name="Normal 9 2 24 2 26" xfId="14387"/>
    <cellStyle name="Normal 9 2 24 2 27" xfId="14388"/>
    <cellStyle name="Normal 9 2 24 2 28" xfId="14389"/>
    <cellStyle name="Normal 9 2 24 2 29" xfId="14390"/>
    <cellStyle name="Normal 9 2 24 2 3" xfId="14391"/>
    <cellStyle name="Normal 9 2 24 2 30" xfId="14392"/>
    <cellStyle name="Normal 9 2 24 2 31" xfId="14393"/>
    <cellStyle name="Normal 9 2 24 2 32" xfId="14394"/>
    <cellStyle name="Normal 9 2 24 2 33" xfId="14395"/>
    <cellStyle name="Normal 9 2 24 2 34" xfId="14396"/>
    <cellStyle name="Normal 9 2 24 2 35" xfId="14397"/>
    <cellStyle name="Normal 9 2 24 2 36" xfId="14398"/>
    <cellStyle name="Normal 9 2 24 2 37" xfId="14399"/>
    <cellStyle name="Normal 9 2 24 2 38" xfId="14400"/>
    <cellStyle name="Normal 9 2 24 2 39" xfId="14401"/>
    <cellStyle name="Normal 9 2 24 2 4" xfId="14402"/>
    <cellStyle name="Normal 9 2 24 2 40" xfId="14403"/>
    <cellStyle name="Normal 9 2 24 2 41" xfId="14404"/>
    <cellStyle name="Normal 9 2 24 2 42" xfId="14405"/>
    <cellStyle name="Normal 9 2 24 2 43" xfId="14406"/>
    <cellStyle name="Normal 9 2 24 2 44" xfId="14407"/>
    <cellStyle name="Normal 9 2 24 2 45" xfId="14408"/>
    <cellStyle name="Normal 9 2 24 2 46" xfId="14409"/>
    <cellStyle name="Normal 9 2 24 2 47" xfId="14410"/>
    <cellStyle name="Normal 9 2 24 2 48" xfId="14411"/>
    <cellStyle name="Normal 9 2 24 2 49" xfId="14412"/>
    <cellStyle name="Normal 9 2 24 2 5" xfId="14413"/>
    <cellStyle name="Normal 9 2 24 2 50" xfId="14414"/>
    <cellStyle name="Normal 9 2 24 2 51" xfId="14415"/>
    <cellStyle name="Normal 9 2 24 2 52" xfId="14416"/>
    <cellStyle name="Normal 9 2 24 2 53" xfId="14417"/>
    <cellStyle name="Normal 9 2 24 2 54" xfId="14418"/>
    <cellStyle name="Normal 9 2 24 2 55" xfId="14419"/>
    <cellStyle name="Normal 9 2 24 2 56" xfId="14420"/>
    <cellStyle name="Normal 9 2 24 2 57" xfId="14421"/>
    <cellStyle name="Normal 9 2 24 2 58" xfId="14422"/>
    <cellStyle name="Normal 9 2 24 2 59" xfId="14423"/>
    <cellStyle name="Normal 9 2 24 2 6" xfId="14424"/>
    <cellStyle name="Normal 9 2 24 2 60" xfId="14425"/>
    <cellStyle name="Normal 9 2 24 2 61" xfId="14426"/>
    <cellStyle name="Normal 9 2 24 2 62" xfId="14427"/>
    <cellStyle name="Normal 9 2 24 2 7" xfId="14428"/>
    <cellStyle name="Normal 9 2 24 2 8" xfId="14429"/>
    <cellStyle name="Normal 9 2 24 2 9" xfId="14430"/>
    <cellStyle name="Normal 9 2 24 20" xfId="14431"/>
    <cellStyle name="Normal 9 2 24 21" xfId="14432"/>
    <cellStyle name="Normal 9 2 24 22" xfId="14433"/>
    <cellStyle name="Normal 9 2 24 23" xfId="14434"/>
    <cellStyle name="Normal 9 2 24 24" xfId="14435"/>
    <cellStyle name="Normal 9 2 24 25" xfId="14436"/>
    <cellStyle name="Normal 9 2 24 26" xfId="14437"/>
    <cellStyle name="Normal 9 2 24 27" xfId="14438"/>
    <cellStyle name="Normal 9 2 24 28" xfId="14439"/>
    <cellStyle name="Normal 9 2 24 29" xfId="14440"/>
    <cellStyle name="Normal 9 2 24 3" xfId="14441"/>
    <cellStyle name="Normal 9 2 24 3 10" xfId="14442"/>
    <cellStyle name="Normal 9 2 24 3 11" xfId="14443"/>
    <cellStyle name="Normal 9 2 24 3 12" xfId="14444"/>
    <cellStyle name="Normal 9 2 24 3 13" xfId="14445"/>
    <cellStyle name="Normal 9 2 24 3 14" xfId="14446"/>
    <cellStyle name="Normal 9 2 24 3 15" xfId="14447"/>
    <cellStyle name="Normal 9 2 24 3 16" xfId="14448"/>
    <cellStyle name="Normal 9 2 24 3 17" xfId="14449"/>
    <cellStyle name="Normal 9 2 24 3 18" xfId="14450"/>
    <cellStyle name="Normal 9 2 24 3 19" xfId="14451"/>
    <cellStyle name="Normal 9 2 24 3 2" xfId="14452"/>
    <cellStyle name="Normal 9 2 24 3 20" xfId="14453"/>
    <cellStyle name="Normal 9 2 24 3 21" xfId="14454"/>
    <cellStyle name="Normal 9 2 24 3 22" xfId="14455"/>
    <cellStyle name="Normal 9 2 24 3 23" xfId="14456"/>
    <cellStyle name="Normal 9 2 24 3 24" xfId="14457"/>
    <cellStyle name="Normal 9 2 24 3 25" xfId="14458"/>
    <cellStyle name="Normal 9 2 24 3 26" xfId="14459"/>
    <cellStyle name="Normal 9 2 24 3 27" xfId="14460"/>
    <cellStyle name="Normal 9 2 24 3 28" xfId="14461"/>
    <cellStyle name="Normal 9 2 24 3 29" xfId="14462"/>
    <cellStyle name="Normal 9 2 24 3 3" xfId="14463"/>
    <cellStyle name="Normal 9 2 24 3 30" xfId="14464"/>
    <cellStyle name="Normal 9 2 24 3 31" xfId="14465"/>
    <cellStyle name="Normal 9 2 24 3 32" xfId="14466"/>
    <cellStyle name="Normal 9 2 24 3 33" xfId="14467"/>
    <cellStyle name="Normal 9 2 24 3 34" xfId="14468"/>
    <cellStyle name="Normal 9 2 24 3 35" xfId="14469"/>
    <cellStyle name="Normal 9 2 24 3 36" xfId="14470"/>
    <cellStyle name="Normal 9 2 24 3 37" xfId="14471"/>
    <cellStyle name="Normal 9 2 24 3 38" xfId="14472"/>
    <cellStyle name="Normal 9 2 24 3 39" xfId="14473"/>
    <cellStyle name="Normal 9 2 24 3 4" xfId="14474"/>
    <cellStyle name="Normal 9 2 24 3 40" xfId="14475"/>
    <cellStyle name="Normal 9 2 24 3 41" xfId="14476"/>
    <cellStyle name="Normal 9 2 24 3 42" xfId="14477"/>
    <cellStyle name="Normal 9 2 24 3 43" xfId="14478"/>
    <cellStyle name="Normal 9 2 24 3 44" xfId="14479"/>
    <cellStyle name="Normal 9 2 24 3 45" xfId="14480"/>
    <cellStyle name="Normal 9 2 24 3 46" xfId="14481"/>
    <cellStyle name="Normal 9 2 24 3 47" xfId="14482"/>
    <cellStyle name="Normal 9 2 24 3 48" xfId="14483"/>
    <cellStyle name="Normal 9 2 24 3 49" xfId="14484"/>
    <cellStyle name="Normal 9 2 24 3 5" xfId="14485"/>
    <cellStyle name="Normal 9 2 24 3 50" xfId="14486"/>
    <cellStyle name="Normal 9 2 24 3 51" xfId="14487"/>
    <cellStyle name="Normal 9 2 24 3 52" xfId="14488"/>
    <cellStyle name="Normal 9 2 24 3 53" xfId="14489"/>
    <cellStyle name="Normal 9 2 24 3 54" xfId="14490"/>
    <cellStyle name="Normal 9 2 24 3 55" xfId="14491"/>
    <cellStyle name="Normal 9 2 24 3 56" xfId="14492"/>
    <cellStyle name="Normal 9 2 24 3 57" xfId="14493"/>
    <cellStyle name="Normal 9 2 24 3 58" xfId="14494"/>
    <cellStyle name="Normal 9 2 24 3 59" xfId="14495"/>
    <cellStyle name="Normal 9 2 24 3 6" xfId="14496"/>
    <cellStyle name="Normal 9 2 24 3 60" xfId="14497"/>
    <cellStyle name="Normal 9 2 24 3 61" xfId="14498"/>
    <cellStyle name="Normal 9 2 24 3 62" xfId="14499"/>
    <cellStyle name="Normal 9 2 24 3 7" xfId="14500"/>
    <cellStyle name="Normal 9 2 24 3 8" xfId="14501"/>
    <cellStyle name="Normal 9 2 24 3 9" xfId="14502"/>
    <cellStyle name="Normal 9 2 24 30" xfId="14503"/>
    <cellStyle name="Normal 9 2 24 31" xfId="14504"/>
    <cellStyle name="Normal 9 2 24 32" xfId="14505"/>
    <cellStyle name="Normal 9 2 24 33" xfId="14506"/>
    <cellStyle name="Normal 9 2 24 34" xfId="14507"/>
    <cellStyle name="Normal 9 2 24 35" xfId="14508"/>
    <cellStyle name="Normal 9 2 24 36" xfId="14509"/>
    <cellStyle name="Normal 9 2 24 37" xfId="14510"/>
    <cellStyle name="Normal 9 2 24 38" xfId="14511"/>
    <cellStyle name="Normal 9 2 24 39" xfId="14512"/>
    <cellStyle name="Normal 9 2 24 4" xfId="14513"/>
    <cellStyle name="Normal 9 2 24 40" xfId="14514"/>
    <cellStyle name="Normal 9 2 24 41" xfId="14515"/>
    <cellStyle name="Normal 9 2 24 42" xfId="14516"/>
    <cellStyle name="Normal 9 2 24 43" xfId="14517"/>
    <cellStyle name="Normal 9 2 24 44" xfId="14518"/>
    <cellStyle name="Normal 9 2 24 45" xfId="14519"/>
    <cellStyle name="Normal 9 2 24 46" xfId="14520"/>
    <cellStyle name="Normal 9 2 24 47" xfId="14521"/>
    <cellStyle name="Normal 9 2 24 48" xfId="14522"/>
    <cellStyle name="Normal 9 2 24 49" xfId="14523"/>
    <cellStyle name="Normal 9 2 24 5" xfId="14524"/>
    <cellStyle name="Normal 9 2 24 50" xfId="14525"/>
    <cellStyle name="Normal 9 2 24 51" xfId="14526"/>
    <cellStyle name="Normal 9 2 24 52" xfId="14527"/>
    <cellStyle name="Normal 9 2 24 53" xfId="14528"/>
    <cellStyle name="Normal 9 2 24 54" xfId="14529"/>
    <cellStyle name="Normal 9 2 24 55" xfId="14530"/>
    <cellStyle name="Normal 9 2 24 56" xfId="14531"/>
    <cellStyle name="Normal 9 2 24 57" xfId="14532"/>
    <cellStyle name="Normal 9 2 24 58" xfId="14533"/>
    <cellStyle name="Normal 9 2 24 59" xfId="14534"/>
    <cellStyle name="Normal 9 2 24 6" xfId="14535"/>
    <cellStyle name="Normal 9 2 24 60" xfId="14536"/>
    <cellStyle name="Normal 9 2 24 61" xfId="14537"/>
    <cellStyle name="Normal 9 2 24 62" xfId="14538"/>
    <cellStyle name="Normal 9 2 24 63" xfId="14539"/>
    <cellStyle name="Normal 9 2 24 64" xfId="14540"/>
    <cellStyle name="Normal 9 2 24 7" xfId="14541"/>
    <cellStyle name="Normal 9 2 24 8" xfId="14542"/>
    <cellStyle name="Normal 9 2 24 9" xfId="14543"/>
    <cellStyle name="Normal 9 2 25" xfId="14544"/>
    <cellStyle name="Normal 9 2 25 10" xfId="14545"/>
    <cellStyle name="Normal 9 2 25 11" xfId="14546"/>
    <cellStyle name="Normal 9 2 25 12" xfId="14547"/>
    <cellStyle name="Normal 9 2 25 13" xfId="14548"/>
    <cellStyle name="Normal 9 2 25 14" xfId="14549"/>
    <cellStyle name="Normal 9 2 25 15" xfId="14550"/>
    <cellStyle name="Normal 9 2 25 16" xfId="14551"/>
    <cellStyle name="Normal 9 2 25 17" xfId="14552"/>
    <cellStyle name="Normal 9 2 25 18" xfId="14553"/>
    <cellStyle name="Normal 9 2 25 19" xfId="14554"/>
    <cellStyle name="Normal 9 2 25 2" xfId="14555"/>
    <cellStyle name="Normal 9 2 25 2 10" xfId="14556"/>
    <cellStyle name="Normal 9 2 25 2 11" xfId="14557"/>
    <cellStyle name="Normal 9 2 25 2 12" xfId="14558"/>
    <cellStyle name="Normal 9 2 25 2 13" xfId="14559"/>
    <cellStyle name="Normal 9 2 25 2 14" xfId="14560"/>
    <cellStyle name="Normal 9 2 25 2 15" xfId="14561"/>
    <cellStyle name="Normal 9 2 25 2 16" xfId="14562"/>
    <cellStyle name="Normal 9 2 25 2 17" xfId="14563"/>
    <cellStyle name="Normal 9 2 25 2 18" xfId="14564"/>
    <cellStyle name="Normal 9 2 25 2 19" xfId="14565"/>
    <cellStyle name="Normal 9 2 25 2 2" xfId="14566"/>
    <cellStyle name="Normal 9 2 25 2 20" xfId="14567"/>
    <cellStyle name="Normal 9 2 25 2 21" xfId="14568"/>
    <cellStyle name="Normal 9 2 25 2 22" xfId="14569"/>
    <cellStyle name="Normal 9 2 25 2 23" xfId="14570"/>
    <cellStyle name="Normal 9 2 25 2 24" xfId="14571"/>
    <cellStyle name="Normal 9 2 25 2 25" xfId="14572"/>
    <cellStyle name="Normal 9 2 25 2 26" xfId="14573"/>
    <cellStyle name="Normal 9 2 25 2 27" xfId="14574"/>
    <cellStyle name="Normal 9 2 25 2 28" xfId="14575"/>
    <cellStyle name="Normal 9 2 25 2 29" xfId="14576"/>
    <cellStyle name="Normal 9 2 25 2 3" xfId="14577"/>
    <cellStyle name="Normal 9 2 25 2 30" xfId="14578"/>
    <cellStyle name="Normal 9 2 25 2 31" xfId="14579"/>
    <cellStyle name="Normal 9 2 25 2 32" xfId="14580"/>
    <cellStyle name="Normal 9 2 25 2 33" xfId="14581"/>
    <cellStyle name="Normal 9 2 25 2 34" xfId="14582"/>
    <cellStyle name="Normal 9 2 25 2 35" xfId="14583"/>
    <cellStyle name="Normal 9 2 25 2 36" xfId="14584"/>
    <cellStyle name="Normal 9 2 25 2 37" xfId="14585"/>
    <cellStyle name="Normal 9 2 25 2 38" xfId="14586"/>
    <cellStyle name="Normal 9 2 25 2 39" xfId="14587"/>
    <cellStyle name="Normal 9 2 25 2 4" xfId="14588"/>
    <cellStyle name="Normal 9 2 25 2 40" xfId="14589"/>
    <cellStyle name="Normal 9 2 25 2 41" xfId="14590"/>
    <cellStyle name="Normal 9 2 25 2 42" xfId="14591"/>
    <cellStyle name="Normal 9 2 25 2 43" xfId="14592"/>
    <cellStyle name="Normal 9 2 25 2 44" xfId="14593"/>
    <cellStyle name="Normal 9 2 25 2 45" xfId="14594"/>
    <cellStyle name="Normal 9 2 25 2 46" xfId="14595"/>
    <cellStyle name="Normal 9 2 25 2 47" xfId="14596"/>
    <cellStyle name="Normal 9 2 25 2 48" xfId="14597"/>
    <cellStyle name="Normal 9 2 25 2 49" xfId="14598"/>
    <cellStyle name="Normal 9 2 25 2 5" xfId="14599"/>
    <cellStyle name="Normal 9 2 25 2 50" xfId="14600"/>
    <cellStyle name="Normal 9 2 25 2 51" xfId="14601"/>
    <cellStyle name="Normal 9 2 25 2 52" xfId="14602"/>
    <cellStyle name="Normal 9 2 25 2 53" xfId="14603"/>
    <cellStyle name="Normal 9 2 25 2 54" xfId="14604"/>
    <cellStyle name="Normal 9 2 25 2 55" xfId="14605"/>
    <cellStyle name="Normal 9 2 25 2 56" xfId="14606"/>
    <cellStyle name="Normal 9 2 25 2 57" xfId="14607"/>
    <cellStyle name="Normal 9 2 25 2 58" xfId="14608"/>
    <cellStyle name="Normal 9 2 25 2 59" xfId="14609"/>
    <cellStyle name="Normal 9 2 25 2 6" xfId="14610"/>
    <cellStyle name="Normal 9 2 25 2 60" xfId="14611"/>
    <cellStyle name="Normal 9 2 25 2 61" xfId="14612"/>
    <cellStyle name="Normal 9 2 25 2 62" xfId="14613"/>
    <cellStyle name="Normal 9 2 25 2 7" xfId="14614"/>
    <cellStyle name="Normal 9 2 25 2 8" xfId="14615"/>
    <cellStyle name="Normal 9 2 25 2 9" xfId="14616"/>
    <cellStyle name="Normal 9 2 25 20" xfId="14617"/>
    <cellStyle name="Normal 9 2 25 21" xfId="14618"/>
    <cellStyle name="Normal 9 2 25 22" xfId="14619"/>
    <cellStyle name="Normal 9 2 25 23" xfId="14620"/>
    <cellStyle name="Normal 9 2 25 24" xfId="14621"/>
    <cellStyle name="Normal 9 2 25 25" xfId="14622"/>
    <cellStyle name="Normal 9 2 25 26" xfId="14623"/>
    <cellStyle name="Normal 9 2 25 27" xfId="14624"/>
    <cellStyle name="Normal 9 2 25 28" xfId="14625"/>
    <cellStyle name="Normal 9 2 25 29" xfId="14626"/>
    <cellStyle name="Normal 9 2 25 3" xfId="14627"/>
    <cellStyle name="Normal 9 2 25 3 10" xfId="14628"/>
    <cellStyle name="Normal 9 2 25 3 11" xfId="14629"/>
    <cellStyle name="Normal 9 2 25 3 12" xfId="14630"/>
    <cellStyle name="Normal 9 2 25 3 13" xfId="14631"/>
    <cellStyle name="Normal 9 2 25 3 14" xfId="14632"/>
    <cellStyle name="Normal 9 2 25 3 15" xfId="14633"/>
    <cellStyle name="Normal 9 2 25 3 16" xfId="14634"/>
    <cellStyle name="Normal 9 2 25 3 17" xfId="14635"/>
    <cellStyle name="Normal 9 2 25 3 18" xfId="14636"/>
    <cellStyle name="Normal 9 2 25 3 19" xfId="14637"/>
    <cellStyle name="Normal 9 2 25 3 2" xfId="14638"/>
    <cellStyle name="Normal 9 2 25 3 20" xfId="14639"/>
    <cellStyle name="Normal 9 2 25 3 21" xfId="14640"/>
    <cellStyle name="Normal 9 2 25 3 22" xfId="14641"/>
    <cellStyle name="Normal 9 2 25 3 23" xfId="14642"/>
    <cellStyle name="Normal 9 2 25 3 24" xfId="14643"/>
    <cellStyle name="Normal 9 2 25 3 25" xfId="14644"/>
    <cellStyle name="Normal 9 2 25 3 26" xfId="14645"/>
    <cellStyle name="Normal 9 2 25 3 27" xfId="14646"/>
    <cellStyle name="Normal 9 2 25 3 28" xfId="14647"/>
    <cellStyle name="Normal 9 2 25 3 29" xfId="14648"/>
    <cellStyle name="Normal 9 2 25 3 3" xfId="14649"/>
    <cellStyle name="Normal 9 2 25 3 30" xfId="14650"/>
    <cellStyle name="Normal 9 2 25 3 31" xfId="14651"/>
    <cellStyle name="Normal 9 2 25 3 32" xfId="14652"/>
    <cellStyle name="Normal 9 2 25 3 33" xfId="14653"/>
    <cellStyle name="Normal 9 2 25 3 34" xfId="14654"/>
    <cellStyle name="Normal 9 2 25 3 35" xfId="14655"/>
    <cellStyle name="Normal 9 2 25 3 36" xfId="14656"/>
    <cellStyle name="Normal 9 2 25 3 37" xfId="14657"/>
    <cellStyle name="Normal 9 2 25 3 38" xfId="14658"/>
    <cellStyle name="Normal 9 2 25 3 39" xfId="14659"/>
    <cellStyle name="Normal 9 2 25 3 4" xfId="14660"/>
    <cellStyle name="Normal 9 2 25 3 40" xfId="14661"/>
    <cellStyle name="Normal 9 2 25 3 41" xfId="14662"/>
    <cellStyle name="Normal 9 2 25 3 42" xfId="14663"/>
    <cellStyle name="Normal 9 2 25 3 43" xfId="14664"/>
    <cellStyle name="Normal 9 2 25 3 44" xfId="14665"/>
    <cellStyle name="Normal 9 2 25 3 45" xfId="14666"/>
    <cellStyle name="Normal 9 2 25 3 46" xfId="14667"/>
    <cellStyle name="Normal 9 2 25 3 47" xfId="14668"/>
    <cellStyle name="Normal 9 2 25 3 48" xfId="14669"/>
    <cellStyle name="Normal 9 2 25 3 49" xfId="14670"/>
    <cellStyle name="Normal 9 2 25 3 5" xfId="14671"/>
    <cellStyle name="Normal 9 2 25 3 50" xfId="14672"/>
    <cellStyle name="Normal 9 2 25 3 51" xfId="14673"/>
    <cellStyle name="Normal 9 2 25 3 52" xfId="14674"/>
    <cellStyle name="Normal 9 2 25 3 53" xfId="14675"/>
    <cellStyle name="Normal 9 2 25 3 54" xfId="14676"/>
    <cellStyle name="Normal 9 2 25 3 55" xfId="14677"/>
    <cellStyle name="Normal 9 2 25 3 56" xfId="14678"/>
    <cellStyle name="Normal 9 2 25 3 57" xfId="14679"/>
    <cellStyle name="Normal 9 2 25 3 58" xfId="14680"/>
    <cellStyle name="Normal 9 2 25 3 59" xfId="14681"/>
    <cellStyle name="Normal 9 2 25 3 6" xfId="14682"/>
    <cellStyle name="Normal 9 2 25 3 60" xfId="14683"/>
    <cellStyle name="Normal 9 2 25 3 61" xfId="14684"/>
    <cellStyle name="Normal 9 2 25 3 62" xfId="14685"/>
    <cellStyle name="Normal 9 2 25 3 7" xfId="14686"/>
    <cellStyle name="Normal 9 2 25 3 8" xfId="14687"/>
    <cellStyle name="Normal 9 2 25 3 9" xfId="14688"/>
    <cellStyle name="Normal 9 2 25 30" xfId="14689"/>
    <cellStyle name="Normal 9 2 25 31" xfId="14690"/>
    <cellStyle name="Normal 9 2 25 32" xfId="14691"/>
    <cellStyle name="Normal 9 2 25 33" xfId="14692"/>
    <cellStyle name="Normal 9 2 25 34" xfId="14693"/>
    <cellStyle name="Normal 9 2 25 35" xfId="14694"/>
    <cellStyle name="Normal 9 2 25 36" xfId="14695"/>
    <cellStyle name="Normal 9 2 25 37" xfId="14696"/>
    <cellStyle name="Normal 9 2 25 38" xfId="14697"/>
    <cellStyle name="Normal 9 2 25 39" xfId="14698"/>
    <cellStyle name="Normal 9 2 25 4" xfId="14699"/>
    <cellStyle name="Normal 9 2 25 40" xfId="14700"/>
    <cellStyle name="Normal 9 2 25 41" xfId="14701"/>
    <cellStyle name="Normal 9 2 25 42" xfId="14702"/>
    <cellStyle name="Normal 9 2 25 43" xfId="14703"/>
    <cellStyle name="Normal 9 2 25 44" xfId="14704"/>
    <cellStyle name="Normal 9 2 25 45" xfId="14705"/>
    <cellStyle name="Normal 9 2 25 46" xfId="14706"/>
    <cellStyle name="Normal 9 2 25 47" xfId="14707"/>
    <cellStyle name="Normal 9 2 25 48" xfId="14708"/>
    <cellStyle name="Normal 9 2 25 49" xfId="14709"/>
    <cellStyle name="Normal 9 2 25 5" xfId="14710"/>
    <cellStyle name="Normal 9 2 25 50" xfId="14711"/>
    <cellStyle name="Normal 9 2 25 51" xfId="14712"/>
    <cellStyle name="Normal 9 2 25 52" xfId="14713"/>
    <cellStyle name="Normal 9 2 25 53" xfId="14714"/>
    <cellStyle name="Normal 9 2 25 54" xfId="14715"/>
    <cellStyle name="Normal 9 2 25 55" xfId="14716"/>
    <cellStyle name="Normal 9 2 25 56" xfId="14717"/>
    <cellStyle name="Normal 9 2 25 57" xfId="14718"/>
    <cellStyle name="Normal 9 2 25 58" xfId="14719"/>
    <cellStyle name="Normal 9 2 25 59" xfId="14720"/>
    <cellStyle name="Normal 9 2 25 6" xfId="14721"/>
    <cellStyle name="Normal 9 2 25 60" xfId="14722"/>
    <cellStyle name="Normal 9 2 25 61" xfId="14723"/>
    <cellStyle name="Normal 9 2 25 62" xfId="14724"/>
    <cellStyle name="Normal 9 2 25 63" xfId="14725"/>
    <cellStyle name="Normal 9 2 25 64" xfId="14726"/>
    <cellStyle name="Normal 9 2 25 7" xfId="14727"/>
    <cellStyle name="Normal 9 2 25 8" xfId="14728"/>
    <cellStyle name="Normal 9 2 25 9" xfId="14729"/>
    <cellStyle name="Normal 9 2 26" xfId="14730"/>
    <cellStyle name="Normal 9 2 26 10" xfId="14731"/>
    <cellStyle name="Normal 9 2 26 11" xfId="14732"/>
    <cellStyle name="Normal 9 2 26 12" xfId="14733"/>
    <cellStyle name="Normal 9 2 26 13" xfId="14734"/>
    <cellStyle name="Normal 9 2 26 14" xfId="14735"/>
    <cellStyle name="Normal 9 2 26 15" xfId="14736"/>
    <cellStyle name="Normal 9 2 26 16" xfId="14737"/>
    <cellStyle name="Normal 9 2 26 17" xfId="14738"/>
    <cellStyle name="Normal 9 2 26 18" xfId="14739"/>
    <cellStyle name="Normal 9 2 26 19" xfId="14740"/>
    <cellStyle name="Normal 9 2 26 2" xfId="14741"/>
    <cellStyle name="Normal 9 2 26 2 10" xfId="14742"/>
    <cellStyle name="Normal 9 2 26 2 11" xfId="14743"/>
    <cellStyle name="Normal 9 2 26 2 12" xfId="14744"/>
    <cellStyle name="Normal 9 2 26 2 13" xfId="14745"/>
    <cellStyle name="Normal 9 2 26 2 14" xfId="14746"/>
    <cellStyle name="Normal 9 2 26 2 15" xfId="14747"/>
    <cellStyle name="Normal 9 2 26 2 16" xfId="14748"/>
    <cellStyle name="Normal 9 2 26 2 17" xfId="14749"/>
    <cellStyle name="Normal 9 2 26 2 18" xfId="14750"/>
    <cellStyle name="Normal 9 2 26 2 19" xfId="14751"/>
    <cellStyle name="Normal 9 2 26 2 2" xfId="14752"/>
    <cellStyle name="Normal 9 2 26 2 20" xfId="14753"/>
    <cellStyle name="Normal 9 2 26 2 21" xfId="14754"/>
    <cellStyle name="Normal 9 2 26 2 22" xfId="14755"/>
    <cellStyle name="Normal 9 2 26 2 23" xfId="14756"/>
    <cellStyle name="Normal 9 2 26 2 24" xfId="14757"/>
    <cellStyle name="Normal 9 2 26 2 25" xfId="14758"/>
    <cellStyle name="Normal 9 2 26 2 26" xfId="14759"/>
    <cellStyle name="Normal 9 2 26 2 27" xfId="14760"/>
    <cellStyle name="Normal 9 2 26 2 28" xfId="14761"/>
    <cellStyle name="Normal 9 2 26 2 29" xfId="14762"/>
    <cellStyle name="Normal 9 2 26 2 3" xfId="14763"/>
    <cellStyle name="Normal 9 2 26 2 30" xfId="14764"/>
    <cellStyle name="Normal 9 2 26 2 31" xfId="14765"/>
    <cellStyle name="Normal 9 2 26 2 32" xfId="14766"/>
    <cellStyle name="Normal 9 2 26 2 33" xfId="14767"/>
    <cellStyle name="Normal 9 2 26 2 34" xfId="14768"/>
    <cellStyle name="Normal 9 2 26 2 35" xfId="14769"/>
    <cellStyle name="Normal 9 2 26 2 36" xfId="14770"/>
    <cellStyle name="Normal 9 2 26 2 37" xfId="14771"/>
    <cellStyle name="Normal 9 2 26 2 38" xfId="14772"/>
    <cellStyle name="Normal 9 2 26 2 39" xfId="14773"/>
    <cellStyle name="Normal 9 2 26 2 4" xfId="14774"/>
    <cellStyle name="Normal 9 2 26 2 40" xfId="14775"/>
    <cellStyle name="Normal 9 2 26 2 41" xfId="14776"/>
    <cellStyle name="Normal 9 2 26 2 42" xfId="14777"/>
    <cellStyle name="Normal 9 2 26 2 43" xfId="14778"/>
    <cellStyle name="Normal 9 2 26 2 44" xfId="14779"/>
    <cellStyle name="Normal 9 2 26 2 45" xfId="14780"/>
    <cellStyle name="Normal 9 2 26 2 46" xfId="14781"/>
    <cellStyle name="Normal 9 2 26 2 47" xfId="14782"/>
    <cellStyle name="Normal 9 2 26 2 48" xfId="14783"/>
    <cellStyle name="Normal 9 2 26 2 49" xfId="14784"/>
    <cellStyle name="Normal 9 2 26 2 5" xfId="14785"/>
    <cellStyle name="Normal 9 2 26 2 50" xfId="14786"/>
    <cellStyle name="Normal 9 2 26 2 51" xfId="14787"/>
    <cellStyle name="Normal 9 2 26 2 52" xfId="14788"/>
    <cellStyle name="Normal 9 2 26 2 53" xfId="14789"/>
    <cellStyle name="Normal 9 2 26 2 54" xfId="14790"/>
    <cellStyle name="Normal 9 2 26 2 55" xfId="14791"/>
    <cellStyle name="Normal 9 2 26 2 56" xfId="14792"/>
    <cellStyle name="Normal 9 2 26 2 57" xfId="14793"/>
    <cellStyle name="Normal 9 2 26 2 58" xfId="14794"/>
    <cellStyle name="Normal 9 2 26 2 59" xfId="14795"/>
    <cellStyle name="Normal 9 2 26 2 6" xfId="14796"/>
    <cellStyle name="Normal 9 2 26 2 60" xfId="14797"/>
    <cellStyle name="Normal 9 2 26 2 61" xfId="14798"/>
    <cellStyle name="Normal 9 2 26 2 62" xfId="14799"/>
    <cellStyle name="Normal 9 2 26 2 7" xfId="14800"/>
    <cellStyle name="Normal 9 2 26 2 8" xfId="14801"/>
    <cellStyle name="Normal 9 2 26 2 9" xfId="14802"/>
    <cellStyle name="Normal 9 2 26 20" xfId="14803"/>
    <cellStyle name="Normal 9 2 26 21" xfId="14804"/>
    <cellStyle name="Normal 9 2 26 22" xfId="14805"/>
    <cellStyle name="Normal 9 2 26 23" xfId="14806"/>
    <cellStyle name="Normal 9 2 26 24" xfId="14807"/>
    <cellStyle name="Normal 9 2 26 25" xfId="14808"/>
    <cellStyle name="Normal 9 2 26 26" xfId="14809"/>
    <cellStyle name="Normal 9 2 26 27" xfId="14810"/>
    <cellStyle name="Normal 9 2 26 28" xfId="14811"/>
    <cellStyle name="Normal 9 2 26 29" xfId="14812"/>
    <cellStyle name="Normal 9 2 26 3" xfId="14813"/>
    <cellStyle name="Normal 9 2 26 3 10" xfId="14814"/>
    <cellStyle name="Normal 9 2 26 3 11" xfId="14815"/>
    <cellStyle name="Normal 9 2 26 3 12" xfId="14816"/>
    <cellStyle name="Normal 9 2 26 3 13" xfId="14817"/>
    <cellStyle name="Normal 9 2 26 3 14" xfId="14818"/>
    <cellStyle name="Normal 9 2 26 3 15" xfId="14819"/>
    <cellStyle name="Normal 9 2 26 3 16" xfId="14820"/>
    <cellStyle name="Normal 9 2 26 3 17" xfId="14821"/>
    <cellStyle name="Normal 9 2 26 3 18" xfId="14822"/>
    <cellStyle name="Normal 9 2 26 3 19" xfId="14823"/>
    <cellStyle name="Normal 9 2 26 3 2" xfId="14824"/>
    <cellStyle name="Normal 9 2 26 3 20" xfId="14825"/>
    <cellStyle name="Normal 9 2 26 3 21" xfId="14826"/>
    <cellStyle name="Normal 9 2 26 3 22" xfId="14827"/>
    <cellStyle name="Normal 9 2 26 3 23" xfId="14828"/>
    <cellStyle name="Normal 9 2 26 3 24" xfId="14829"/>
    <cellStyle name="Normal 9 2 26 3 25" xfId="14830"/>
    <cellStyle name="Normal 9 2 26 3 26" xfId="14831"/>
    <cellStyle name="Normal 9 2 26 3 27" xfId="14832"/>
    <cellStyle name="Normal 9 2 26 3 28" xfId="14833"/>
    <cellStyle name="Normal 9 2 26 3 29" xfId="14834"/>
    <cellStyle name="Normal 9 2 26 3 3" xfId="14835"/>
    <cellStyle name="Normal 9 2 26 3 30" xfId="14836"/>
    <cellStyle name="Normal 9 2 26 3 31" xfId="14837"/>
    <cellStyle name="Normal 9 2 26 3 32" xfId="14838"/>
    <cellStyle name="Normal 9 2 26 3 33" xfId="14839"/>
    <cellStyle name="Normal 9 2 26 3 34" xfId="14840"/>
    <cellStyle name="Normal 9 2 26 3 35" xfId="14841"/>
    <cellStyle name="Normal 9 2 26 3 36" xfId="14842"/>
    <cellStyle name="Normal 9 2 26 3 37" xfId="14843"/>
    <cellStyle name="Normal 9 2 26 3 38" xfId="14844"/>
    <cellStyle name="Normal 9 2 26 3 39" xfId="14845"/>
    <cellStyle name="Normal 9 2 26 3 4" xfId="14846"/>
    <cellStyle name="Normal 9 2 26 3 40" xfId="14847"/>
    <cellStyle name="Normal 9 2 26 3 41" xfId="14848"/>
    <cellStyle name="Normal 9 2 26 3 42" xfId="14849"/>
    <cellStyle name="Normal 9 2 26 3 43" xfId="14850"/>
    <cellStyle name="Normal 9 2 26 3 44" xfId="14851"/>
    <cellStyle name="Normal 9 2 26 3 45" xfId="14852"/>
    <cellStyle name="Normal 9 2 26 3 46" xfId="14853"/>
    <cellStyle name="Normal 9 2 26 3 47" xfId="14854"/>
    <cellStyle name="Normal 9 2 26 3 48" xfId="14855"/>
    <cellStyle name="Normal 9 2 26 3 49" xfId="14856"/>
    <cellStyle name="Normal 9 2 26 3 5" xfId="14857"/>
    <cellStyle name="Normal 9 2 26 3 50" xfId="14858"/>
    <cellStyle name="Normal 9 2 26 3 51" xfId="14859"/>
    <cellStyle name="Normal 9 2 26 3 52" xfId="14860"/>
    <cellStyle name="Normal 9 2 26 3 53" xfId="14861"/>
    <cellStyle name="Normal 9 2 26 3 54" xfId="14862"/>
    <cellStyle name="Normal 9 2 26 3 55" xfId="14863"/>
    <cellStyle name="Normal 9 2 26 3 56" xfId="14864"/>
    <cellStyle name="Normal 9 2 26 3 57" xfId="14865"/>
    <cellStyle name="Normal 9 2 26 3 58" xfId="14866"/>
    <cellStyle name="Normal 9 2 26 3 59" xfId="14867"/>
    <cellStyle name="Normal 9 2 26 3 6" xfId="14868"/>
    <cellStyle name="Normal 9 2 26 3 60" xfId="14869"/>
    <cellStyle name="Normal 9 2 26 3 61" xfId="14870"/>
    <cellStyle name="Normal 9 2 26 3 62" xfId="14871"/>
    <cellStyle name="Normal 9 2 26 3 7" xfId="14872"/>
    <cellStyle name="Normal 9 2 26 3 8" xfId="14873"/>
    <cellStyle name="Normal 9 2 26 3 9" xfId="14874"/>
    <cellStyle name="Normal 9 2 26 30" xfId="14875"/>
    <cellStyle name="Normal 9 2 26 31" xfId="14876"/>
    <cellStyle name="Normal 9 2 26 32" xfId="14877"/>
    <cellStyle name="Normal 9 2 26 33" xfId="14878"/>
    <cellStyle name="Normal 9 2 26 34" xfId="14879"/>
    <cellStyle name="Normal 9 2 26 35" xfId="14880"/>
    <cellStyle name="Normal 9 2 26 36" xfId="14881"/>
    <cellStyle name="Normal 9 2 26 37" xfId="14882"/>
    <cellStyle name="Normal 9 2 26 38" xfId="14883"/>
    <cellStyle name="Normal 9 2 26 39" xfId="14884"/>
    <cellStyle name="Normal 9 2 26 4" xfId="14885"/>
    <cellStyle name="Normal 9 2 26 40" xfId="14886"/>
    <cellStyle name="Normal 9 2 26 41" xfId="14887"/>
    <cellStyle name="Normal 9 2 26 42" xfId="14888"/>
    <cellStyle name="Normal 9 2 26 43" xfId="14889"/>
    <cellStyle name="Normal 9 2 26 44" xfId="14890"/>
    <cellStyle name="Normal 9 2 26 45" xfId="14891"/>
    <cellStyle name="Normal 9 2 26 46" xfId="14892"/>
    <cellStyle name="Normal 9 2 26 47" xfId="14893"/>
    <cellStyle name="Normal 9 2 26 48" xfId="14894"/>
    <cellStyle name="Normal 9 2 26 49" xfId="14895"/>
    <cellStyle name="Normal 9 2 26 5" xfId="14896"/>
    <cellStyle name="Normal 9 2 26 50" xfId="14897"/>
    <cellStyle name="Normal 9 2 26 51" xfId="14898"/>
    <cellStyle name="Normal 9 2 26 52" xfId="14899"/>
    <cellStyle name="Normal 9 2 26 53" xfId="14900"/>
    <cellStyle name="Normal 9 2 26 54" xfId="14901"/>
    <cellStyle name="Normal 9 2 26 55" xfId="14902"/>
    <cellStyle name="Normal 9 2 26 56" xfId="14903"/>
    <cellStyle name="Normal 9 2 26 57" xfId="14904"/>
    <cellStyle name="Normal 9 2 26 58" xfId="14905"/>
    <cellStyle name="Normal 9 2 26 59" xfId="14906"/>
    <cellStyle name="Normal 9 2 26 6" xfId="14907"/>
    <cellStyle name="Normal 9 2 26 60" xfId="14908"/>
    <cellStyle name="Normal 9 2 26 61" xfId="14909"/>
    <cellStyle name="Normal 9 2 26 62" xfId="14910"/>
    <cellStyle name="Normal 9 2 26 63" xfId="14911"/>
    <cellStyle name="Normal 9 2 26 64" xfId="14912"/>
    <cellStyle name="Normal 9 2 26 7" xfId="14913"/>
    <cellStyle name="Normal 9 2 26 8" xfId="14914"/>
    <cellStyle name="Normal 9 2 26 9" xfId="14915"/>
    <cellStyle name="Normal 9 2 27" xfId="14916"/>
    <cellStyle name="Normal 9 2 27 10" xfId="14917"/>
    <cellStyle name="Normal 9 2 27 11" xfId="14918"/>
    <cellStyle name="Normal 9 2 27 12" xfId="14919"/>
    <cellStyle name="Normal 9 2 27 13" xfId="14920"/>
    <cellStyle name="Normal 9 2 27 14" xfId="14921"/>
    <cellStyle name="Normal 9 2 27 15" xfId="14922"/>
    <cellStyle name="Normal 9 2 27 16" xfId="14923"/>
    <cellStyle name="Normal 9 2 27 17" xfId="14924"/>
    <cellStyle name="Normal 9 2 27 18" xfId="14925"/>
    <cellStyle name="Normal 9 2 27 19" xfId="14926"/>
    <cellStyle name="Normal 9 2 27 2" xfId="14927"/>
    <cellStyle name="Normal 9 2 27 2 10" xfId="14928"/>
    <cellStyle name="Normal 9 2 27 2 11" xfId="14929"/>
    <cellStyle name="Normal 9 2 27 2 12" xfId="14930"/>
    <cellStyle name="Normal 9 2 27 2 13" xfId="14931"/>
    <cellStyle name="Normal 9 2 27 2 14" xfId="14932"/>
    <cellStyle name="Normal 9 2 27 2 15" xfId="14933"/>
    <cellStyle name="Normal 9 2 27 2 16" xfId="14934"/>
    <cellStyle name="Normal 9 2 27 2 17" xfId="14935"/>
    <cellStyle name="Normal 9 2 27 2 18" xfId="14936"/>
    <cellStyle name="Normal 9 2 27 2 19" xfId="14937"/>
    <cellStyle name="Normal 9 2 27 2 2" xfId="14938"/>
    <cellStyle name="Normal 9 2 27 2 20" xfId="14939"/>
    <cellStyle name="Normal 9 2 27 2 21" xfId="14940"/>
    <cellStyle name="Normal 9 2 27 2 22" xfId="14941"/>
    <cellStyle name="Normal 9 2 27 2 23" xfId="14942"/>
    <cellStyle name="Normal 9 2 27 2 24" xfId="14943"/>
    <cellStyle name="Normal 9 2 27 2 25" xfId="14944"/>
    <cellStyle name="Normal 9 2 27 2 26" xfId="14945"/>
    <cellStyle name="Normal 9 2 27 2 27" xfId="14946"/>
    <cellStyle name="Normal 9 2 27 2 28" xfId="14947"/>
    <cellStyle name="Normal 9 2 27 2 29" xfId="14948"/>
    <cellStyle name="Normal 9 2 27 2 3" xfId="14949"/>
    <cellStyle name="Normal 9 2 27 2 30" xfId="14950"/>
    <cellStyle name="Normal 9 2 27 2 31" xfId="14951"/>
    <cellStyle name="Normal 9 2 27 2 32" xfId="14952"/>
    <cellStyle name="Normal 9 2 27 2 33" xfId="14953"/>
    <cellStyle name="Normal 9 2 27 2 34" xfId="14954"/>
    <cellStyle name="Normal 9 2 27 2 35" xfId="14955"/>
    <cellStyle name="Normal 9 2 27 2 36" xfId="14956"/>
    <cellStyle name="Normal 9 2 27 2 37" xfId="14957"/>
    <cellStyle name="Normal 9 2 27 2 38" xfId="14958"/>
    <cellStyle name="Normal 9 2 27 2 39" xfId="14959"/>
    <cellStyle name="Normal 9 2 27 2 4" xfId="14960"/>
    <cellStyle name="Normal 9 2 27 2 40" xfId="14961"/>
    <cellStyle name="Normal 9 2 27 2 41" xfId="14962"/>
    <cellStyle name="Normal 9 2 27 2 42" xfId="14963"/>
    <cellStyle name="Normal 9 2 27 2 43" xfId="14964"/>
    <cellStyle name="Normal 9 2 27 2 44" xfId="14965"/>
    <cellStyle name="Normal 9 2 27 2 45" xfId="14966"/>
    <cellStyle name="Normal 9 2 27 2 46" xfId="14967"/>
    <cellStyle name="Normal 9 2 27 2 47" xfId="14968"/>
    <cellStyle name="Normal 9 2 27 2 48" xfId="14969"/>
    <cellStyle name="Normal 9 2 27 2 49" xfId="14970"/>
    <cellStyle name="Normal 9 2 27 2 5" xfId="14971"/>
    <cellStyle name="Normal 9 2 27 2 50" xfId="14972"/>
    <cellStyle name="Normal 9 2 27 2 51" xfId="14973"/>
    <cellStyle name="Normal 9 2 27 2 52" xfId="14974"/>
    <cellStyle name="Normal 9 2 27 2 53" xfId="14975"/>
    <cellStyle name="Normal 9 2 27 2 54" xfId="14976"/>
    <cellStyle name="Normal 9 2 27 2 55" xfId="14977"/>
    <cellStyle name="Normal 9 2 27 2 56" xfId="14978"/>
    <cellStyle name="Normal 9 2 27 2 57" xfId="14979"/>
    <cellStyle name="Normal 9 2 27 2 58" xfId="14980"/>
    <cellStyle name="Normal 9 2 27 2 59" xfId="14981"/>
    <cellStyle name="Normal 9 2 27 2 6" xfId="14982"/>
    <cellStyle name="Normal 9 2 27 2 60" xfId="14983"/>
    <cellStyle name="Normal 9 2 27 2 61" xfId="14984"/>
    <cellStyle name="Normal 9 2 27 2 62" xfId="14985"/>
    <cellStyle name="Normal 9 2 27 2 7" xfId="14986"/>
    <cellStyle name="Normal 9 2 27 2 8" xfId="14987"/>
    <cellStyle name="Normal 9 2 27 2 9" xfId="14988"/>
    <cellStyle name="Normal 9 2 27 20" xfId="14989"/>
    <cellStyle name="Normal 9 2 27 21" xfId="14990"/>
    <cellStyle name="Normal 9 2 27 22" xfId="14991"/>
    <cellStyle name="Normal 9 2 27 23" xfId="14992"/>
    <cellStyle name="Normal 9 2 27 24" xfId="14993"/>
    <cellStyle name="Normal 9 2 27 25" xfId="14994"/>
    <cellStyle name="Normal 9 2 27 26" xfId="14995"/>
    <cellStyle name="Normal 9 2 27 27" xfId="14996"/>
    <cellStyle name="Normal 9 2 27 28" xfId="14997"/>
    <cellStyle name="Normal 9 2 27 29" xfId="14998"/>
    <cellStyle name="Normal 9 2 27 3" xfId="14999"/>
    <cellStyle name="Normal 9 2 27 3 10" xfId="15000"/>
    <cellStyle name="Normal 9 2 27 3 11" xfId="15001"/>
    <cellStyle name="Normal 9 2 27 3 12" xfId="15002"/>
    <cellStyle name="Normal 9 2 27 3 13" xfId="15003"/>
    <cellStyle name="Normal 9 2 27 3 14" xfId="15004"/>
    <cellStyle name="Normal 9 2 27 3 15" xfId="15005"/>
    <cellStyle name="Normal 9 2 27 3 16" xfId="15006"/>
    <cellStyle name="Normal 9 2 27 3 17" xfId="15007"/>
    <cellStyle name="Normal 9 2 27 3 18" xfId="15008"/>
    <cellStyle name="Normal 9 2 27 3 19" xfId="15009"/>
    <cellStyle name="Normal 9 2 27 3 2" xfId="15010"/>
    <cellStyle name="Normal 9 2 27 3 20" xfId="15011"/>
    <cellStyle name="Normal 9 2 27 3 21" xfId="15012"/>
    <cellStyle name="Normal 9 2 27 3 22" xfId="15013"/>
    <cellStyle name="Normal 9 2 27 3 23" xfId="15014"/>
    <cellStyle name="Normal 9 2 27 3 24" xfId="15015"/>
    <cellStyle name="Normal 9 2 27 3 25" xfId="15016"/>
    <cellStyle name="Normal 9 2 27 3 26" xfId="15017"/>
    <cellStyle name="Normal 9 2 27 3 27" xfId="15018"/>
    <cellStyle name="Normal 9 2 27 3 28" xfId="15019"/>
    <cellStyle name="Normal 9 2 27 3 29" xfId="15020"/>
    <cellStyle name="Normal 9 2 27 3 3" xfId="15021"/>
    <cellStyle name="Normal 9 2 27 3 30" xfId="15022"/>
    <cellStyle name="Normal 9 2 27 3 31" xfId="15023"/>
    <cellStyle name="Normal 9 2 27 3 32" xfId="15024"/>
    <cellStyle name="Normal 9 2 27 3 33" xfId="15025"/>
    <cellStyle name="Normal 9 2 27 3 34" xfId="15026"/>
    <cellStyle name="Normal 9 2 27 3 35" xfId="15027"/>
    <cellStyle name="Normal 9 2 27 3 36" xfId="15028"/>
    <cellStyle name="Normal 9 2 27 3 37" xfId="15029"/>
    <cellStyle name="Normal 9 2 27 3 38" xfId="15030"/>
    <cellStyle name="Normal 9 2 27 3 39" xfId="15031"/>
    <cellStyle name="Normal 9 2 27 3 4" xfId="15032"/>
    <cellStyle name="Normal 9 2 27 3 40" xfId="15033"/>
    <cellStyle name="Normal 9 2 27 3 41" xfId="15034"/>
    <cellStyle name="Normal 9 2 27 3 42" xfId="15035"/>
    <cellStyle name="Normal 9 2 27 3 43" xfId="15036"/>
    <cellStyle name="Normal 9 2 27 3 44" xfId="15037"/>
    <cellStyle name="Normal 9 2 27 3 45" xfId="15038"/>
    <cellStyle name="Normal 9 2 27 3 46" xfId="15039"/>
    <cellStyle name="Normal 9 2 27 3 47" xfId="15040"/>
    <cellStyle name="Normal 9 2 27 3 48" xfId="15041"/>
    <cellStyle name="Normal 9 2 27 3 49" xfId="15042"/>
    <cellStyle name="Normal 9 2 27 3 5" xfId="15043"/>
    <cellStyle name="Normal 9 2 27 3 50" xfId="15044"/>
    <cellStyle name="Normal 9 2 27 3 51" xfId="15045"/>
    <cellStyle name="Normal 9 2 27 3 52" xfId="15046"/>
    <cellStyle name="Normal 9 2 27 3 53" xfId="15047"/>
    <cellStyle name="Normal 9 2 27 3 54" xfId="15048"/>
    <cellStyle name="Normal 9 2 27 3 55" xfId="15049"/>
    <cellStyle name="Normal 9 2 27 3 56" xfId="15050"/>
    <cellStyle name="Normal 9 2 27 3 57" xfId="15051"/>
    <cellStyle name="Normal 9 2 27 3 58" xfId="15052"/>
    <cellStyle name="Normal 9 2 27 3 59" xfId="15053"/>
    <cellStyle name="Normal 9 2 27 3 6" xfId="15054"/>
    <cellStyle name="Normal 9 2 27 3 60" xfId="15055"/>
    <cellStyle name="Normal 9 2 27 3 61" xfId="15056"/>
    <cellStyle name="Normal 9 2 27 3 62" xfId="15057"/>
    <cellStyle name="Normal 9 2 27 3 7" xfId="15058"/>
    <cellStyle name="Normal 9 2 27 3 8" xfId="15059"/>
    <cellStyle name="Normal 9 2 27 3 9" xfId="15060"/>
    <cellStyle name="Normal 9 2 27 30" xfId="15061"/>
    <cellStyle name="Normal 9 2 27 31" xfId="15062"/>
    <cellStyle name="Normal 9 2 27 32" xfId="15063"/>
    <cellStyle name="Normal 9 2 27 33" xfId="15064"/>
    <cellStyle name="Normal 9 2 27 34" xfId="15065"/>
    <cellStyle name="Normal 9 2 27 35" xfId="15066"/>
    <cellStyle name="Normal 9 2 27 36" xfId="15067"/>
    <cellStyle name="Normal 9 2 27 37" xfId="15068"/>
    <cellStyle name="Normal 9 2 27 38" xfId="15069"/>
    <cellStyle name="Normal 9 2 27 39" xfId="15070"/>
    <cellStyle name="Normal 9 2 27 4" xfId="15071"/>
    <cellStyle name="Normal 9 2 27 40" xfId="15072"/>
    <cellStyle name="Normal 9 2 27 41" xfId="15073"/>
    <cellStyle name="Normal 9 2 27 42" xfId="15074"/>
    <cellStyle name="Normal 9 2 27 43" xfId="15075"/>
    <cellStyle name="Normal 9 2 27 44" xfId="15076"/>
    <cellStyle name="Normal 9 2 27 45" xfId="15077"/>
    <cellStyle name="Normal 9 2 27 46" xfId="15078"/>
    <cellStyle name="Normal 9 2 27 47" xfId="15079"/>
    <cellStyle name="Normal 9 2 27 48" xfId="15080"/>
    <cellStyle name="Normal 9 2 27 49" xfId="15081"/>
    <cellStyle name="Normal 9 2 27 5" xfId="15082"/>
    <cellStyle name="Normal 9 2 27 50" xfId="15083"/>
    <cellStyle name="Normal 9 2 27 51" xfId="15084"/>
    <cellStyle name="Normal 9 2 27 52" xfId="15085"/>
    <cellStyle name="Normal 9 2 27 53" xfId="15086"/>
    <cellStyle name="Normal 9 2 27 54" xfId="15087"/>
    <cellStyle name="Normal 9 2 27 55" xfId="15088"/>
    <cellStyle name="Normal 9 2 27 56" xfId="15089"/>
    <cellStyle name="Normal 9 2 27 57" xfId="15090"/>
    <cellStyle name="Normal 9 2 27 58" xfId="15091"/>
    <cellStyle name="Normal 9 2 27 59" xfId="15092"/>
    <cellStyle name="Normal 9 2 27 6" xfId="15093"/>
    <cellStyle name="Normal 9 2 27 60" xfId="15094"/>
    <cellStyle name="Normal 9 2 27 61" xfId="15095"/>
    <cellStyle name="Normal 9 2 27 62" xfId="15096"/>
    <cellStyle name="Normal 9 2 27 63" xfId="15097"/>
    <cellStyle name="Normal 9 2 27 64" xfId="15098"/>
    <cellStyle name="Normal 9 2 27 7" xfId="15099"/>
    <cellStyle name="Normal 9 2 27 8" xfId="15100"/>
    <cellStyle name="Normal 9 2 27 9" xfId="15101"/>
    <cellStyle name="Normal 9 2 28" xfId="15102"/>
    <cellStyle name="Normal 9 2 28 10" xfId="15103"/>
    <cellStyle name="Normal 9 2 28 11" xfId="15104"/>
    <cellStyle name="Normal 9 2 28 12" xfId="15105"/>
    <cellStyle name="Normal 9 2 28 13" xfId="15106"/>
    <cellStyle name="Normal 9 2 28 14" xfId="15107"/>
    <cellStyle name="Normal 9 2 28 15" xfId="15108"/>
    <cellStyle name="Normal 9 2 28 16" xfId="15109"/>
    <cellStyle name="Normal 9 2 28 17" xfId="15110"/>
    <cellStyle name="Normal 9 2 28 18" xfId="15111"/>
    <cellStyle name="Normal 9 2 28 19" xfId="15112"/>
    <cellStyle name="Normal 9 2 28 2" xfId="15113"/>
    <cellStyle name="Normal 9 2 28 2 10" xfId="15114"/>
    <cellStyle name="Normal 9 2 28 2 11" xfId="15115"/>
    <cellStyle name="Normal 9 2 28 2 12" xfId="15116"/>
    <cellStyle name="Normal 9 2 28 2 13" xfId="15117"/>
    <cellStyle name="Normal 9 2 28 2 14" xfId="15118"/>
    <cellStyle name="Normal 9 2 28 2 15" xfId="15119"/>
    <cellStyle name="Normal 9 2 28 2 16" xfId="15120"/>
    <cellStyle name="Normal 9 2 28 2 17" xfId="15121"/>
    <cellStyle name="Normal 9 2 28 2 18" xfId="15122"/>
    <cellStyle name="Normal 9 2 28 2 19" xfId="15123"/>
    <cellStyle name="Normal 9 2 28 2 2" xfId="15124"/>
    <cellStyle name="Normal 9 2 28 2 20" xfId="15125"/>
    <cellStyle name="Normal 9 2 28 2 21" xfId="15126"/>
    <cellStyle name="Normal 9 2 28 2 22" xfId="15127"/>
    <cellStyle name="Normal 9 2 28 2 23" xfId="15128"/>
    <cellStyle name="Normal 9 2 28 2 24" xfId="15129"/>
    <cellStyle name="Normal 9 2 28 2 25" xfId="15130"/>
    <cellStyle name="Normal 9 2 28 2 26" xfId="15131"/>
    <cellStyle name="Normal 9 2 28 2 27" xfId="15132"/>
    <cellStyle name="Normal 9 2 28 2 28" xfId="15133"/>
    <cellStyle name="Normal 9 2 28 2 29" xfId="15134"/>
    <cellStyle name="Normal 9 2 28 2 3" xfId="15135"/>
    <cellStyle name="Normal 9 2 28 2 30" xfId="15136"/>
    <cellStyle name="Normal 9 2 28 2 31" xfId="15137"/>
    <cellStyle name="Normal 9 2 28 2 32" xfId="15138"/>
    <cellStyle name="Normal 9 2 28 2 33" xfId="15139"/>
    <cellStyle name="Normal 9 2 28 2 34" xfId="15140"/>
    <cellStyle name="Normal 9 2 28 2 35" xfId="15141"/>
    <cellStyle name="Normal 9 2 28 2 36" xfId="15142"/>
    <cellStyle name="Normal 9 2 28 2 37" xfId="15143"/>
    <cellStyle name="Normal 9 2 28 2 38" xfId="15144"/>
    <cellStyle name="Normal 9 2 28 2 39" xfId="15145"/>
    <cellStyle name="Normal 9 2 28 2 4" xfId="15146"/>
    <cellStyle name="Normal 9 2 28 2 40" xfId="15147"/>
    <cellStyle name="Normal 9 2 28 2 41" xfId="15148"/>
    <cellStyle name="Normal 9 2 28 2 42" xfId="15149"/>
    <cellStyle name="Normal 9 2 28 2 43" xfId="15150"/>
    <cellStyle name="Normal 9 2 28 2 44" xfId="15151"/>
    <cellStyle name="Normal 9 2 28 2 45" xfId="15152"/>
    <cellStyle name="Normal 9 2 28 2 46" xfId="15153"/>
    <cellStyle name="Normal 9 2 28 2 47" xfId="15154"/>
    <cellStyle name="Normal 9 2 28 2 48" xfId="15155"/>
    <cellStyle name="Normal 9 2 28 2 49" xfId="15156"/>
    <cellStyle name="Normal 9 2 28 2 5" xfId="15157"/>
    <cellStyle name="Normal 9 2 28 2 50" xfId="15158"/>
    <cellStyle name="Normal 9 2 28 2 51" xfId="15159"/>
    <cellStyle name="Normal 9 2 28 2 52" xfId="15160"/>
    <cellStyle name="Normal 9 2 28 2 53" xfId="15161"/>
    <cellStyle name="Normal 9 2 28 2 54" xfId="15162"/>
    <cellStyle name="Normal 9 2 28 2 55" xfId="15163"/>
    <cellStyle name="Normal 9 2 28 2 56" xfId="15164"/>
    <cellStyle name="Normal 9 2 28 2 57" xfId="15165"/>
    <cellStyle name="Normal 9 2 28 2 58" xfId="15166"/>
    <cellStyle name="Normal 9 2 28 2 59" xfId="15167"/>
    <cellStyle name="Normal 9 2 28 2 6" xfId="15168"/>
    <cellStyle name="Normal 9 2 28 2 60" xfId="15169"/>
    <cellStyle name="Normal 9 2 28 2 61" xfId="15170"/>
    <cellStyle name="Normal 9 2 28 2 62" xfId="15171"/>
    <cellStyle name="Normal 9 2 28 2 7" xfId="15172"/>
    <cellStyle name="Normal 9 2 28 2 8" xfId="15173"/>
    <cellStyle name="Normal 9 2 28 2 9" xfId="15174"/>
    <cellStyle name="Normal 9 2 28 20" xfId="15175"/>
    <cellStyle name="Normal 9 2 28 21" xfId="15176"/>
    <cellStyle name="Normal 9 2 28 22" xfId="15177"/>
    <cellStyle name="Normal 9 2 28 23" xfId="15178"/>
    <cellStyle name="Normal 9 2 28 24" xfId="15179"/>
    <cellStyle name="Normal 9 2 28 25" xfId="15180"/>
    <cellStyle name="Normal 9 2 28 26" xfId="15181"/>
    <cellStyle name="Normal 9 2 28 27" xfId="15182"/>
    <cellStyle name="Normal 9 2 28 28" xfId="15183"/>
    <cellStyle name="Normal 9 2 28 29" xfId="15184"/>
    <cellStyle name="Normal 9 2 28 3" xfId="15185"/>
    <cellStyle name="Normal 9 2 28 3 10" xfId="15186"/>
    <cellStyle name="Normal 9 2 28 3 11" xfId="15187"/>
    <cellStyle name="Normal 9 2 28 3 12" xfId="15188"/>
    <cellStyle name="Normal 9 2 28 3 13" xfId="15189"/>
    <cellStyle name="Normal 9 2 28 3 14" xfId="15190"/>
    <cellStyle name="Normal 9 2 28 3 15" xfId="15191"/>
    <cellStyle name="Normal 9 2 28 3 16" xfId="15192"/>
    <cellStyle name="Normal 9 2 28 3 17" xfId="15193"/>
    <cellStyle name="Normal 9 2 28 3 18" xfId="15194"/>
    <cellStyle name="Normal 9 2 28 3 19" xfId="15195"/>
    <cellStyle name="Normal 9 2 28 3 2" xfId="15196"/>
    <cellStyle name="Normal 9 2 28 3 20" xfId="15197"/>
    <cellStyle name="Normal 9 2 28 3 21" xfId="15198"/>
    <cellStyle name="Normal 9 2 28 3 22" xfId="15199"/>
    <cellStyle name="Normal 9 2 28 3 23" xfId="15200"/>
    <cellStyle name="Normal 9 2 28 3 24" xfId="15201"/>
    <cellStyle name="Normal 9 2 28 3 25" xfId="15202"/>
    <cellStyle name="Normal 9 2 28 3 26" xfId="15203"/>
    <cellStyle name="Normal 9 2 28 3 27" xfId="15204"/>
    <cellStyle name="Normal 9 2 28 3 28" xfId="15205"/>
    <cellStyle name="Normal 9 2 28 3 29" xfId="15206"/>
    <cellStyle name="Normal 9 2 28 3 3" xfId="15207"/>
    <cellStyle name="Normal 9 2 28 3 30" xfId="15208"/>
    <cellStyle name="Normal 9 2 28 3 31" xfId="15209"/>
    <cellStyle name="Normal 9 2 28 3 32" xfId="15210"/>
    <cellStyle name="Normal 9 2 28 3 33" xfId="15211"/>
    <cellStyle name="Normal 9 2 28 3 34" xfId="15212"/>
    <cellStyle name="Normal 9 2 28 3 35" xfId="15213"/>
    <cellStyle name="Normal 9 2 28 3 36" xfId="15214"/>
    <cellStyle name="Normal 9 2 28 3 37" xfId="15215"/>
    <cellStyle name="Normal 9 2 28 3 38" xfId="15216"/>
    <cellStyle name="Normal 9 2 28 3 39" xfId="15217"/>
    <cellStyle name="Normal 9 2 28 3 4" xfId="15218"/>
    <cellStyle name="Normal 9 2 28 3 40" xfId="15219"/>
    <cellStyle name="Normal 9 2 28 3 41" xfId="15220"/>
    <cellStyle name="Normal 9 2 28 3 42" xfId="15221"/>
    <cellStyle name="Normal 9 2 28 3 43" xfId="15222"/>
    <cellStyle name="Normal 9 2 28 3 44" xfId="15223"/>
    <cellStyle name="Normal 9 2 28 3 45" xfId="15224"/>
    <cellStyle name="Normal 9 2 28 3 46" xfId="15225"/>
    <cellStyle name="Normal 9 2 28 3 47" xfId="15226"/>
    <cellStyle name="Normal 9 2 28 3 48" xfId="15227"/>
    <cellStyle name="Normal 9 2 28 3 49" xfId="15228"/>
    <cellStyle name="Normal 9 2 28 3 5" xfId="15229"/>
    <cellStyle name="Normal 9 2 28 3 50" xfId="15230"/>
    <cellStyle name="Normal 9 2 28 3 51" xfId="15231"/>
    <cellStyle name="Normal 9 2 28 3 52" xfId="15232"/>
    <cellStyle name="Normal 9 2 28 3 53" xfId="15233"/>
    <cellStyle name="Normal 9 2 28 3 54" xfId="15234"/>
    <cellStyle name="Normal 9 2 28 3 55" xfId="15235"/>
    <cellStyle name="Normal 9 2 28 3 56" xfId="15236"/>
    <cellStyle name="Normal 9 2 28 3 57" xfId="15237"/>
    <cellStyle name="Normal 9 2 28 3 58" xfId="15238"/>
    <cellStyle name="Normal 9 2 28 3 59" xfId="15239"/>
    <cellStyle name="Normal 9 2 28 3 6" xfId="15240"/>
    <cellStyle name="Normal 9 2 28 3 60" xfId="15241"/>
    <cellStyle name="Normal 9 2 28 3 61" xfId="15242"/>
    <cellStyle name="Normal 9 2 28 3 62" xfId="15243"/>
    <cellStyle name="Normal 9 2 28 3 7" xfId="15244"/>
    <cellStyle name="Normal 9 2 28 3 8" xfId="15245"/>
    <cellStyle name="Normal 9 2 28 3 9" xfId="15246"/>
    <cellStyle name="Normal 9 2 28 30" xfId="15247"/>
    <cellStyle name="Normal 9 2 28 31" xfId="15248"/>
    <cellStyle name="Normal 9 2 28 32" xfId="15249"/>
    <cellStyle name="Normal 9 2 28 33" xfId="15250"/>
    <cellStyle name="Normal 9 2 28 34" xfId="15251"/>
    <cellStyle name="Normal 9 2 28 35" xfId="15252"/>
    <cellStyle name="Normal 9 2 28 36" xfId="15253"/>
    <cellStyle name="Normal 9 2 28 37" xfId="15254"/>
    <cellStyle name="Normal 9 2 28 38" xfId="15255"/>
    <cellStyle name="Normal 9 2 28 39" xfId="15256"/>
    <cellStyle name="Normal 9 2 28 4" xfId="15257"/>
    <cellStyle name="Normal 9 2 28 40" xfId="15258"/>
    <cellStyle name="Normal 9 2 28 41" xfId="15259"/>
    <cellStyle name="Normal 9 2 28 42" xfId="15260"/>
    <cellStyle name="Normal 9 2 28 43" xfId="15261"/>
    <cellStyle name="Normal 9 2 28 44" xfId="15262"/>
    <cellStyle name="Normal 9 2 28 45" xfId="15263"/>
    <cellStyle name="Normal 9 2 28 46" xfId="15264"/>
    <cellStyle name="Normal 9 2 28 47" xfId="15265"/>
    <cellStyle name="Normal 9 2 28 48" xfId="15266"/>
    <cellStyle name="Normal 9 2 28 49" xfId="15267"/>
    <cellStyle name="Normal 9 2 28 5" xfId="15268"/>
    <cellStyle name="Normal 9 2 28 50" xfId="15269"/>
    <cellStyle name="Normal 9 2 28 51" xfId="15270"/>
    <cellStyle name="Normal 9 2 28 52" xfId="15271"/>
    <cellStyle name="Normal 9 2 28 53" xfId="15272"/>
    <cellStyle name="Normal 9 2 28 54" xfId="15273"/>
    <cellStyle name="Normal 9 2 28 55" xfId="15274"/>
    <cellStyle name="Normal 9 2 28 56" xfId="15275"/>
    <cellStyle name="Normal 9 2 28 57" xfId="15276"/>
    <cellStyle name="Normal 9 2 28 58" xfId="15277"/>
    <cellStyle name="Normal 9 2 28 59" xfId="15278"/>
    <cellStyle name="Normal 9 2 28 6" xfId="15279"/>
    <cellStyle name="Normal 9 2 28 60" xfId="15280"/>
    <cellStyle name="Normal 9 2 28 61" xfId="15281"/>
    <cellStyle name="Normal 9 2 28 62" xfId="15282"/>
    <cellStyle name="Normal 9 2 28 63" xfId="15283"/>
    <cellStyle name="Normal 9 2 28 64" xfId="15284"/>
    <cellStyle name="Normal 9 2 28 7" xfId="15285"/>
    <cellStyle name="Normal 9 2 28 8" xfId="15286"/>
    <cellStyle name="Normal 9 2 28 9" xfId="15287"/>
    <cellStyle name="Normal 9 2 29" xfId="15288"/>
    <cellStyle name="Normal 9 2 29 10" xfId="15289"/>
    <cellStyle name="Normal 9 2 29 11" xfId="15290"/>
    <cellStyle name="Normal 9 2 29 12" xfId="15291"/>
    <cellStyle name="Normal 9 2 29 13" xfId="15292"/>
    <cellStyle name="Normal 9 2 29 14" xfId="15293"/>
    <cellStyle name="Normal 9 2 29 15" xfId="15294"/>
    <cellStyle name="Normal 9 2 29 16" xfId="15295"/>
    <cellStyle name="Normal 9 2 29 17" xfId="15296"/>
    <cellStyle name="Normal 9 2 29 18" xfId="15297"/>
    <cellStyle name="Normal 9 2 29 19" xfId="15298"/>
    <cellStyle name="Normal 9 2 29 2" xfId="15299"/>
    <cellStyle name="Normal 9 2 29 2 10" xfId="15300"/>
    <cellStyle name="Normal 9 2 29 2 11" xfId="15301"/>
    <cellStyle name="Normal 9 2 29 2 12" xfId="15302"/>
    <cellStyle name="Normal 9 2 29 2 13" xfId="15303"/>
    <cellStyle name="Normal 9 2 29 2 14" xfId="15304"/>
    <cellStyle name="Normal 9 2 29 2 15" xfId="15305"/>
    <cellStyle name="Normal 9 2 29 2 16" xfId="15306"/>
    <cellStyle name="Normal 9 2 29 2 17" xfId="15307"/>
    <cellStyle name="Normal 9 2 29 2 18" xfId="15308"/>
    <cellStyle name="Normal 9 2 29 2 19" xfId="15309"/>
    <cellStyle name="Normal 9 2 29 2 2" xfId="15310"/>
    <cellStyle name="Normal 9 2 29 2 20" xfId="15311"/>
    <cellStyle name="Normal 9 2 29 2 21" xfId="15312"/>
    <cellStyle name="Normal 9 2 29 2 22" xfId="15313"/>
    <cellStyle name="Normal 9 2 29 2 23" xfId="15314"/>
    <cellStyle name="Normal 9 2 29 2 24" xfId="15315"/>
    <cellStyle name="Normal 9 2 29 2 25" xfId="15316"/>
    <cellStyle name="Normal 9 2 29 2 26" xfId="15317"/>
    <cellStyle name="Normal 9 2 29 2 27" xfId="15318"/>
    <cellStyle name="Normal 9 2 29 2 28" xfId="15319"/>
    <cellStyle name="Normal 9 2 29 2 29" xfId="15320"/>
    <cellStyle name="Normal 9 2 29 2 3" xfId="15321"/>
    <cellStyle name="Normal 9 2 29 2 30" xfId="15322"/>
    <cellStyle name="Normal 9 2 29 2 31" xfId="15323"/>
    <cellStyle name="Normal 9 2 29 2 32" xfId="15324"/>
    <cellStyle name="Normal 9 2 29 2 33" xfId="15325"/>
    <cellStyle name="Normal 9 2 29 2 34" xfId="15326"/>
    <cellStyle name="Normal 9 2 29 2 35" xfId="15327"/>
    <cellStyle name="Normal 9 2 29 2 36" xfId="15328"/>
    <cellStyle name="Normal 9 2 29 2 37" xfId="15329"/>
    <cellStyle name="Normal 9 2 29 2 38" xfId="15330"/>
    <cellStyle name="Normal 9 2 29 2 39" xfId="15331"/>
    <cellStyle name="Normal 9 2 29 2 4" xfId="15332"/>
    <cellStyle name="Normal 9 2 29 2 40" xfId="15333"/>
    <cellStyle name="Normal 9 2 29 2 41" xfId="15334"/>
    <cellStyle name="Normal 9 2 29 2 42" xfId="15335"/>
    <cellStyle name="Normal 9 2 29 2 43" xfId="15336"/>
    <cellStyle name="Normal 9 2 29 2 44" xfId="15337"/>
    <cellStyle name="Normal 9 2 29 2 45" xfId="15338"/>
    <cellStyle name="Normal 9 2 29 2 46" xfId="15339"/>
    <cellStyle name="Normal 9 2 29 2 47" xfId="15340"/>
    <cellStyle name="Normal 9 2 29 2 48" xfId="15341"/>
    <cellStyle name="Normal 9 2 29 2 49" xfId="15342"/>
    <cellStyle name="Normal 9 2 29 2 5" xfId="15343"/>
    <cellStyle name="Normal 9 2 29 2 50" xfId="15344"/>
    <cellStyle name="Normal 9 2 29 2 51" xfId="15345"/>
    <cellStyle name="Normal 9 2 29 2 52" xfId="15346"/>
    <cellStyle name="Normal 9 2 29 2 53" xfId="15347"/>
    <cellStyle name="Normal 9 2 29 2 54" xfId="15348"/>
    <cellStyle name="Normal 9 2 29 2 55" xfId="15349"/>
    <cellStyle name="Normal 9 2 29 2 56" xfId="15350"/>
    <cellStyle name="Normal 9 2 29 2 57" xfId="15351"/>
    <cellStyle name="Normal 9 2 29 2 58" xfId="15352"/>
    <cellStyle name="Normal 9 2 29 2 59" xfId="15353"/>
    <cellStyle name="Normal 9 2 29 2 6" xfId="15354"/>
    <cellStyle name="Normal 9 2 29 2 60" xfId="15355"/>
    <cellStyle name="Normal 9 2 29 2 61" xfId="15356"/>
    <cellStyle name="Normal 9 2 29 2 62" xfId="15357"/>
    <cellStyle name="Normal 9 2 29 2 7" xfId="15358"/>
    <cellStyle name="Normal 9 2 29 2 8" xfId="15359"/>
    <cellStyle name="Normal 9 2 29 2 9" xfId="15360"/>
    <cellStyle name="Normal 9 2 29 20" xfId="15361"/>
    <cellStyle name="Normal 9 2 29 21" xfId="15362"/>
    <cellStyle name="Normal 9 2 29 22" xfId="15363"/>
    <cellStyle name="Normal 9 2 29 23" xfId="15364"/>
    <cellStyle name="Normal 9 2 29 24" xfId="15365"/>
    <cellStyle name="Normal 9 2 29 25" xfId="15366"/>
    <cellStyle name="Normal 9 2 29 26" xfId="15367"/>
    <cellStyle name="Normal 9 2 29 27" xfId="15368"/>
    <cellStyle name="Normal 9 2 29 28" xfId="15369"/>
    <cellStyle name="Normal 9 2 29 29" xfId="15370"/>
    <cellStyle name="Normal 9 2 29 3" xfId="15371"/>
    <cellStyle name="Normal 9 2 29 3 10" xfId="15372"/>
    <cellStyle name="Normal 9 2 29 3 11" xfId="15373"/>
    <cellStyle name="Normal 9 2 29 3 12" xfId="15374"/>
    <cellStyle name="Normal 9 2 29 3 13" xfId="15375"/>
    <cellStyle name="Normal 9 2 29 3 14" xfId="15376"/>
    <cellStyle name="Normal 9 2 29 3 15" xfId="15377"/>
    <cellStyle name="Normal 9 2 29 3 16" xfId="15378"/>
    <cellStyle name="Normal 9 2 29 3 17" xfId="15379"/>
    <cellStyle name="Normal 9 2 29 3 18" xfId="15380"/>
    <cellStyle name="Normal 9 2 29 3 19" xfId="15381"/>
    <cellStyle name="Normal 9 2 29 3 2" xfId="15382"/>
    <cellStyle name="Normal 9 2 29 3 20" xfId="15383"/>
    <cellStyle name="Normal 9 2 29 3 21" xfId="15384"/>
    <cellStyle name="Normal 9 2 29 3 22" xfId="15385"/>
    <cellStyle name="Normal 9 2 29 3 23" xfId="15386"/>
    <cellStyle name="Normal 9 2 29 3 24" xfId="15387"/>
    <cellStyle name="Normal 9 2 29 3 25" xfId="15388"/>
    <cellStyle name="Normal 9 2 29 3 26" xfId="15389"/>
    <cellStyle name="Normal 9 2 29 3 27" xfId="15390"/>
    <cellStyle name="Normal 9 2 29 3 28" xfId="15391"/>
    <cellStyle name="Normal 9 2 29 3 29" xfId="15392"/>
    <cellStyle name="Normal 9 2 29 3 3" xfId="15393"/>
    <cellStyle name="Normal 9 2 29 3 30" xfId="15394"/>
    <cellStyle name="Normal 9 2 29 3 31" xfId="15395"/>
    <cellStyle name="Normal 9 2 29 3 32" xfId="15396"/>
    <cellStyle name="Normal 9 2 29 3 33" xfId="15397"/>
    <cellStyle name="Normal 9 2 29 3 34" xfId="15398"/>
    <cellStyle name="Normal 9 2 29 3 35" xfId="15399"/>
    <cellStyle name="Normal 9 2 29 3 36" xfId="15400"/>
    <cellStyle name="Normal 9 2 29 3 37" xfId="15401"/>
    <cellStyle name="Normal 9 2 29 3 38" xfId="15402"/>
    <cellStyle name="Normal 9 2 29 3 39" xfId="15403"/>
    <cellStyle name="Normal 9 2 29 3 4" xfId="15404"/>
    <cellStyle name="Normal 9 2 29 3 40" xfId="15405"/>
    <cellStyle name="Normal 9 2 29 3 41" xfId="15406"/>
    <cellStyle name="Normal 9 2 29 3 42" xfId="15407"/>
    <cellStyle name="Normal 9 2 29 3 43" xfId="15408"/>
    <cellStyle name="Normal 9 2 29 3 44" xfId="15409"/>
    <cellStyle name="Normal 9 2 29 3 45" xfId="15410"/>
    <cellStyle name="Normal 9 2 29 3 46" xfId="15411"/>
    <cellStyle name="Normal 9 2 29 3 47" xfId="15412"/>
    <cellStyle name="Normal 9 2 29 3 48" xfId="15413"/>
    <cellStyle name="Normal 9 2 29 3 49" xfId="15414"/>
    <cellStyle name="Normal 9 2 29 3 5" xfId="15415"/>
    <cellStyle name="Normal 9 2 29 3 50" xfId="15416"/>
    <cellStyle name="Normal 9 2 29 3 51" xfId="15417"/>
    <cellStyle name="Normal 9 2 29 3 52" xfId="15418"/>
    <cellStyle name="Normal 9 2 29 3 53" xfId="15419"/>
    <cellStyle name="Normal 9 2 29 3 54" xfId="15420"/>
    <cellStyle name="Normal 9 2 29 3 55" xfId="15421"/>
    <cellStyle name="Normal 9 2 29 3 56" xfId="15422"/>
    <cellStyle name="Normal 9 2 29 3 57" xfId="15423"/>
    <cellStyle name="Normal 9 2 29 3 58" xfId="15424"/>
    <cellStyle name="Normal 9 2 29 3 59" xfId="15425"/>
    <cellStyle name="Normal 9 2 29 3 6" xfId="15426"/>
    <cellStyle name="Normal 9 2 29 3 60" xfId="15427"/>
    <cellStyle name="Normal 9 2 29 3 61" xfId="15428"/>
    <cellStyle name="Normal 9 2 29 3 62" xfId="15429"/>
    <cellStyle name="Normal 9 2 29 3 7" xfId="15430"/>
    <cellStyle name="Normal 9 2 29 3 8" xfId="15431"/>
    <cellStyle name="Normal 9 2 29 3 9" xfId="15432"/>
    <cellStyle name="Normal 9 2 29 30" xfId="15433"/>
    <cellStyle name="Normal 9 2 29 31" xfId="15434"/>
    <cellStyle name="Normal 9 2 29 32" xfId="15435"/>
    <cellStyle name="Normal 9 2 29 33" xfId="15436"/>
    <cellStyle name="Normal 9 2 29 34" xfId="15437"/>
    <cellStyle name="Normal 9 2 29 35" xfId="15438"/>
    <cellStyle name="Normal 9 2 29 36" xfId="15439"/>
    <cellStyle name="Normal 9 2 29 37" xfId="15440"/>
    <cellStyle name="Normal 9 2 29 38" xfId="15441"/>
    <cellStyle name="Normal 9 2 29 39" xfId="15442"/>
    <cellStyle name="Normal 9 2 29 4" xfId="15443"/>
    <cellStyle name="Normal 9 2 29 40" xfId="15444"/>
    <cellStyle name="Normal 9 2 29 41" xfId="15445"/>
    <cellStyle name="Normal 9 2 29 42" xfId="15446"/>
    <cellStyle name="Normal 9 2 29 43" xfId="15447"/>
    <cellStyle name="Normal 9 2 29 44" xfId="15448"/>
    <cellStyle name="Normal 9 2 29 45" xfId="15449"/>
    <cellStyle name="Normal 9 2 29 46" xfId="15450"/>
    <cellStyle name="Normal 9 2 29 47" xfId="15451"/>
    <cellStyle name="Normal 9 2 29 48" xfId="15452"/>
    <cellStyle name="Normal 9 2 29 49" xfId="15453"/>
    <cellStyle name="Normal 9 2 29 5" xfId="15454"/>
    <cellStyle name="Normal 9 2 29 50" xfId="15455"/>
    <cellStyle name="Normal 9 2 29 51" xfId="15456"/>
    <cellStyle name="Normal 9 2 29 52" xfId="15457"/>
    <cellStyle name="Normal 9 2 29 53" xfId="15458"/>
    <cellStyle name="Normal 9 2 29 54" xfId="15459"/>
    <cellStyle name="Normal 9 2 29 55" xfId="15460"/>
    <cellStyle name="Normal 9 2 29 56" xfId="15461"/>
    <cellStyle name="Normal 9 2 29 57" xfId="15462"/>
    <cellStyle name="Normal 9 2 29 58" xfId="15463"/>
    <cellStyle name="Normal 9 2 29 59" xfId="15464"/>
    <cellStyle name="Normal 9 2 29 6" xfId="15465"/>
    <cellStyle name="Normal 9 2 29 60" xfId="15466"/>
    <cellStyle name="Normal 9 2 29 61" xfId="15467"/>
    <cellStyle name="Normal 9 2 29 62" xfId="15468"/>
    <cellStyle name="Normal 9 2 29 63" xfId="15469"/>
    <cellStyle name="Normal 9 2 29 64" xfId="15470"/>
    <cellStyle name="Normal 9 2 29 7" xfId="15471"/>
    <cellStyle name="Normal 9 2 29 8" xfId="15472"/>
    <cellStyle name="Normal 9 2 29 9" xfId="15473"/>
    <cellStyle name="Normal 9 2 3" xfId="15474"/>
    <cellStyle name="Normal 9 2 3 10" xfId="15475"/>
    <cellStyle name="Normal 9 2 3 11" xfId="15476"/>
    <cellStyle name="Normal 9 2 3 12" xfId="15477"/>
    <cellStyle name="Normal 9 2 3 13" xfId="15478"/>
    <cellStyle name="Normal 9 2 3 14" xfId="15479"/>
    <cellStyle name="Normal 9 2 3 15" xfId="15480"/>
    <cellStyle name="Normal 9 2 3 16" xfId="15481"/>
    <cellStyle name="Normal 9 2 3 17" xfId="15482"/>
    <cellStyle name="Normal 9 2 3 18" xfId="15483"/>
    <cellStyle name="Normal 9 2 3 19" xfId="15484"/>
    <cellStyle name="Normal 9 2 3 2" xfId="15485"/>
    <cellStyle name="Normal 9 2 3 2 10" xfId="15486"/>
    <cellStyle name="Normal 9 2 3 2 11" xfId="15487"/>
    <cellStyle name="Normal 9 2 3 2 12" xfId="15488"/>
    <cellStyle name="Normal 9 2 3 2 13" xfId="15489"/>
    <cellStyle name="Normal 9 2 3 2 14" xfId="15490"/>
    <cellStyle name="Normal 9 2 3 2 15" xfId="15491"/>
    <cellStyle name="Normal 9 2 3 2 16" xfId="15492"/>
    <cellStyle name="Normal 9 2 3 2 17" xfId="15493"/>
    <cellStyle name="Normal 9 2 3 2 18" xfId="15494"/>
    <cellStyle name="Normal 9 2 3 2 19" xfId="15495"/>
    <cellStyle name="Normal 9 2 3 2 2" xfId="15496"/>
    <cellStyle name="Normal 9 2 3 2 20" xfId="15497"/>
    <cellStyle name="Normal 9 2 3 2 21" xfId="15498"/>
    <cellStyle name="Normal 9 2 3 2 22" xfId="15499"/>
    <cellStyle name="Normal 9 2 3 2 23" xfId="15500"/>
    <cellStyle name="Normal 9 2 3 2 24" xfId="15501"/>
    <cellStyle name="Normal 9 2 3 2 25" xfId="15502"/>
    <cellStyle name="Normal 9 2 3 2 26" xfId="15503"/>
    <cellStyle name="Normal 9 2 3 2 27" xfId="15504"/>
    <cellStyle name="Normal 9 2 3 2 28" xfId="15505"/>
    <cellStyle name="Normal 9 2 3 2 29" xfId="15506"/>
    <cellStyle name="Normal 9 2 3 2 3" xfId="15507"/>
    <cellStyle name="Normal 9 2 3 2 30" xfId="15508"/>
    <cellStyle name="Normal 9 2 3 2 31" xfId="15509"/>
    <cellStyle name="Normal 9 2 3 2 32" xfId="15510"/>
    <cellStyle name="Normal 9 2 3 2 33" xfId="15511"/>
    <cellStyle name="Normal 9 2 3 2 34" xfId="15512"/>
    <cellStyle name="Normal 9 2 3 2 35" xfId="15513"/>
    <cellStyle name="Normal 9 2 3 2 36" xfId="15514"/>
    <cellStyle name="Normal 9 2 3 2 37" xfId="15515"/>
    <cellStyle name="Normal 9 2 3 2 38" xfId="15516"/>
    <cellStyle name="Normal 9 2 3 2 39" xfId="15517"/>
    <cellStyle name="Normal 9 2 3 2 4" xfId="15518"/>
    <cellStyle name="Normal 9 2 3 2 40" xfId="15519"/>
    <cellStyle name="Normal 9 2 3 2 41" xfId="15520"/>
    <cellStyle name="Normal 9 2 3 2 42" xfId="15521"/>
    <cellStyle name="Normal 9 2 3 2 43" xfId="15522"/>
    <cellStyle name="Normal 9 2 3 2 44" xfId="15523"/>
    <cellStyle name="Normal 9 2 3 2 45" xfId="15524"/>
    <cellStyle name="Normal 9 2 3 2 46" xfId="15525"/>
    <cellStyle name="Normal 9 2 3 2 47" xfId="15526"/>
    <cellStyle name="Normal 9 2 3 2 48" xfId="15527"/>
    <cellStyle name="Normal 9 2 3 2 49" xfId="15528"/>
    <cellStyle name="Normal 9 2 3 2 5" xfId="15529"/>
    <cellStyle name="Normal 9 2 3 2 50" xfId="15530"/>
    <cellStyle name="Normal 9 2 3 2 51" xfId="15531"/>
    <cellStyle name="Normal 9 2 3 2 52" xfId="15532"/>
    <cellStyle name="Normal 9 2 3 2 53" xfId="15533"/>
    <cellStyle name="Normal 9 2 3 2 54" xfId="15534"/>
    <cellStyle name="Normal 9 2 3 2 55" xfId="15535"/>
    <cellStyle name="Normal 9 2 3 2 56" xfId="15536"/>
    <cellStyle name="Normal 9 2 3 2 57" xfId="15537"/>
    <cellStyle name="Normal 9 2 3 2 58" xfId="15538"/>
    <cellStyle name="Normal 9 2 3 2 59" xfId="15539"/>
    <cellStyle name="Normal 9 2 3 2 6" xfId="15540"/>
    <cellStyle name="Normal 9 2 3 2 60" xfId="15541"/>
    <cellStyle name="Normal 9 2 3 2 61" xfId="15542"/>
    <cellStyle name="Normal 9 2 3 2 62" xfId="15543"/>
    <cellStyle name="Normal 9 2 3 2 7" xfId="15544"/>
    <cellStyle name="Normal 9 2 3 2 8" xfId="15545"/>
    <cellStyle name="Normal 9 2 3 2 9" xfId="15546"/>
    <cellStyle name="Normal 9 2 3 20" xfId="15547"/>
    <cellStyle name="Normal 9 2 3 21" xfId="15548"/>
    <cellStyle name="Normal 9 2 3 22" xfId="15549"/>
    <cellStyle name="Normal 9 2 3 23" xfId="15550"/>
    <cellStyle name="Normal 9 2 3 24" xfId="15551"/>
    <cellStyle name="Normal 9 2 3 25" xfId="15552"/>
    <cellStyle name="Normal 9 2 3 26" xfId="15553"/>
    <cellStyle name="Normal 9 2 3 27" xfId="15554"/>
    <cellStyle name="Normal 9 2 3 28" xfId="15555"/>
    <cellStyle name="Normal 9 2 3 29" xfId="15556"/>
    <cellStyle name="Normal 9 2 3 3" xfId="15557"/>
    <cellStyle name="Normal 9 2 3 3 10" xfId="15558"/>
    <cellStyle name="Normal 9 2 3 3 11" xfId="15559"/>
    <cellStyle name="Normal 9 2 3 3 12" xfId="15560"/>
    <cellStyle name="Normal 9 2 3 3 13" xfId="15561"/>
    <cellStyle name="Normal 9 2 3 3 14" xfId="15562"/>
    <cellStyle name="Normal 9 2 3 3 15" xfId="15563"/>
    <cellStyle name="Normal 9 2 3 3 16" xfId="15564"/>
    <cellStyle name="Normal 9 2 3 3 17" xfId="15565"/>
    <cellStyle name="Normal 9 2 3 3 18" xfId="15566"/>
    <cellStyle name="Normal 9 2 3 3 19" xfId="15567"/>
    <cellStyle name="Normal 9 2 3 3 2" xfId="15568"/>
    <cellStyle name="Normal 9 2 3 3 20" xfId="15569"/>
    <cellStyle name="Normal 9 2 3 3 21" xfId="15570"/>
    <cellStyle name="Normal 9 2 3 3 22" xfId="15571"/>
    <cellStyle name="Normal 9 2 3 3 23" xfId="15572"/>
    <cellStyle name="Normal 9 2 3 3 24" xfId="15573"/>
    <cellStyle name="Normal 9 2 3 3 25" xfId="15574"/>
    <cellStyle name="Normal 9 2 3 3 26" xfId="15575"/>
    <cellStyle name="Normal 9 2 3 3 27" xfId="15576"/>
    <cellStyle name="Normal 9 2 3 3 28" xfId="15577"/>
    <cellStyle name="Normal 9 2 3 3 29" xfId="15578"/>
    <cellStyle name="Normal 9 2 3 3 3" xfId="15579"/>
    <cellStyle name="Normal 9 2 3 3 30" xfId="15580"/>
    <cellStyle name="Normal 9 2 3 3 31" xfId="15581"/>
    <cellStyle name="Normal 9 2 3 3 32" xfId="15582"/>
    <cellStyle name="Normal 9 2 3 3 33" xfId="15583"/>
    <cellStyle name="Normal 9 2 3 3 34" xfId="15584"/>
    <cellStyle name="Normal 9 2 3 3 35" xfId="15585"/>
    <cellStyle name="Normal 9 2 3 3 36" xfId="15586"/>
    <cellStyle name="Normal 9 2 3 3 37" xfId="15587"/>
    <cellStyle name="Normal 9 2 3 3 38" xfId="15588"/>
    <cellStyle name="Normal 9 2 3 3 39" xfId="15589"/>
    <cellStyle name="Normal 9 2 3 3 4" xfId="15590"/>
    <cellStyle name="Normal 9 2 3 3 40" xfId="15591"/>
    <cellStyle name="Normal 9 2 3 3 41" xfId="15592"/>
    <cellStyle name="Normal 9 2 3 3 42" xfId="15593"/>
    <cellStyle name="Normal 9 2 3 3 43" xfId="15594"/>
    <cellStyle name="Normal 9 2 3 3 44" xfId="15595"/>
    <cellStyle name="Normal 9 2 3 3 45" xfId="15596"/>
    <cellStyle name="Normal 9 2 3 3 46" xfId="15597"/>
    <cellStyle name="Normal 9 2 3 3 47" xfId="15598"/>
    <cellStyle name="Normal 9 2 3 3 48" xfId="15599"/>
    <cellStyle name="Normal 9 2 3 3 49" xfId="15600"/>
    <cellStyle name="Normal 9 2 3 3 5" xfId="15601"/>
    <cellStyle name="Normal 9 2 3 3 50" xfId="15602"/>
    <cellStyle name="Normal 9 2 3 3 51" xfId="15603"/>
    <cellStyle name="Normal 9 2 3 3 52" xfId="15604"/>
    <cellStyle name="Normal 9 2 3 3 53" xfId="15605"/>
    <cellStyle name="Normal 9 2 3 3 54" xfId="15606"/>
    <cellStyle name="Normal 9 2 3 3 55" xfId="15607"/>
    <cellStyle name="Normal 9 2 3 3 56" xfId="15608"/>
    <cellStyle name="Normal 9 2 3 3 57" xfId="15609"/>
    <cellStyle name="Normal 9 2 3 3 58" xfId="15610"/>
    <cellStyle name="Normal 9 2 3 3 59" xfId="15611"/>
    <cellStyle name="Normal 9 2 3 3 6" xfId="15612"/>
    <cellStyle name="Normal 9 2 3 3 60" xfId="15613"/>
    <cellStyle name="Normal 9 2 3 3 61" xfId="15614"/>
    <cellStyle name="Normal 9 2 3 3 62" xfId="15615"/>
    <cellStyle name="Normal 9 2 3 3 7" xfId="15616"/>
    <cellStyle name="Normal 9 2 3 3 8" xfId="15617"/>
    <cellStyle name="Normal 9 2 3 3 9" xfId="15618"/>
    <cellStyle name="Normal 9 2 3 30" xfId="15619"/>
    <cellStyle name="Normal 9 2 3 31" xfId="15620"/>
    <cellStyle name="Normal 9 2 3 32" xfId="15621"/>
    <cellStyle name="Normal 9 2 3 33" xfId="15622"/>
    <cellStyle name="Normal 9 2 3 34" xfId="15623"/>
    <cellStyle name="Normal 9 2 3 35" xfId="15624"/>
    <cellStyle name="Normal 9 2 3 36" xfId="15625"/>
    <cellStyle name="Normal 9 2 3 37" xfId="15626"/>
    <cellStyle name="Normal 9 2 3 38" xfId="15627"/>
    <cellStyle name="Normal 9 2 3 39" xfId="15628"/>
    <cellStyle name="Normal 9 2 3 4" xfId="15629"/>
    <cellStyle name="Normal 9 2 3 40" xfId="15630"/>
    <cellStyle name="Normal 9 2 3 41" xfId="15631"/>
    <cellStyle name="Normal 9 2 3 42" xfId="15632"/>
    <cellStyle name="Normal 9 2 3 43" xfId="15633"/>
    <cellStyle name="Normal 9 2 3 44" xfId="15634"/>
    <cellStyle name="Normal 9 2 3 45" xfId="15635"/>
    <cellStyle name="Normal 9 2 3 46" xfId="15636"/>
    <cellStyle name="Normal 9 2 3 47" xfId="15637"/>
    <cellStyle name="Normal 9 2 3 48" xfId="15638"/>
    <cellStyle name="Normal 9 2 3 49" xfId="15639"/>
    <cellStyle name="Normal 9 2 3 5" xfId="15640"/>
    <cellStyle name="Normal 9 2 3 50" xfId="15641"/>
    <cellStyle name="Normal 9 2 3 51" xfId="15642"/>
    <cellStyle name="Normal 9 2 3 52" xfId="15643"/>
    <cellStyle name="Normal 9 2 3 53" xfId="15644"/>
    <cellStyle name="Normal 9 2 3 54" xfId="15645"/>
    <cellStyle name="Normal 9 2 3 55" xfId="15646"/>
    <cellStyle name="Normal 9 2 3 56" xfId="15647"/>
    <cellStyle name="Normal 9 2 3 57" xfId="15648"/>
    <cellStyle name="Normal 9 2 3 58" xfId="15649"/>
    <cellStyle name="Normal 9 2 3 59" xfId="15650"/>
    <cellStyle name="Normal 9 2 3 6" xfId="15651"/>
    <cellStyle name="Normal 9 2 3 60" xfId="15652"/>
    <cellStyle name="Normal 9 2 3 61" xfId="15653"/>
    <cellStyle name="Normal 9 2 3 62" xfId="15654"/>
    <cellStyle name="Normal 9 2 3 63" xfId="15655"/>
    <cellStyle name="Normal 9 2 3 64" xfId="15656"/>
    <cellStyle name="Normal 9 2 3 7" xfId="15657"/>
    <cellStyle name="Normal 9 2 3 8" xfId="15658"/>
    <cellStyle name="Normal 9 2 3 9" xfId="15659"/>
    <cellStyle name="Normal 9 2 30" xfId="15660"/>
    <cellStyle name="Normal 9 2 30 10" xfId="15661"/>
    <cellStyle name="Normal 9 2 30 11" xfId="15662"/>
    <cellStyle name="Normal 9 2 30 12" xfId="15663"/>
    <cellStyle name="Normal 9 2 30 13" xfId="15664"/>
    <cellStyle name="Normal 9 2 30 14" xfId="15665"/>
    <cellStyle name="Normal 9 2 30 15" xfId="15666"/>
    <cellStyle name="Normal 9 2 30 16" xfId="15667"/>
    <cellStyle name="Normal 9 2 30 17" xfId="15668"/>
    <cellStyle name="Normal 9 2 30 18" xfId="15669"/>
    <cellStyle name="Normal 9 2 30 19" xfId="15670"/>
    <cellStyle name="Normal 9 2 30 2" xfId="15671"/>
    <cellStyle name="Normal 9 2 30 2 10" xfId="15672"/>
    <cellStyle name="Normal 9 2 30 2 11" xfId="15673"/>
    <cellStyle name="Normal 9 2 30 2 12" xfId="15674"/>
    <cellStyle name="Normal 9 2 30 2 13" xfId="15675"/>
    <cellStyle name="Normal 9 2 30 2 14" xfId="15676"/>
    <cellStyle name="Normal 9 2 30 2 15" xfId="15677"/>
    <cellStyle name="Normal 9 2 30 2 16" xfId="15678"/>
    <cellStyle name="Normal 9 2 30 2 17" xfId="15679"/>
    <cellStyle name="Normal 9 2 30 2 18" xfId="15680"/>
    <cellStyle name="Normal 9 2 30 2 19" xfId="15681"/>
    <cellStyle name="Normal 9 2 30 2 2" xfId="15682"/>
    <cellStyle name="Normal 9 2 30 2 20" xfId="15683"/>
    <cellStyle name="Normal 9 2 30 2 21" xfId="15684"/>
    <cellStyle name="Normal 9 2 30 2 22" xfId="15685"/>
    <cellStyle name="Normal 9 2 30 2 23" xfId="15686"/>
    <cellStyle name="Normal 9 2 30 2 24" xfId="15687"/>
    <cellStyle name="Normal 9 2 30 2 25" xfId="15688"/>
    <cellStyle name="Normal 9 2 30 2 26" xfId="15689"/>
    <cellStyle name="Normal 9 2 30 2 27" xfId="15690"/>
    <cellStyle name="Normal 9 2 30 2 28" xfId="15691"/>
    <cellStyle name="Normal 9 2 30 2 29" xfId="15692"/>
    <cellStyle name="Normal 9 2 30 2 3" xfId="15693"/>
    <cellStyle name="Normal 9 2 30 2 30" xfId="15694"/>
    <cellStyle name="Normal 9 2 30 2 31" xfId="15695"/>
    <cellStyle name="Normal 9 2 30 2 32" xfId="15696"/>
    <cellStyle name="Normal 9 2 30 2 33" xfId="15697"/>
    <cellStyle name="Normal 9 2 30 2 34" xfId="15698"/>
    <cellStyle name="Normal 9 2 30 2 35" xfId="15699"/>
    <cellStyle name="Normal 9 2 30 2 36" xfId="15700"/>
    <cellStyle name="Normal 9 2 30 2 37" xfId="15701"/>
    <cellStyle name="Normal 9 2 30 2 38" xfId="15702"/>
    <cellStyle name="Normal 9 2 30 2 39" xfId="15703"/>
    <cellStyle name="Normal 9 2 30 2 4" xfId="15704"/>
    <cellStyle name="Normal 9 2 30 2 40" xfId="15705"/>
    <cellStyle name="Normal 9 2 30 2 41" xfId="15706"/>
    <cellStyle name="Normal 9 2 30 2 42" xfId="15707"/>
    <cellStyle name="Normal 9 2 30 2 43" xfId="15708"/>
    <cellStyle name="Normal 9 2 30 2 44" xfId="15709"/>
    <cellStyle name="Normal 9 2 30 2 45" xfId="15710"/>
    <cellStyle name="Normal 9 2 30 2 46" xfId="15711"/>
    <cellStyle name="Normal 9 2 30 2 47" xfId="15712"/>
    <cellStyle name="Normal 9 2 30 2 48" xfId="15713"/>
    <cellStyle name="Normal 9 2 30 2 49" xfId="15714"/>
    <cellStyle name="Normal 9 2 30 2 5" xfId="15715"/>
    <cellStyle name="Normal 9 2 30 2 50" xfId="15716"/>
    <cellStyle name="Normal 9 2 30 2 51" xfId="15717"/>
    <cellStyle name="Normal 9 2 30 2 52" xfId="15718"/>
    <cellStyle name="Normal 9 2 30 2 53" xfId="15719"/>
    <cellStyle name="Normal 9 2 30 2 54" xfId="15720"/>
    <cellStyle name="Normal 9 2 30 2 55" xfId="15721"/>
    <cellStyle name="Normal 9 2 30 2 56" xfId="15722"/>
    <cellStyle name="Normal 9 2 30 2 57" xfId="15723"/>
    <cellStyle name="Normal 9 2 30 2 58" xfId="15724"/>
    <cellStyle name="Normal 9 2 30 2 59" xfId="15725"/>
    <cellStyle name="Normal 9 2 30 2 6" xfId="15726"/>
    <cellStyle name="Normal 9 2 30 2 60" xfId="15727"/>
    <cellStyle name="Normal 9 2 30 2 61" xfId="15728"/>
    <cellStyle name="Normal 9 2 30 2 62" xfId="15729"/>
    <cellStyle name="Normal 9 2 30 2 7" xfId="15730"/>
    <cellStyle name="Normal 9 2 30 2 8" xfId="15731"/>
    <cellStyle name="Normal 9 2 30 2 9" xfId="15732"/>
    <cellStyle name="Normal 9 2 30 20" xfId="15733"/>
    <cellStyle name="Normal 9 2 30 21" xfId="15734"/>
    <cellStyle name="Normal 9 2 30 22" xfId="15735"/>
    <cellStyle name="Normal 9 2 30 23" xfId="15736"/>
    <cellStyle name="Normal 9 2 30 24" xfId="15737"/>
    <cellStyle name="Normal 9 2 30 25" xfId="15738"/>
    <cellStyle name="Normal 9 2 30 26" xfId="15739"/>
    <cellStyle name="Normal 9 2 30 27" xfId="15740"/>
    <cellStyle name="Normal 9 2 30 28" xfId="15741"/>
    <cellStyle name="Normal 9 2 30 29" xfId="15742"/>
    <cellStyle name="Normal 9 2 30 3" xfId="15743"/>
    <cellStyle name="Normal 9 2 30 3 10" xfId="15744"/>
    <cellStyle name="Normal 9 2 30 3 11" xfId="15745"/>
    <cellStyle name="Normal 9 2 30 3 12" xfId="15746"/>
    <cellStyle name="Normal 9 2 30 3 13" xfId="15747"/>
    <cellStyle name="Normal 9 2 30 3 14" xfId="15748"/>
    <cellStyle name="Normal 9 2 30 3 15" xfId="15749"/>
    <cellStyle name="Normal 9 2 30 3 16" xfId="15750"/>
    <cellStyle name="Normal 9 2 30 3 17" xfId="15751"/>
    <cellStyle name="Normal 9 2 30 3 18" xfId="15752"/>
    <cellStyle name="Normal 9 2 30 3 19" xfId="15753"/>
    <cellStyle name="Normal 9 2 30 3 2" xfId="15754"/>
    <cellStyle name="Normal 9 2 30 3 20" xfId="15755"/>
    <cellStyle name="Normal 9 2 30 3 21" xfId="15756"/>
    <cellStyle name="Normal 9 2 30 3 22" xfId="15757"/>
    <cellStyle name="Normal 9 2 30 3 23" xfId="15758"/>
    <cellStyle name="Normal 9 2 30 3 24" xfId="15759"/>
    <cellStyle name="Normal 9 2 30 3 25" xfId="15760"/>
    <cellStyle name="Normal 9 2 30 3 26" xfId="15761"/>
    <cellStyle name="Normal 9 2 30 3 27" xfId="15762"/>
    <cellStyle name="Normal 9 2 30 3 28" xfId="15763"/>
    <cellStyle name="Normal 9 2 30 3 29" xfId="15764"/>
    <cellStyle name="Normal 9 2 30 3 3" xfId="15765"/>
    <cellStyle name="Normal 9 2 30 3 30" xfId="15766"/>
    <cellStyle name="Normal 9 2 30 3 31" xfId="15767"/>
    <cellStyle name="Normal 9 2 30 3 32" xfId="15768"/>
    <cellStyle name="Normal 9 2 30 3 33" xfId="15769"/>
    <cellStyle name="Normal 9 2 30 3 34" xfId="15770"/>
    <cellStyle name="Normal 9 2 30 3 35" xfId="15771"/>
    <cellStyle name="Normal 9 2 30 3 36" xfId="15772"/>
    <cellStyle name="Normal 9 2 30 3 37" xfId="15773"/>
    <cellStyle name="Normal 9 2 30 3 38" xfId="15774"/>
    <cellStyle name="Normal 9 2 30 3 39" xfId="15775"/>
    <cellStyle name="Normal 9 2 30 3 4" xfId="15776"/>
    <cellStyle name="Normal 9 2 30 3 40" xfId="15777"/>
    <cellStyle name="Normal 9 2 30 3 41" xfId="15778"/>
    <cellStyle name="Normal 9 2 30 3 42" xfId="15779"/>
    <cellStyle name="Normal 9 2 30 3 43" xfId="15780"/>
    <cellStyle name="Normal 9 2 30 3 44" xfId="15781"/>
    <cellStyle name="Normal 9 2 30 3 45" xfId="15782"/>
    <cellStyle name="Normal 9 2 30 3 46" xfId="15783"/>
    <cellStyle name="Normal 9 2 30 3 47" xfId="15784"/>
    <cellStyle name="Normal 9 2 30 3 48" xfId="15785"/>
    <cellStyle name="Normal 9 2 30 3 49" xfId="15786"/>
    <cellStyle name="Normal 9 2 30 3 5" xfId="15787"/>
    <cellStyle name="Normal 9 2 30 3 50" xfId="15788"/>
    <cellStyle name="Normal 9 2 30 3 51" xfId="15789"/>
    <cellStyle name="Normal 9 2 30 3 52" xfId="15790"/>
    <cellStyle name="Normal 9 2 30 3 53" xfId="15791"/>
    <cellStyle name="Normal 9 2 30 3 54" xfId="15792"/>
    <cellStyle name="Normal 9 2 30 3 55" xfId="15793"/>
    <cellStyle name="Normal 9 2 30 3 56" xfId="15794"/>
    <cellStyle name="Normal 9 2 30 3 57" xfId="15795"/>
    <cellStyle name="Normal 9 2 30 3 58" xfId="15796"/>
    <cellStyle name="Normal 9 2 30 3 59" xfId="15797"/>
    <cellStyle name="Normal 9 2 30 3 6" xfId="15798"/>
    <cellStyle name="Normal 9 2 30 3 60" xfId="15799"/>
    <cellStyle name="Normal 9 2 30 3 61" xfId="15800"/>
    <cellStyle name="Normal 9 2 30 3 62" xfId="15801"/>
    <cellStyle name="Normal 9 2 30 3 7" xfId="15802"/>
    <cellStyle name="Normal 9 2 30 3 8" xfId="15803"/>
    <cellStyle name="Normal 9 2 30 3 9" xfId="15804"/>
    <cellStyle name="Normal 9 2 30 30" xfId="15805"/>
    <cellStyle name="Normal 9 2 30 31" xfId="15806"/>
    <cellStyle name="Normal 9 2 30 32" xfId="15807"/>
    <cellStyle name="Normal 9 2 30 33" xfId="15808"/>
    <cellStyle name="Normal 9 2 30 34" xfId="15809"/>
    <cellStyle name="Normal 9 2 30 35" xfId="15810"/>
    <cellStyle name="Normal 9 2 30 36" xfId="15811"/>
    <cellStyle name="Normal 9 2 30 37" xfId="15812"/>
    <cellStyle name="Normal 9 2 30 38" xfId="15813"/>
    <cellStyle name="Normal 9 2 30 39" xfId="15814"/>
    <cellStyle name="Normal 9 2 30 4" xfId="15815"/>
    <cellStyle name="Normal 9 2 30 40" xfId="15816"/>
    <cellStyle name="Normal 9 2 30 41" xfId="15817"/>
    <cellStyle name="Normal 9 2 30 42" xfId="15818"/>
    <cellStyle name="Normal 9 2 30 43" xfId="15819"/>
    <cellStyle name="Normal 9 2 30 44" xfId="15820"/>
    <cellStyle name="Normal 9 2 30 45" xfId="15821"/>
    <cellStyle name="Normal 9 2 30 46" xfId="15822"/>
    <cellStyle name="Normal 9 2 30 47" xfId="15823"/>
    <cellStyle name="Normal 9 2 30 48" xfId="15824"/>
    <cellStyle name="Normal 9 2 30 49" xfId="15825"/>
    <cellStyle name="Normal 9 2 30 5" xfId="15826"/>
    <cellStyle name="Normal 9 2 30 50" xfId="15827"/>
    <cellStyle name="Normal 9 2 30 51" xfId="15828"/>
    <cellStyle name="Normal 9 2 30 52" xfId="15829"/>
    <cellStyle name="Normal 9 2 30 53" xfId="15830"/>
    <cellStyle name="Normal 9 2 30 54" xfId="15831"/>
    <cellStyle name="Normal 9 2 30 55" xfId="15832"/>
    <cellStyle name="Normal 9 2 30 56" xfId="15833"/>
    <cellStyle name="Normal 9 2 30 57" xfId="15834"/>
    <cellStyle name="Normal 9 2 30 58" xfId="15835"/>
    <cellStyle name="Normal 9 2 30 59" xfId="15836"/>
    <cellStyle name="Normal 9 2 30 6" xfId="15837"/>
    <cellStyle name="Normal 9 2 30 60" xfId="15838"/>
    <cellStyle name="Normal 9 2 30 61" xfId="15839"/>
    <cellStyle name="Normal 9 2 30 62" xfId="15840"/>
    <cellStyle name="Normal 9 2 30 63" xfId="15841"/>
    <cellStyle name="Normal 9 2 30 64" xfId="15842"/>
    <cellStyle name="Normal 9 2 30 7" xfId="15843"/>
    <cellStyle name="Normal 9 2 30 8" xfId="15844"/>
    <cellStyle name="Normal 9 2 30 9" xfId="15845"/>
    <cellStyle name="Normal 9 2 31" xfId="15846"/>
    <cellStyle name="Normal 9 2 31 10" xfId="15847"/>
    <cellStyle name="Normal 9 2 31 11" xfId="15848"/>
    <cellStyle name="Normal 9 2 31 12" xfId="15849"/>
    <cellStyle name="Normal 9 2 31 13" xfId="15850"/>
    <cellStyle name="Normal 9 2 31 14" xfId="15851"/>
    <cellStyle name="Normal 9 2 31 15" xfId="15852"/>
    <cellStyle name="Normal 9 2 31 16" xfId="15853"/>
    <cellStyle name="Normal 9 2 31 17" xfId="15854"/>
    <cellStyle name="Normal 9 2 31 18" xfId="15855"/>
    <cellStyle name="Normal 9 2 31 19" xfId="15856"/>
    <cellStyle name="Normal 9 2 31 2" xfId="15857"/>
    <cellStyle name="Normal 9 2 31 2 10" xfId="15858"/>
    <cellStyle name="Normal 9 2 31 2 11" xfId="15859"/>
    <cellStyle name="Normal 9 2 31 2 12" xfId="15860"/>
    <cellStyle name="Normal 9 2 31 2 13" xfId="15861"/>
    <cellStyle name="Normal 9 2 31 2 14" xfId="15862"/>
    <cellStyle name="Normal 9 2 31 2 15" xfId="15863"/>
    <cellStyle name="Normal 9 2 31 2 16" xfId="15864"/>
    <cellStyle name="Normal 9 2 31 2 17" xfId="15865"/>
    <cellStyle name="Normal 9 2 31 2 18" xfId="15866"/>
    <cellStyle name="Normal 9 2 31 2 19" xfId="15867"/>
    <cellStyle name="Normal 9 2 31 2 2" xfId="15868"/>
    <cellStyle name="Normal 9 2 31 2 20" xfId="15869"/>
    <cellStyle name="Normal 9 2 31 2 21" xfId="15870"/>
    <cellStyle name="Normal 9 2 31 2 22" xfId="15871"/>
    <cellStyle name="Normal 9 2 31 2 23" xfId="15872"/>
    <cellStyle name="Normal 9 2 31 2 24" xfId="15873"/>
    <cellStyle name="Normal 9 2 31 2 25" xfId="15874"/>
    <cellStyle name="Normal 9 2 31 2 26" xfId="15875"/>
    <cellStyle name="Normal 9 2 31 2 27" xfId="15876"/>
    <cellStyle name="Normal 9 2 31 2 28" xfId="15877"/>
    <cellStyle name="Normal 9 2 31 2 29" xfId="15878"/>
    <cellStyle name="Normal 9 2 31 2 3" xfId="15879"/>
    <cellStyle name="Normal 9 2 31 2 30" xfId="15880"/>
    <cellStyle name="Normal 9 2 31 2 31" xfId="15881"/>
    <cellStyle name="Normal 9 2 31 2 32" xfId="15882"/>
    <cellStyle name="Normal 9 2 31 2 33" xfId="15883"/>
    <cellStyle name="Normal 9 2 31 2 34" xfId="15884"/>
    <cellStyle name="Normal 9 2 31 2 35" xfId="15885"/>
    <cellStyle name="Normal 9 2 31 2 36" xfId="15886"/>
    <cellStyle name="Normal 9 2 31 2 37" xfId="15887"/>
    <cellStyle name="Normal 9 2 31 2 38" xfId="15888"/>
    <cellStyle name="Normal 9 2 31 2 39" xfId="15889"/>
    <cellStyle name="Normal 9 2 31 2 4" xfId="15890"/>
    <cellStyle name="Normal 9 2 31 2 40" xfId="15891"/>
    <cellStyle name="Normal 9 2 31 2 41" xfId="15892"/>
    <cellStyle name="Normal 9 2 31 2 42" xfId="15893"/>
    <cellStyle name="Normal 9 2 31 2 43" xfId="15894"/>
    <cellStyle name="Normal 9 2 31 2 44" xfId="15895"/>
    <cellStyle name="Normal 9 2 31 2 45" xfId="15896"/>
    <cellStyle name="Normal 9 2 31 2 46" xfId="15897"/>
    <cellStyle name="Normal 9 2 31 2 47" xfId="15898"/>
    <cellStyle name="Normal 9 2 31 2 48" xfId="15899"/>
    <cellStyle name="Normal 9 2 31 2 49" xfId="15900"/>
    <cellStyle name="Normal 9 2 31 2 5" xfId="15901"/>
    <cellStyle name="Normal 9 2 31 2 50" xfId="15902"/>
    <cellStyle name="Normal 9 2 31 2 51" xfId="15903"/>
    <cellStyle name="Normal 9 2 31 2 52" xfId="15904"/>
    <cellStyle name="Normal 9 2 31 2 53" xfId="15905"/>
    <cellStyle name="Normal 9 2 31 2 54" xfId="15906"/>
    <cellStyle name="Normal 9 2 31 2 55" xfId="15907"/>
    <cellStyle name="Normal 9 2 31 2 56" xfId="15908"/>
    <cellStyle name="Normal 9 2 31 2 57" xfId="15909"/>
    <cellStyle name="Normal 9 2 31 2 58" xfId="15910"/>
    <cellStyle name="Normal 9 2 31 2 59" xfId="15911"/>
    <cellStyle name="Normal 9 2 31 2 6" xfId="15912"/>
    <cellStyle name="Normal 9 2 31 2 60" xfId="15913"/>
    <cellStyle name="Normal 9 2 31 2 61" xfId="15914"/>
    <cellStyle name="Normal 9 2 31 2 62" xfId="15915"/>
    <cellStyle name="Normal 9 2 31 2 7" xfId="15916"/>
    <cellStyle name="Normal 9 2 31 2 8" xfId="15917"/>
    <cellStyle name="Normal 9 2 31 2 9" xfId="15918"/>
    <cellStyle name="Normal 9 2 31 20" xfId="15919"/>
    <cellStyle name="Normal 9 2 31 21" xfId="15920"/>
    <cellStyle name="Normal 9 2 31 22" xfId="15921"/>
    <cellStyle name="Normal 9 2 31 23" xfId="15922"/>
    <cellStyle name="Normal 9 2 31 24" xfId="15923"/>
    <cellStyle name="Normal 9 2 31 25" xfId="15924"/>
    <cellStyle name="Normal 9 2 31 26" xfId="15925"/>
    <cellStyle name="Normal 9 2 31 27" xfId="15926"/>
    <cellStyle name="Normal 9 2 31 28" xfId="15927"/>
    <cellStyle name="Normal 9 2 31 29" xfId="15928"/>
    <cellStyle name="Normal 9 2 31 3" xfId="15929"/>
    <cellStyle name="Normal 9 2 31 3 10" xfId="15930"/>
    <cellStyle name="Normal 9 2 31 3 11" xfId="15931"/>
    <cellStyle name="Normal 9 2 31 3 12" xfId="15932"/>
    <cellStyle name="Normal 9 2 31 3 13" xfId="15933"/>
    <cellStyle name="Normal 9 2 31 3 14" xfId="15934"/>
    <cellStyle name="Normal 9 2 31 3 15" xfId="15935"/>
    <cellStyle name="Normal 9 2 31 3 16" xfId="15936"/>
    <cellStyle name="Normal 9 2 31 3 17" xfId="15937"/>
    <cellStyle name="Normal 9 2 31 3 18" xfId="15938"/>
    <cellStyle name="Normal 9 2 31 3 19" xfId="15939"/>
    <cellStyle name="Normal 9 2 31 3 2" xfId="15940"/>
    <cellStyle name="Normal 9 2 31 3 20" xfId="15941"/>
    <cellStyle name="Normal 9 2 31 3 21" xfId="15942"/>
    <cellStyle name="Normal 9 2 31 3 22" xfId="15943"/>
    <cellStyle name="Normal 9 2 31 3 23" xfId="15944"/>
    <cellStyle name="Normal 9 2 31 3 24" xfId="15945"/>
    <cellStyle name="Normal 9 2 31 3 25" xfId="15946"/>
    <cellStyle name="Normal 9 2 31 3 26" xfId="15947"/>
    <cellStyle name="Normal 9 2 31 3 27" xfId="15948"/>
    <cellStyle name="Normal 9 2 31 3 28" xfId="15949"/>
    <cellStyle name="Normal 9 2 31 3 29" xfId="15950"/>
    <cellStyle name="Normal 9 2 31 3 3" xfId="15951"/>
    <cellStyle name="Normal 9 2 31 3 30" xfId="15952"/>
    <cellStyle name="Normal 9 2 31 3 31" xfId="15953"/>
    <cellStyle name="Normal 9 2 31 3 32" xfId="15954"/>
    <cellStyle name="Normal 9 2 31 3 33" xfId="15955"/>
    <cellStyle name="Normal 9 2 31 3 34" xfId="15956"/>
    <cellStyle name="Normal 9 2 31 3 35" xfId="15957"/>
    <cellStyle name="Normal 9 2 31 3 36" xfId="15958"/>
    <cellStyle name="Normal 9 2 31 3 37" xfId="15959"/>
    <cellStyle name="Normal 9 2 31 3 38" xfId="15960"/>
    <cellStyle name="Normal 9 2 31 3 39" xfId="15961"/>
    <cellStyle name="Normal 9 2 31 3 4" xfId="15962"/>
    <cellStyle name="Normal 9 2 31 3 40" xfId="15963"/>
    <cellStyle name="Normal 9 2 31 3 41" xfId="15964"/>
    <cellStyle name="Normal 9 2 31 3 42" xfId="15965"/>
    <cellStyle name="Normal 9 2 31 3 43" xfId="15966"/>
    <cellStyle name="Normal 9 2 31 3 44" xfId="15967"/>
    <cellStyle name="Normal 9 2 31 3 45" xfId="15968"/>
    <cellStyle name="Normal 9 2 31 3 46" xfId="15969"/>
    <cellStyle name="Normal 9 2 31 3 47" xfId="15970"/>
    <cellStyle name="Normal 9 2 31 3 48" xfId="15971"/>
    <cellStyle name="Normal 9 2 31 3 49" xfId="15972"/>
    <cellStyle name="Normal 9 2 31 3 5" xfId="15973"/>
    <cellStyle name="Normal 9 2 31 3 50" xfId="15974"/>
    <cellStyle name="Normal 9 2 31 3 51" xfId="15975"/>
    <cellStyle name="Normal 9 2 31 3 52" xfId="15976"/>
    <cellStyle name="Normal 9 2 31 3 53" xfId="15977"/>
    <cellStyle name="Normal 9 2 31 3 54" xfId="15978"/>
    <cellStyle name="Normal 9 2 31 3 55" xfId="15979"/>
    <cellStyle name="Normal 9 2 31 3 56" xfId="15980"/>
    <cellStyle name="Normal 9 2 31 3 57" xfId="15981"/>
    <cellStyle name="Normal 9 2 31 3 58" xfId="15982"/>
    <cellStyle name="Normal 9 2 31 3 59" xfId="15983"/>
    <cellStyle name="Normal 9 2 31 3 6" xfId="15984"/>
    <cellStyle name="Normal 9 2 31 3 60" xfId="15985"/>
    <cellStyle name="Normal 9 2 31 3 61" xfId="15986"/>
    <cellStyle name="Normal 9 2 31 3 62" xfId="15987"/>
    <cellStyle name="Normal 9 2 31 3 7" xfId="15988"/>
    <cellStyle name="Normal 9 2 31 3 8" xfId="15989"/>
    <cellStyle name="Normal 9 2 31 3 9" xfId="15990"/>
    <cellStyle name="Normal 9 2 31 30" xfId="15991"/>
    <cellStyle name="Normal 9 2 31 31" xfId="15992"/>
    <cellStyle name="Normal 9 2 31 32" xfId="15993"/>
    <cellStyle name="Normal 9 2 31 33" xfId="15994"/>
    <cellStyle name="Normal 9 2 31 34" xfId="15995"/>
    <cellStyle name="Normal 9 2 31 35" xfId="15996"/>
    <cellStyle name="Normal 9 2 31 36" xfId="15997"/>
    <cellStyle name="Normal 9 2 31 37" xfId="15998"/>
    <cellStyle name="Normal 9 2 31 38" xfId="15999"/>
    <cellStyle name="Normal 9 2 31 39" xfId="16000"/>
    <cellStyle name="Normal 9 2 31 4" xfId="16001"/>
    <cellStyle name="Normal 9 2 31 40" xfId="16002"/>
    <cellStyle name="Normal 9 2 31 41" xfId="16003"/>
    <cellStyle name="Normal 9 2 31 42" xfId="16004"/>
    <cellStyle name="Normal 9 2 31 43" xfId="16005"/>
    <cellStyle name="Normal 9 2 31 44" xfId="16006"/>
    <cellStyle name="Normal 9 2 31 45" xfId="16007"/>
    <cellStyle name="Normal 9 2 31 46" xfId="16008"/>
    <cellStyle name="Normal 9 2 31 47" xfId="16009"/>
    <cellStyle name="Normal 9 2 31 48" xfId="16010"/>
    <cellStyle name="Normal 9 2 31 49" xfId="16011"/>
    <cellStyle name="Normal 9 2 31 5" xfId="16012"/>
    <cellStyle name="Normal 9 2 31 50" xfId="16013"/>
    <cellStyle name="Normal 9 2 31 51" xfId="16014"/>
    <cellStyle name="Normal 9 2 31 52" xfId="16015"/>
    <cellStyle name="Normal 9 2 31 53" xfId="16016"/>
    <cellStyle name="Normal 9 2 31 54" xfId="16017"/>
    <cellStyle name="Normal 9 2 31 55" xfId="16018"/>
    <cellStyle name="Normal 9 2 31 56" xfId="16019"/>
    <cellStyle name="Normal 9 2 31 57" xfId="16020"/>
    <cellStyle name="Normal 9 2 31 58" xfId="16021"/>
    <cellStyle name="Normal 9 2 31 59" xfId="16022"/>
    <cellStyle name="Normal 9 2 31 6" xfId="16023"/>
    <cellStyle name="Normal 9 2 31 60" xfId="16024"/>
    <cellStyle name="Normal 9 2 31 61" xfId="16025"/>
    <cellStyle name="Normal 9 2 31 62" xfId="16026"/>
    <cellStyle name="Normal 9 2 31 63" xfId="16027"/>
    <cellStyle name="Normal 9 2 31 64" xfId="16028"/>
    <cellStyle name="Normal 9 2 31 7" xfId="16029"/>
    <cellStyle name="Normal 9 2 31 8" xfId="16030"/>
    <cellStyle name="Normal 9 2 31 9" xfId="16031"/>
    <cellStyle name="Normal 9 2 32" xfId="16032"/>
    <cellStyle name="Normal 9 2 32 10" xfId="16033"/>
    <cellStyle name="Normal 9 2 32 11" xfId="16034"/>
    <cellStyle name="Normal 9 2 32 12" xfId="16035"/>
    <cellStyle name="Normal 9 2 32 13" xfId="16036"/>
    <cellStyle name="Normal 9 2 32 14" xfId="16037"/>
    <cellStyle name="Normal 9 2 32 15" xfId="16038"/>
    <cellStyle name="Normal 9 2 32 16" xfId="16039"/>
    <cellStyle name="Normal 9 2 32 17" xfId="16040"/>
    <cellStyle name="Normal 9 2 32 18" xfId="16041"/>
    <cellStyle name="Normal 9 2 32 19" xfId="16042"/>
    <cellStyle name="Normal 9 2 32 2" xfId="16043"/>
    <cellStyle name="Normal 9 2 32 2 10" xfId="16044"/>
    <cellStyle name="Normal 9 2 32 2 11" xfId="16045"/>
    <cellStyle name="Normal 9 2 32 2 12" xfId="16046"/>
    <cellStyle name="Normal 9 2 32 2 13" xfId="16047"/>
    <cellStyle name="Normal 9 2 32 2 14" xfId="16048"/>
    <cellStyle name="Normal 9 2 32 2 15" xfId="16049"/>
    <cellStyle name="Normal 9 2 32 2 16" xfId="16050"/>
    <cellStyle name="Normal 9 2 32 2 17" xfId="16051"/>
    <cellStyle name="Normal 9 2 32 2 18" xfId="16052"/>
    <cellStyle name="Normal 9 2 32 2 19" xfId="16053"/>
    <cellStyle name="Normal 9 2 32 2 2" xfId="16054"/>
    <cellStyle name="Normal 9 2 32 2 20" xfId="16055"/>
    <cellStyle name="Normal 9 2 32 2 21" xfId="16056"/>
    <cellStyle name="Normal 9 2 32 2 22" xfId="16057"/>
    <cellStyle name="Normal 9 2 32 2 23" xfId="16058"/>
    <cellStyle name="Normal 9 2 32 2 24" xfId="16059"/>
    <cellStyle name="Normal 9 2 32 2 25" xfId="16060"/>
    <cellStyle name="Normal 9 2 32 2 26" xfId="16061"/>
    <cellStyle name="Normal 9 2 32 2 27" xfId="16062"/>
    <cellStyle name="Normal 9 2 32 2 28" xfId="16063"/>
    <cellStyle name="Normal 9 2 32 2 29" xfId="16064"/>
    <cellStyle name="Normal 9 2 32 2 3" xfId="16065"/>
    <cellStyle name="Normal 9 2 32 2 30" xfId="16066"/>
    <cellStyle name="Normal 9 2 32 2 31" xfId="16067"/>
    <cellStyle name="Normal 9 2 32 2 32" xfId="16068"/>
    <cellStyle name="Normal 9 2 32 2 33" xfId="16069"/>
    <cellStyle name="Normal 9 2 32 2 34" xfId="16070"/>
    <cellStyle name="Normal 9 2 32 2 35" xfId="16071"/>
    <cellStyle name="Normal 9 2 32 2 36" xfId="16072"/>
    <cellStyle name="Normal 9 2 32 2 37" xfId="16073"/>
    <cellStyle name="Normal 9 2 32 2 38" xfId="16074"/>
    <cellStyle name="Normal 9 2 32 2 39" xfId="16075"/>
    <cellStyle name="Normal 9 2 32 2 4" xfId="16076"/>
    <cellStyle name="Normal 9 2 32 2 40" xfId="16077"/>
    <cellStyle name="Normal 9 2 32 2 41" xfId="16078"/>
    <cellStyle name="Normal 9 2 32 2 42" xfId="16079"/>
    <cellStyle name="Normal 9 2 32 2 43" xfId="16080"/>
    <cellStyle name="Normal 9 2 32 2 44" xfId="16081"/>
    <cellStyle name="Normal 9 2 32 2 45" xfId="16082"/>
    <cellStyle name="Normal 9 2 32 2 46" xfId="16083"/>
    <cellStyle name="Normal 9 2 32 2 47" xfId="16084"/>
    <cellStyle name="Normal 9 2 32 2 48" xfId="16085"/>
    <cellStyle name="Normal 9 2 32 2 49" xfId="16086"/>
    <cellStyle name="Normal 9 2 32 2 5" xfId="16087"/>
    <cellStyle name="Normal 9 2 32 2 50" xfId="16088"/>
    <cellStyle name="Normal 9 2 32 2 51" xfId="16089"/>
    <cellStyle name="Normal 9 2 32 2 52" xfId="16090"/>
    <cellStyle name="Normal 9 2 32 2 53" xfId="16091"/>
    <cellStyle name="Normal 9 2 32 2 54" xfId="16092"/>
    <cellStyle name="Normal 9 2 32 2 55" xfId="16093"/>
    <cellStyle name="Normal 9 2 32 2 56" xfId="16094"/>
    <cellStyle name="Normal 9 2 32 2 57" xfId="16095"/>
    <cellStyle name="Normal 9 2 32 2 58" xfId="16096"/>
    <cellStyle name="Normal 9 2 32 2 59" xfId="16097"/>
    <cellStyle name="Normal 9 2 32 2 6" xfId="16098"/>
    <cellStyle name="Normal 9 2 32 2 60" xfId="16099"/>
    <cellStyle name="Normal 9 2 32 2 61" xfId="16100"/>
    <cellStyle name="Normal 9 2 32 2 62" xfId="16101"/>
    <cellStyle name="Normal 9 2 32 2 7" xfId="16102"/>
    <cellStyle name="Normal 9 2 32 2 8" xfId="16103"/>
    <cellStyle name="Normal 9 2 32 2 9" xfId="16104"/>
    <cellStyle name="Normal 9 2 32 20" xfId="16105"/>
    <cellStyle name="Normal 9 2 32 21" xfId="16106"/>
    <cellStyle name="Normal 9 2 32 22" xfId="16107"/>
    <cellStyle name="Normal 9 2 32 23" xfId="16108"/>
    <cellStyle name="Normal 9 2 32 24" xfId="16109"/>
    <cellStyle name="Normal 9 2 32 25" xfId="16110"/>
    <cellStyle name="Normal 9 2 32 26" xfId="16111"/>
    <cellStyle name="Normal 9 2 32 27" xfId="16112"/>
    <cellStyle name="Normal 9 2 32 28" xfId="16113"/>
    <cellStyle name="Normal 9 2 32 29" xfId="16114"/>
    <cellStyle name="Normal 9 2 32 3" xfId="16115"/>
    <cellStyle name="Normal 9 2 32 3 10" xfId="16116"/>
    <cellStyle name="Normal 9 2 32 3 11" xfId="16117"/>
    <cellStyle name="Normal 9 2 32 3 12" xfId="16118"/>
    <cellStyle name="Normal 9 2 32 3 13" xfId="16119"/>
    <cellStyle name="Normal 9 2 32 3 14" xfId="16120"/>
    <cellStyle name="Normal 9 2 32 3 15" xfId="16121"/>
    <cellStyle name="Normal 9 2 32 3 16" xfId="16122"/>
    <cellStyle name="Normal 9 2 32 3 17" xfId="16123"/>
    <cellStyle name="Normal 9 2 32 3 18" xfId="16124"/>
    <cellStyle name="Normal 9 2 32 3 19" xfId="16125"/>
    <cellStyle name="Normal 9 2 32 3 2" xfId="16126"/>
    <cellStyle name="Normal 9 2 32 3 20" xfId="16127"/>
    <cellStyle name="Normal 9 2 32 3 21" xfId="16128"/>
    <cellStyle name="Normal 9 2 32 3 22" xfId="16129"/>
    <cellStyle name="Normal 9 2 32 3 23" xfId="16130"/>
    <cellStyle name="Normal 9 2 32 3 24" xfId="16131"/>
    <cellStyle name="Normal 9 2 32 3 25" xfId="16132"/>
    <cellStyle name="Normal 9 2 32 3 26" xfId="16133"/>
    <cellStyle name="Normal 9 2 32 3 27" xfId="16134"/>
    <cellStyle name="Normal 9 2 32 3 28" xfId="16135"/>
    <cellStyle name="Normal 9 2 32 3 29" xfId="16136"/>
    <cellStyle name="Normal 9 2 32 3 3" xfId="16137"/>
    <cellStyle name="Normal 9 2 32 3 30" xfId="16138"/>
    <cellStyle name="Normal 9 2 32 3 31" xfId="16139"/>
    <cellStyle name="Normal 9 2 32 3 32" xfId="16140"/>
    <cellStyle name="Normal 9 2 32 3 33" xfId="16141"/>
    <cellStyle name="Normal 9 2 32 3 34" xfId="16142"/>
    <cellStyle name="Normal 9 2 32 3 35" xfId="16143"/>
    <cellStyle name="Normal 9 2 32 3 36" xfId="16144"/>
    <cellStyle name="Normal 9 2 32 3 37" xfId="16145"/>
    <cellStyle name="Normal 9 2 32 3 38" xfId="16146"/>
    <cellStyle name="Normal 9 2 32 3 39" xfId="16147"/>
    <cellStyle name="Normal 9 2 32 3 4" xfId="16148"/>
    <cellStyle name="Normal 9 2 32 3 40" xfId="16149"/>
    <cellStyle name="Normal 9 2 32 3 41" xfId="16150"/>
    <cellStyle name="Normal 9 2 32 3 42" xfId="16151"/>
    <cellStyle name="Normal 9 2 32 3 43" xfId="16152"/>
    <cellStyle name="Normal 9 2 32 3 44" xfId="16153"/>
    <cellStyle name="Normal 9 2 32 3 45" xfId="16154"/>
    <cellStyle name="Normal 9 2 32 3 46" xfId="16155"/>
    <cellStyle name="Normal 9 2 32 3 47" xfId="16156"/>
    <cellStyle name="Normal 9 2 32 3 48" xfId="16157"/>
    <cellStyle name="Normal 9 2 32 3 49" xfId="16158"/>
    <cellStyle name="Normal 9 2 32 3 5" xfId="16159"/>
    <cellStyle name="Normal 9 2 32 3 50" xfId="16160"/>
    <cellStyle name="Normal 9 2 32 3 51" xfId="16161"/>
    <cellStyle name="Normal 9 2 32 3 52" xfId="16162"/>
    <cellStyle name="Normal 9 2 32 3 53" xfId="16163"/>
    <cellStyle name="Normal 9 2 32 3 54" xfId="16164"/>
    <cellStyle name="Normal 9 2 32 3 55" xfId="16165"/>
    <cellStyle name="Normal 9 2 32 3 56" xfId="16166"/>
    <cellStyle name="Normal 9 2 32 3 57" xfId="16167"/>
    <cellStyle name="Normal 9 2 32 3 58" xfId="16168"/>
    <cellStyle name="Normal 9 2 32 3 59" xfId="16169"/>
    <cellStyle name="Normal 9 2 32 3 6" xfId="16170"/>
    <cellStyle name="Normal 9 2 32 3 60" xfId="16171"/>
    <cellStyle name="Normal 9 2 32 3 61" xfId="16172"/>
    <cellStyle name="Normal 9 2 32 3 62" xfId="16173"/>
    <cellStyle name="Normal 9 2 32 3 7" xfId="16174"/>
    <cellStyle name="Normal 9 2 32 3 8" xfId="16175"/>
    <cellStyle name="Normal 9 2 32 3 9" xfId="16176"/>
    <cellStyle name="Normal 9 2 32 30" xfId="16177"/>
    <cellStyle name="Normal 9 2 32 31" xfId="16178"/>
    <cellStyle name="Normal 9 2 32 32" xfId="16179"/>
    <cellStyle name="Normal 9 2 32 33" xfId="16180"/>
    <cellStyle name="Normal 9 2 32 34" xfId="16181"/>
    <cellStyle name="Normal 9 2 32 35" xfId="16182"/>
    <cellStyle name="Normal 9 2 32 36" xfId="16183"/>
    <cellStyle name="Normal 9 2 32 37" xfId="16184"/>
    <cellStyle name="Normal 9 2 32 38" xfId="16185"/>
    <cellStyle name="Normal 9 2 32 39" xfId="16186"/>
    <cellStyle name="Normal 9 2 32 4" xfId="16187"/>
    <cellStyle name="Normal 9 2 32 40" xfId="16188"/>
    <cellStyle name="Normal 9 2 32 41" xfId="16189"/>
    <cellStyle name="Normal 9 2 32 42" xfId="16190"/>
    <cellStyle name="Normal 9 2 32 43" xfId="16191"/>
    <cellStyle name="Normal 9 2 32 44" xfId="16192"/>
    <cellStyle name="Normal 9 2 32 45" xfId="16193"/>
    <cellStyle name="Normal 9 2 32 46" xfId="16194"/>
    <cellStyle name="Normal 9 2 32 47" xfId="16195"/>
    <cellStyle name="Normal 9 2 32 48" xfId="16196"/>
    <cellStyle name="Normal 9 2 32 49" xfId="16197"/>
    <cellStyle name="Normal 9 2 32 5" xfId="16198"/>
    <cellStyle name="Normal 9 2 32 50" xfId="16199"/>
    <cellStyle name="Normal 9 2 32 51" xfId="16200"/>
    <cellStyle name="Normal 9 2 32 52" xfId="16201"/>
    <cellStyle name="Normal 9 2 32 53" xfId="16202"/>
    <cellStyle name="Normal 9 2 32 54" xfId="16203"/>
    <cellStyle name="Normal 9 2 32 55" xfId="16204"/>
    <cellStyle name="Normal 9 2 32 56" xfId="16205"/>
    <cellStyle name="Normal 9 2 32 57" xfId="16206"/>
    <cellStyle name="Normal 9 2 32 58" xfId="16207"/>
    <cellStyle name="Normal 9 2 32 59" xfId="16208"/>
    <cellStyle name="Normal 9 2 32 6" xfId="16209"/>
    <cellStyle name="Normal 9 2 32 60" xfId="16210"/>
    <cellStyle name="Normal 9 2 32 61" xfId="16211"/>
    <cellStyle name="Normal 9 2 32 62" xfId="16212"/>
    <cellStyle name="Normal 9 2 32 63" xfId="16213"/>
    <cellStyle name="Normal 9 2 32 64" xfId="16214"/>
    <cellStyle name="Normal 9 2 32 7" xfId="16215"/>
    <cellStyle name="Normal 9 2 32 8" xfId="16216"/>
    <cellStyle name="Normal 9 2 32 9" xfId="16217"/>
    <cellStyle name="Normal 9 2 33" xfId="16218"/>
    <cellStyle name="Normal 9 2 33 10" xfId="16219"/>
    <cellStyle name="Normal 9 2 33 11" xfId="16220"/>
    <cellStyle name="Normal 9 2 33 12" xfId="16221"/>
    <cellStyle name="Normal 9 2 33 13" xfId="16222"/>
    <cellStyle name="Normal 9 2 33 14" xfId="16223"/>
    <cellStyle name="Normal 9 2 33 15" xfId="16224"/>
    <cellStyle name="Normal 9 2 33 16" xfId="16225"/>
    <cellStyle name="Normal 9 2 33 17" xfId="16226"/>
    <cellStyle name="Normal 9 2 33 18" xfId="16227"/>
    <cellStyle name="Normal 9 2 33 19" xfId="16228"/>
    <cellStyle name="Normal 9 2 33 2" xfId="16229"/>
    <cellStyle name="Normal 9 2 33 2 10" xfId="16230"/>
    <cellStyle name="Normal 9 2 33 2 11" xfId="16231"/>
    <cellStyle name="Normal 9 2 33 2 12" xfId="16232"/>
    <cellStyle name="Normal 9 2 33 2 13" xfId="16233"/>
    <cellStyle name="Normal 9 2 33 2 14" xfId="16234"/>
    <cellStyle name="Normal 9 2 33 2 15" xfId="16235"/>
    <cellStyle name="Normal 9 2 33 2 16" xfId="16236"/>
    <cellStyle name="Normal 9 2 33 2 17" xfId="16237"/>
    <cellStyle name="Normal 9 2 33 2 18" xfId="16238"/>
    <cellStyle name="Normal 9 2 33 2 19" xfId="16239"/>
    <cellStyle name="Normal 9 2 33 2 2" xfId="16240"/>
    <cellStyle name="Normal 9 2 33 2 20" xfId="16241"/>
    <cellStyle name="Normal 9 2 33 2 21" xfId="16242"/>
    <cellStyle name="Normal 9 2 33 2 22" xfId="16243"/>
    <cellStyle name="Normal 9 2 33 2 23" xfId="16244"/>
    <cellStyle name="Normal 9 2 33 2 24" xfId="16245"/>
    <cellStyle name="Normal 9 2 33 2 25" xfId="16246"/>
    <cellStyle name="Normal 9 2 33 2 26" xfId="16247"/>
    <cellStyle name="Normal 9 2 33 2 27" xfId="16248"/>
    <cellStyle name="Normal 9 2 33 2 28" xfId="16249"/>
    <cellStyle name="Normal 9 2 33 2 29" xfId="16250"/>
    <cellStyle name="Normal 9 2 33 2 3" xfId="16251"/>
    <cellStyle name="Normal 9 2 33 2 30" xfId="16252"/>
    <cellStyle name="Normal 9 2 33 2 31" xfId="16253"/>
    <cellStyle name="Normal 9 2 33 2 32" xfId="16254"/>
    <cellStyle name="Normal 9 2 33 2 33" xfId="16255"/>
    <cellStyle name="Normal 9 2 33 2 34" xfId="16256"/>
    <cellStyle name="Normal 9 2 33 2 35" xfId="16257"/>
    <cellStyle name="Normal 9 2 33 2 36" xfId="16258"/>
    <cellStyle name="Normal 9 2 33 2 37" xfId="16259"/>
    <cellStyle name="Normal 9 2 33 2 38" xfId="16260"/>
    <cellStyle name="Normal 9 2 33 2 39" xfId="16261"/>
    <cellStyle name="Normal 9 2 33 2 4" xfId="16262"/>
    <cellStyle name="Normal 9 2 33 2 40" xfId="16263"/>
    <cellStyle name="Normal 9 2 33 2 41" xfId="16264"/>
    <cellStyle name="Normal 9 2 33 2 42" xfId="16265"/>
    <cellStyle name="Normal 9 2 33 2 43" xfId="16266"/>
    <cellStyle name="Normal 9 2 33 2 44" xfId="16267"/>
    <cellStyle name="Normal 9 2 33 2 45" xfId="16268"/>
    <cellStyle name="Normal 9 2 33 2 46" xfId="16269"/>
    <cellStyle name="Normal 9 2 33 2 47" xfId="16270"/>
    <cellStyle name="Normal 9 2 33 2 48" xfId="16271"/>
    <cellStyle name="Normal 9 2 33 2 49" xfId="16272"/>
    <cellStyle name="Normal 9 2 33 2 5" xfId="16273"/>
    <cellStyle name="Normal 9 2 33 2 50" xfId="16274"/>
    <cellStyle name="Normal 9 2 33 2 51" xfId="16275"/>
    <cellStyle name="Normal 9 2 33 2 52" xfId="16276"/>
    <cellStyle name="Normal 9 2 33 2 53" xfId="16277"/>
    <cellStyle name="Normal 9 2 33 2 54" xfId="16278"/>
    <cellStyle name="Normal 9 2 33 2 55" xfId="16279"/>
    <cellStyle name="Normal 9 2 33 2 56" xfId="16280"/>
    <cellStyle name="Normal 9 2 33 2 57" xfId="16281"/>
    <cellStyle name="Normal 9 2 33 2 58" xfId="16282"/>
    <cellStyle name="Normal 9 2 33 2 59" xfId="16283"/>
    <cellStyle name="Normal 9 2 33 2 6" xfId="16284"/>
    <cellStyle name="Normal 9 2 33 2 60" xfId="16285"/>
    <cellStyle name="Normal 9 2 33 2 61" xfId="16286"/>
    <cellStyle name="Normal 9 2 33 2 62" xfId="16287"/>
    <cellStyle name="Normal 9 2 33 2 7" xfId="16288"/>
    <cellStyle name="Normal 9 2 33 2 8" xfId="16289"/>
    <cellStyle name="Normal 9 2 33 2 9" xfId="16290"/>
    <cellStyle name="Normal 9 2 33 20" xfId="16291"/>
    <cellStyle name="Normal 9 2 33 21" xfId="16292"/>
    <cellStyle name="Normal 9 2 33 22" xfId="16293"/>
    <cellStyle name="Normal 9 2 33 23" xfId="16294"/>
    <cellStyle name="Normal 9 2 33 24" xfId="16295"/>
    <cellStyle name="Normal 9 2 33 25" xfId="16296"/>
    <cellStyle name="Normal 9 2 33 26" xfId="16297"/>
    <cellStyle name="Normal 9 2 33 27" xfId="16298"/>
    <cellStyle name="Normal 9 2 33 28" xfId="16299"/>
    <cellStyle name="Normal 9 2 33 29" xfId="16300"/>
    <cellStyle name="Normal 9 2 33 3" xfId="16301"/>
    <cellStyle name="Normal 9 2 33 3 10" xfId="16302"/>
    <cellStyle name="Normal 9 2 33 3 11" xfId="16303"/>
    <cellStyle name="Normal 9 2 33 3 12" xfId="16304"/>
    <cellStyle name="Normal 9 2 33 3 13" xfId="16305"/>
    <cellStyle name="Normal 9 2 33 3 14" xfId="16306"/>
    <cellStyle name="Normal 9 2 33 3 15" xfId="16307"/>
    <cellStyle name="Normal 9 2 33 3 16" xfId="16308"/>
    <cellStyle name="Normal 9 2 33 3 17" xfId="16309"/>
    <cellStyle name="Normal 9 2 33 3 18" xfId="16310"/>
    <cellStyle name="Normal 9 2 33 3 19" xfId="16311"/>
    <cellStyle name="Normal 9 2 33 3 2" xfId="16312"/>
    <cellStyle name="Normal 9 2 33 3 20" xfId="16313"/>
    <cellStyle name="Normal 9 2 33 3 21" xfId="16314"/>
    <cellStyle name="Normal 9 2 33 3 22" xfId="16315"/>
    <cellStyle name="Normal 9 2 33 3 23" xfId="16316"/>
    <cellStyle name="Normal 9 2 33 3 24" xfId="16317"/>
    <cellStyle name="Normal 9 2 33 3 25" xfId="16318"/>
    <cellStyle name="Normal 9 2 33 3 26" xfId="16319"/>
    <cellStyle name="Normal 9 2 33 3 27" xfId="16320"/>
    <cellStyle name="Normal 9 2 33 3 28" xfId="16321"/>
    <cellStyle name="Normal 9 2 33 3 29" xfId="16322"/>
    <cellStyle name="Normal 9 2 33 3 3" xfId="16323"/>
    <cellStyle name="Normal 9 2 33 3 30" xfId="16324"/>
    <cellStyle name="Normal 9 2 33 3 31" xfId="16325"/>
    <cellStyle name="Normal 9 2 33 3 32" xfId="16326"/>
    <cellStyle name="Normal 9 2 33 3 33" xfId="16327"/>
    <cellStyle name="Normal 9 2 33 3 34" xfId="16328"/>
    <cellStyle name="Normal 9 2 33 3 35" xfId="16329"/>
    <cellStyle name="Normal 9 2 33 3 36" xfId="16330"/>
    <cellStyle name="Normal 9 2 33 3 37" xfId="16331"/>
    <cellStyle name="Normal 9 2 33 3 38" xfId="16332"/>
    <cellStyle name="Normal 9 2 33 3 39" xfId="16333"/>
    <cellStyle name="Normal 9 2 33 3 4" xfId="16334"/>
    <cellStyle name="Normal 9 2 33 3 40" xfId="16335"/>
    <cellStyle name="Normal 9 2 33 3 41" xfId="16336"/>
    <cellStyle name="Normal 9 2 33 3 42" xfId="16337"/>
    <cellStyle name="Normal 9 2 33 3 43" xfId="16338"/>
    <cellStyle name="Normal 9 2 33 3 44" xfId="16339"/>
    <cellStyle name="Normal 9 2 33 3 45" xfId="16340"/>
    <cellStyle name="Normal 9 2 33 3 46" xfId="16341"/>
    <cellStyle name="Normal 9 2 33 3 47" xfId="16342"/>
    <cellStyle name="Normal 9 2 33 3 48" xfId="16343"/>
    <cellStyle name="Normal 9 2 33 3 49" xfId="16344"/>
    <cellStyle name="Normal 9 2 33 3 5" xfId="16345"/>
    <cellStyle name="Normal 9 2 33 3 50" xfId="16346"/>
    <cellStyle name="Normal 9 2 33 3 51" xfId="16347"/>
    <cellStyle name="Normal 9 2 33 3 52" xfId="16348"/>
    <cellStyle name="Normal 9 2 33 3 53" xfId="16349"/>
    <cellStyle name="Normal 9 2 33 3 54" xfId="16350"/>
    <cellStyle name="Normal 9 2 33 3 55" xfId="16351"/>
    <cellStyle name="Normal 9 2 33 3 56" xfId="16352"/>
    <cellStyle name="Normal 9 2 33 3 57" xfId="16353"/>
    <cellStyle name="Normal 9 2 33 3 58" xfId="16354"/>
    <cellStyle name="Normal 9 2 33 3 59" xfId="16355"/>
    <cellStyle name="Normal 9 2 33 3 6" xfId="16356"/>
    <cellStyle name="Normal 9 2 33 3 60" xfId="16357"/>
    <cellStyle name="Normal 9 2 33 3 61" xfId="16358"/>
    <cellStyle name="Normal 9 2 33 3 62" xfId="16359"/>
    <cellStyle name="Normal 9 2 33 3 7" xfId="16360"/>
    <cellStyle name="Normal 9 2 33 3 8" xfId="16361"/>
    <cellStyle name="Normal 9 2 33 3 9" xfId="16362"/>
    <cellStyle name="Normal 9 2 33 30" xfId="16363"/>
    <cellStyle name="Normal 9 2 33 31" xfId="16364"/>
    <cellStyle name="Normal 9 2 33 32" xfId="16365"/>
    <cellStyle name="Normal 9 2 33 33" xfId="16366"/>
    <cellStyle name="Normal 9 2 33 34" xfId="16367"/>
    <cellStyle name="Normal 9 2 33 35" xfId="16368"/>
    <cellStyle name="Normal 9 2 33 36" xfId="16369"/>
    <cellStyle name="Normal 9 2 33 37" xfId="16370"/>
    <cellStyle name="Normal 9 2 33 38" xfId="16371"/>
    <cellStyle name="Normal 9 2 33 39" xfId="16372"/>
    <cellStyle name="Normal 9 2 33 4" xfId="16373"/>
    <cellStyle name="Normal 9 2 33 40" xfId="16374"/>
    <cellStyle name="Normal 9 2 33 41" xfId="16375"/>
    <cellStyle name="Normal 9 2 33 42" xfId="16376"/>
    <cellStyle name="Normal 9 2 33 43" xfId="16377"/>
    <cellStyle name="Normal 9 2 33 44" xfId="16378"/>
    <cellStyle name="Normal 9 2 33 45" xfId="16379"/>
    <cellStyle name="Normal 9 2 33 46" xfId="16380"/>
    <cellStyle name="Normal 9 2 33 47" xfId="16381"/>
    <cellStyle name="Normal 9 2 33 48" xfId="16382"/>
    <cellStyle name="Normal 9 2 33 49" xfId="16383"/>
    <cellStyle name="Normal 9 2 33 5" xfId="16384"/>
    <cellStyle name="Normal 9 2 33 50" xfId="16385"/>
    <cellStyle name="Normal 9 2 33 51" xfId="16386"/>
    <cellStyle name="Normal 9 2 33 52" xfId="16387"/>
    <cellStyle name="Normal 9 2 33 53" xfId="16388"/>
    <cellStyle name="Normal 9 2 33 54" xfId="16389"/>
    <cellStyle name="Normal 9 2 33 55" xfId="16390"/>
    <cellStyle name="Normal 9 2 33 56" xfId="16391"/>
    <cellStyle name="Normal 9 2 33 57" xfId="16392"/>
    <cellStyle name="Normal 9 2 33 58" xfId="16393"/>
    <cellStyle name="Normal 9 2 33 59" xfId="16394"/>
    <cellStyle name="Normal 9 2 33 6" xfId="16395"/>
    <cellStyle name="Normal 9 2 33 60" xfId="16396"/>
    <cellStyle name="Normal 9 2 33 61" xfId="16397"/>
    <cellStyle name="Normal 9 2 33 62" xfId="16398"/>
    <cellStyle name="Normal 9 2 33 63" xfId="16399"/>
    <cellStyle name="Normal 9 2 33 64" xfId="16400"/>
    <cellStyle name="Normal 9 2 33 7" xfId="16401"/>
    <cellStyle name="Normal 9 2 33 8" xfId="16402"/>
    <cellStyle name="Normal 9 2 33 9" xfId="16403"/>
    <cellStyle name="Normal 9 2 34" xfId="16404"/>
    <cellStyle name="Normal 9 2 34 10" xfId="16405"/>
    <cellStyle name="Normal 9 2 34 11" xfId="16406"/>
    <cellStyle name="Normal 9 2 34 12" xfId="16407"/>
    <cellStyle name="Normal 9 2 34 13" xfId="16408"/>
    <cellStyle name="Normal 9 2 34 14" xfId="16409"/>
    <cellStyle name="Normal 9 2 34 15" xfId="16410"/>
    <cellStyle name="Normal 9 2 34 16" xfId="16411"/>
    <cellStyle name="Normal 9 2 34 17" xfId="16412"/>
    <cellStyle name="Normal 9 2 34 18" xfId="16413"/>
    <cellStyle name="Normal 9 2 34 19" xfId="16414"/>
    <cellStyle name="Normal 9 2 34 2" xfId="16415"/>
    <cellStyle name="Normal 9 2 34 2 10" xfId="16416"/>
    <cellStyle name="Normal 9 2 34 2 11" xfId="16417"/>
    <cellStyle name="Normal 9 2 34 2 12" xfId="16418"/>
    <cellStyle name="Normal 9 2 34 2 13" xfId="16419"/>
    <cellStyle name="Normal 9 2 34 2 14" xfId="16420"/>
    <cellStyle name="Normal 9 2 34 2 15" xfId="16421"/>
    <cellStyle name="Normal 9 2 34 2 16" xfId="16422"/>
    <cellStyle name="Normal 9 2 34 2 17" xfId="16423"/>
    <cellStyle name="Normal 9 2 34 2 18" xfId="16424"/>
    <cellStyle name="Normal 9 2 34 2 19" xfId="16425"/>
    <cellStyle name="Normal 9 2 34 2 2" xfId="16426"/>
    <cellStyle name="Normal 9 2 34 2 20" xfId="16427"/>
    <cellStyle name="Normal 9 2 34 2 21" xfId="16428"/>
    <cellStyle name="Normal 9 2 34 2 22" xfId="16429"/>
    <cellStyle name="Normal 9 2 34 2 23" xfId="16430"/>
    <cellStyle name="Normal 9 2 34 2 24" xfId="16431"/>
    <cellStyle name="Normal 9 2 34 2 25" xfId="16432"/>
    <cellStyle name="Normal 9 2 34 2 26" xfId="16433"/>
    <cellStyle name="Normal 9 2 34 2 27" xfId="16434"/>
    <cellStyle name="Normal 9 2 34 2 28" xfId="16435"/>
    <cellStyle name="Normal 9 2 34 2 29" xfId="16436"/>
    <cellStyle name="Normal 9 2 34 2 3" xfId="16437"/>
    <cellStyle name="Normal 9 2 34 2 30" xfId="16438"/>
    <cellStyle name="Normal 9 2 34 2 31" xfId="16439"/>
    <cellStyle name="Normal 9 2 34 2 32" xfId="16440"/>
    <cellStyle name="Normal 9 2 34 2 33" xfId="16441"/>
    <cellStyle name="Normal 9 2 34 2 34" xfId="16442"/>
    <cellStyle name="Normal 9 2 34 2 35" xfId="16443"/>
    <cellStyle name="Normal 9 2 34 2 36" xfId="16444"/>
    <cellStyle name="Normal 9 2 34 2 37" xfId="16445"/>
    <cellStyle name="Normal 9 2 34 2 38" xfId="16446"/>
    <cellStyle name="Normal 9 2 34 2 39" xfId="16447"/>
    <cellStyle name="Normal 9 2 34 2 4" xfId="16448"/>
    <cellStyle name="Normal 9 2 34 2 40" xfId="16449"/>
    <cellStyle name="Normal 9 2 34 2 41" xfId="16450"/>
    <cellStyle name="Normal 9 2 34 2 42" xfId="16451"/>
    <cellStyle name="Normal 9 2 34 2 43" xfId="16452"/>
    <cellStyle name="Normal 9 2 34 2 44" xfId="16453"/>
    <cellStyle name="Normal 9 2 34 2 45" xfId="16454"/>
    <cellStyle name="Normal 9 2 34 2 46" xfId="16455"/>
    <cellStyle name="Normal 9 2 34 2 47" xfId="16456"/>
    <cellStyle name="Normal 9 2 34 2 48" xfId="16457"/>
    <cellStyle name="Normal 9 2 34 2 49" xfId="16458"/>
    <cellStyle name="Normal 9 2 34 2 5" xfId="16459"/>
    <cellStyle name="Normal 9 2 34 2 50" xfId="16460"/>
    <cellStyle name="Normal 9 2 34 2 51" xfId="16461"/>
    <cellStyle name="Normal 9 2 34 2 52" xfId="16462"/>
    <cellStyle name="Normal 9 2 34 2 53" xfId="16463"/>
    <cellStyle name="Normal 9 2 34 2 54" xfId="16464"/>
    <cellStyle name="Normal 9 2 34 2 55" xfId="16465"/>
    <cellStyle name="Normal 9 2 34 2 56" xfId="16466"/>
    <cellStyle name="Normal 9 2 34 2 57" xfId="16467"/>
    <cellStyle name="Normal 9 2 34 2 58" xfId="16468"/>
    <cellStyle name="Normal 9 2 34 2 59" xfId="16469"/>
    <cellStyle name="Normal 9 2 34 2 6" xfId="16470"/>
    <cellStyle name="Normal 9 2 34 2 60" xfId="16471"/>
    <cellStyle name="Normal 9 2 34 2 61" xfId="16472"/>
    <cellStyle name="Normal 9 2 34 2 62" xfId="16473"/>
    <cellStyle name="Normal 9 2 34 2 7" xfId="16474"/>
    <cellStyle name="Normal 9 2 34 2 8" xfId="16475"/>
    <cellStyle name="Normal 9 2 34 2 9" xfId="16476"/>
    <cellStyle name="Normal 9 2 34 20" xfId="16477"/>
    <cellStyle name="Normal 9 2 34 21" xfId="16478"/>
    <cellStyle name="Normal 9 2 34 22" xfId="16479"/>
    <cellStyle name="Normal 9 2 34 23" xfId="16480"/>
    <cellStyle name="Normal 9 2 34 24" xfId="16481"/>
    <cellStyle name="Normal 9 2 34 25" xfId="16482"/>
    <cellStyle name="Normal 9 2 34 26" xfId="16483"/>
    <cellStyle name="Normal 9 2 34 27" xfId="16484"/>
    <cellStyle name="Normal 9 2 34 28" xfId="16485"/>
    <cellStyle name="Normal 9 2 34 29" xfId="16486"/>
    <cellStyle name="Normal 9 2 34 3" xfId="16487"/>
    <cellStyle name="Normal 9 2 34 3 10" xfId="16488"/>
    <cellStyle name="Normal 9 2 34 3 11" xfId="16489"/>
    <cellStyle name="Normal 9 2 34 3 12" xfId="16490"/>
    <cellStyle name="Normal 9 2 34 3 13" xfId="16491"/>
    <cellStyle name="Normal 9 2 34 3 14" xfId="16492"/>
    <cellStyle name="Normal 9 2 34 3 15" xfId="16493"/>
    <cellStyle name="Normal 9 2 34 3 16" xfId="16494"/>
    <cellStyle name="Normal 9 2 34 3 17" xfId="16495"/>
    <cellStyle name="Normal 9 2 34 3 18" xfId="16496"/>
    <cellStyle name="Normal 9 2 34 3 19" xfId="16497"/>
    <cellStyle name="Normal 9 2 34 3 2" xfId="16498"/>
    <cellStyle name="Normal 9 2 34 3 20" xfId="16499"/>
    <cellStyle name="Normal 9 2 34 3 21" xfId="16500"/>
    <cellStyle name="Normal 9 2 34 3 22" xfId="16501"/>
    <cellStyle name="Normal 9 2 34 3 23" xfId="16502"/>
    <cellStyle name="Normal 9 2 34 3 24" xfId="16503"/>
    <cellStyle name="Normal 9 2 34 3 25" xfId="16504"/>
    <cellStyle name="Normal 9 2 34 3 26" xfId="16505"/>
    <cellStyle name="Normal 9 2 34 3 27" xfId="16506"/>
    <cellStyle name="Normal 9 2 34 3 28" xfId="16507"/>
    <cellStyle name="Normal 9 2 34 3 29" xfId="16508"/>
    <cellStyle name="Normal 9 2 34 3 3" xfId="16509"/>
    <cellStyle name="Normal 9 2 34 3 30" xfId="16510"/>
    <cellStyle name="Normal 9 2 34 3 31" xfId="16511"/>
    <cellStyle name="Normal 9 2 34 3 32" xfId="16512"/>
    <cellStyle name="Normal 9 2 34 3 33" xfId="16513"/>
    <cellStyle name="Normal 9 2 34 3 34" xfId="16514"/>
    <cellStyle name="Normal 9 2 34 3 35" xfId="16515"/>
    <cellStyle name="Normal 9 2 34 3 36" xfId="16516"/>
    <cellStyle name="Normal 9 2 34 3 37" xfId="16517"/>
    <cellStyle name="Normal 9 2 34 3 38" xfId="16518"/>
    <cellStyle name="Normal 9 2 34 3 39" xfId="16519"/>
    <cellStyle name="Normal 9 2 34 3 4" xfId="16520"/>
    <cellStyle name="Normal 9 2 34 3 40" xfId="16521"/>
    <cellStyle name="Normal 9 2 34 3 41" xfId="16522"/>
    <cellStyle name="Normal 9 2 34 3 42" xfId="16523"/>
    <cellStyle name="Normal 9 2 34 3 43" xfId="16524"/>
    <cellStyle name="Normal 9 2 34 3 44" xfId="16525"/>
    <cellStyle name="Normal 9 2 34 3 45" xfId="16526"/>
    <cellStyle name="Normal 9 2 34 3 46" xfId="16527"/>
    <cellStyle name="Normal 9 2 34 3 47" xfId="16528"/>
    <cellStyle name="Normal 9 2 34 3 48" xfId="16529"/>
    <cellStyle name="Normal 9 2 34 3 49" xfId="16530"/>
    <cellStyle name="Normal 9 2 34 3 5" xfId="16531"/>
    <cellStyle name="Normal 9 2 34 3 50" xfId="16532"/>
    <cellStyle name="Normal 9 2 34 3 51" xfId="16533"/>
    <cellStyle name="Normal 9 2 34 3 52" xfId="16534"/>
    <cellStyle name="Normal 9 2 34 3 53" xfId="16535"/>
    <cellStyle name="Normal 9 2 34 3 54" xfId="16536"/>
    <cellStyle name="Normal 9 2 34 3 55" xfId="16537"/>
    <cellStyle name="Normal 9 2 34 3 56" xfId="16538"/>
    <cellStyle name="Normal 9 2 34 3 57" xfId="16539"/>
    <cellStyle name="Normal 9 2 34 3 58" xfId="16540"/>
    <cellStyle name="Normal 9 2 34 3 59" xfId="16541"/>
    <cellStyle name="Normal 9 2 34 3 6" xfId="16542"/>
    <cellStyle name="Normal 9 2 34 3 60" xfId="16543"/>
    <cellStyle name="Normal 9 2 34 3 61" xfId="16544"/>
    <cellStyle name="Normal 9 2 34 3 62" xfId="16545"/>
    <cellStyle name="Normal 9 2 34 3 7" xfId="16546"/>
    <cellStyle name="Normal 9 2 34 3 8" xfId="16547"/>
    <cellStyle name="Normal 9 2 34 3 9" xfId="16548"/>
    <cellStyle name="Normal 9 2 34 30" xfId="16549"/>
    <cellStyle name="Normal 9 2 34 31" xfId="16550"/>
    <cellStyle name="Normal 9 2 34 32" xfId="16551"/>
    <cellStyle name="Normal 9 2 34 33" xfId="16552"/>
    <cellStyle name="Normal 9 2 34 34" xfId="16553"/>
    <cellStyle name="Normal 9 2 34 35" xfId="16554"/>
    <cellStyle name="Normal 9 2 34 36" xfId="16555"/>
    <cellStyle name="Normal 9 2 34 37" xfId="16556"/>
    <cellStyle name="Normal 9 2 34 38" xfId="16557"/>
    <cellStyle name="Normal 9 2 34 39" xfId="16558"/>
    <cellStyle name="Normal 9 2 34 4" xfId="16559"/>
    <cellStyle name="Normal 9 2 34 40" xfId="16560"/>
    <cellStyle name="Normal 9 2 34 41" xfId="16561"/>
    <cellStyle name="Normal 9 2 34 42" xfId="16562"/>
    <cellStyle name="Normal 9 2 34 43" xfId="16563"/>
    <cellStyle name="Normal 9 2 34 44" xfId="16564"/>
    <cellStyle name="Normal 9 2 34 45" xfId="16565"/>
    <cellStyle name="Normal 9 2 34 46" xfId="16566"/>
    <cellStyle name="Normal 9 2 34 47" xfId="16567"/>
    <cellStyle name="Normal 9 2 34 48" xfId="16568"/>
    <cellStyle name="Normal 9 2 34 49" xfId="16569"/>
    <cellStyle name="Normal 9 2 34 5" xfId="16570"/>
    <cellStyle name="Normal 9 2 34 50" xfId="16571"/>
    <cellStyle name="Normal 9 2 34 51" xfId="16572"/>
    <cellStyle name="Normal 9 2 34 52" xfId="16573"/>
    <cellStyle name="Normal 9 2 34 53" xfId="16574"/>
    <cellStyle name="Normal 9 2 34 54" xfId="16575"/>
    <cellStyle name="Normal 9 2 34 55" xfId="16576"/>
    <cellStyle name="Normal 9 2 34 56" xfId="16577"/>
    <cellStyle name="Normal 9 2 34 57" xfId="16578"/>
    <cellStyle name="Normal 9 2 34 58" xfId="16579"/>
    <cellStyle name="Normal 9 2 34 59" xfId="16580"/>
    <cellStyle name="Normal 9 2 34 6" xfId="16581"/>
    <cellStyle name="Normal 9 2 34 60" xfId="16582"/>
    <cellStyle name="Normal 9 2 34 61" xfId="16583"/>
    <cellStyle name="Normal 9 2 34 62" xfId="16584"/>
    <cellStyle name="Normal 9 2 34 63" xfId="16585"/>
    <cellStyle name="Normal 9 2 34 64" xfId="16586"/>
    <cellStyle name="Normal 9 2 34 7" xfId="16587"/>
    <cellStyle name="Normal 9 2 34 8" xfId="16588"/>
    <cellStyle name="Normal 9 2 34 9" xfId="16589"/>
    <cellStyle name="Normal 9 2 35" xfId="16590"/>
    <cellStyle name="Normal 9 2 35 10" xfId="16591"/>
    <cellStyle name="Normal 9 2 35 11" xfId="16592"/>
    <cellStyle name="Normal 9 2 35 12" xfId="16593"/>
    <cellStyle name="Normal 9 2 35 13" xfId="16594"/>
    <cellStyle name="Normal 9 2 35 14" xfId="16595"/>
    <cellStyle name="Normal 9 2 35 15" xfId="16596"/>
    <cellStyle name="Normal 9 2 35 16" xfId="16597"/>
    <cellStyle name="Normal 9 2 35 17" xfId="16598"/>
    <cellStyle name="Normal 9 2 35 18" xfId="16599"/>
    <cellStyle name="Normal 9 2 35 19" xfId="16600"/>
    <cellStyle name="Normal 9 2 35 2" xfId="16601"/>
    <cellStyle name="Normal 9 2 35 2 10" xfId="16602"/>
    <cellStyle name="Normal 9 2 35 2 11" xfId="16603"/>
    <cellStyle name="Normal 9 2 35 2 12" xfId="16604"/>
    <cellStyle name="Normal 9 2 35 2 13" xfId="16605"/>
    <cellStyle name="Normal 9 2 35 2 14" xfId="16606"/>
    <cellStyle name="Normal 9 2 35 2 15" xfId="16607"/>
    <cellStyle name="Normal 9 2 35 2 16" xfId="16608"/>
    <cellStyle name="Normal 9 2 35 2 17" xfId="16609"/>
    <cellStyle name="Normal 9 2 35 2 18" xfId="16610"/>
    <cellStyle name="Normal 9 2 35 2 19" xfId="16611"/>
    <cellStyle name="Normal 9 2 35 2 2" xfId="16612"/>
    <cellStyle name="Normal 9 2 35 2 20" xfId="16613"/>
    <cellStyle name="Normal 9 2 35 2 21" xfId="16614"/>
    <cellStyle name="Normal 9 2 35 2 22" xfId="16615"/>
    <cellStyle name="Normal 9 2 35 2 23" xfId="16616"/>
    <cellStyle name="Normal 9 2 35 2 24" xfId="16617"/>
    <cellStyle name="Normal 9 2 35 2 25" xfId="16618"/>
    <cellStyle name="Normal 9 2 35 2 26" xfId="16619"/>
    <cellStyle name="Normal 9 2 35 2 27" xfId="16620"/>
    <cellStyle name="Normal 9 2 35 2 28" xfId="16621"/>
    <cellStyle name="Normal 9 2 35 2 29" xfId="16622"/>
    <cellStyle name="Normal 9 2 35 2 3" xfId="16623"/>
    <cellStyle name="Normal 9 2 35 2 30" xfId="16624"/>
    <cellStyle name="Normal 9 2 35 2 31" xfId="16625"/>
    <cellStyle name="Normal 9 2 35 2 32" xfId="16626"/>
    <cellStyle name="Normal 9 2 35 2 33" xfId="16627"/>
    <cellStyle name="Normal 9 2 35 2 34" xfId="16628"/>
    <cellStyle name="Normal 9 2 35 2 35" xfId="16629"/>
    <cellStyle name="Normal 9 2 35 2 36" xfId="16630"/>
    <cellStyle name="Normal 9 2 35 2 37" xfId="16631"/>
    <cellStyle name="Normal 9 2 35 2 38" xfId="16632"/>
    <cellStyle name="Normal 9 2 35 2 39" xfId="16633"/>
    <cellStyle name="Normal 9 2 35 2 4" xfId="16634"/>
    <cellStyle name="Normal 9 2 35 2 40" xfId="16635"/>
    <cellStyle name="Normal 9 2 35 2 41" xfId="16636"/>
    <cellStyle name="Normal 9 2 35 2 42" xfId="16637"/>
    <cellStyle name="Normal 9 2 35 2 43" xfId="16638"/>
    <cellStyle name="Normal 9 2 35 2 44" xfId="16639"/>
    <cellStyle name="Normal 9 2 35 2 45" xfId="16640"/>
    <cellStyle name="Normal 9 2 35 2 46" xfId="16641"/>
    <cellStyle name="Normal 9 2 35 2 47" xfId="16642"/>
    <cellStyle name="Normal 9 2 35 2 48" xfId="16643"/>
    <cellStyle name="Normal 9 2 35 2 49" xfId="16644"/>
    <cellStyle name="Normal 9 2 35 2 5" xfId="16645"/>
    <cellStyle name="Normal 9 2 35 2 50" xfId="16646"/>
    <cellStyle name="Normal 9 2 35 2 51" xfId="16647"/>
    <cellStyle name="Normal 9 2 35 2 52" xfId="16648"/>
    <cellStyle name="Normal 9 2 35 2 53" xfId="16649"/>
    <cellStyle name="Normal 9 2 35 2 54" xfId="16650"/>
    <cellStyle name="Normal 9 2 35 2 55" xfId="16651"/>
    <cellStyle name="Normal 9 2 35 2 56" xfId="16652"/>
    <cellStyle name="Normal 9 2 35 2 57" xfId="16653"/>
    <cellStyle name="Normal 9 2 35 2 58" xfId="16654"/>
    <cellStyle name="Normal 9 2 35 2 59" xfId="16655"/>
    <cellStyle name="Normal 9 2 35 2 6" xfId="16656"/>
    <cellStyle name="Normal 9 2 35 2 60" xfId="16657"/>
    <cellStyle name="Normal 9 2 35 2 61" xfId="16658"/>
    <cellStyle name="Normal 9 2 35 2 62" xfId="16659"/>
    <cellStyle name="Normal 9 2 35 2 7" xfId="16660"/>
    <cellStyle name="Normal 9 2 35 2 8" xfId="16661"/>
    <cellStyle name="Normal 9 2 35 2 9" xfId="16662"/>
    <cellStyle name="Normal 9 2 35 20" xfId="16663"/>
    <cellStyle name="Normal 9 2 35 21" xfId="16664"/>
    <cellStyle name="Normal 9 2 35 22" xfId="16665"/>
    <cellStyle name="Normal 9 2 35 23" xfId="16666"/>
    <cellStyle name="Normal 9 2 35 24" xfId="16667"/>
    <cellStyle name="Normal 9 2 35 25" xfId="16668"/>
    <cellStyle name="Normal 9 2 35 26" xfId="16669"/>
    <cellStyle name="Normal 9 2 35 27" xfId="16670"/>
    <cellStyle name="Normal 9 2 35 28" xfId="16671"/>
    <cellStyle name="Normal 9 2 35 29" xfId="16672"/>
    <cellStyle name="Normal 9 2 35 3" xfId="16673"/>
    <cellStyle name="Normal 9 2 35 3 10" xfId="16674"/>
    <cellStyle name="Normal 9 2 35 3 11" xfId="16675"/>
    <cellStyle name="Normal 9 2 35 3 12" xfId="16676"/>
    <cellStyle name="Normal 9 2 35 3 13" xfId="16677"/>
    <cellStyle name="Normal 9 2 35 3 14" xfId="16678"/>
    <cellStyle name="Normal 9 2 35 3 15" xfId="16679"/>
    <cellStyle name="Normal 9 2 35 3 16" xfId="16680"/>
    <cellStyle name="Normal 9 2 35 3 17" xfId="16681"/>
    <cellStyle name="Normal 9 2 35 3 18" xfId="16682"/>
    <cellStyle name="Normal 9 2 35 3 19" xfId="16683"/>
    <cellStyle name="Normal 9 2 35 3 2" xfId="16684"/>
    <cellStyle name="Normal 9 2 35 3 20" xfId="16685"/>
    <cellStyle name="Normal 9 2 35 3 21" xfId="16686"/>
    <cellStyle name="Normal 9 2 35 3 22" xfId="16687"/>
    <cellStyle name="Normal 9 2 35 3 23" xfId="16688"/>
    <cellStyle name="Normal 9 2 35 3 24" xfId="16689"/>
    <cellStyle name="Normal 9 2 35 3 25" xfId="16690"/>
    <cellStyle name="Normal 9 2 35 3 26" xfId="16691"/>
    <cellStyle name="Normal 9 2 35 3 27" xfId="16692"/>
    <cellStyle name="Normal 9 2 35 3 28" xfId="16693"/>
    <cellStyle name="Normal 9 2 35 3 29" xfId="16694"/>
    <cellStyle name="Normal 9 2 35 3 3" xfId="16695"/>
    <cellStyle name="Normal 9 2 35 3 30" xfId="16696"/>
    <cellStyle name="Normal 9 2 35 3 31" xfId="16697"/>
    <cellStyle name="Normal 9 2 35 3 32" xfId="16698"/>
    <cellStyle name="Normal 9 2 35 3 33" xfId="16699"/>
    <cellStyle name="Normal 9 2 35 3 34" xfId="16700"/>
    <cellStyle name="Normal 9 2 35 3 35" xfId="16701"/>
    <cellStyle name="Normal 9 2 35 3 36" xfId="16702"/>
    <cellStyle name="Normal 9 2 35 3 37" xfId="16703"/>
    <cellStyle name="Normal 9 2 35 3 38" xfId="16704"/>
    <cellStyle name="Normal 9 2 35 3 39" xfId="16705"/>
    <cellStyle name="Normal 9 2 35 3 4" xfId="16706"/>
    <cellStyle name="Normal 9 2 35 3 40" xfId="16707"/>
    <cellStyle name="Normal 9 2 35 3 41" xfId="16708"/>
    <cellStyle name="Normal 9 2 35 3 42" xfId="16709"/>
    <cellStyle name="Normal 9 2 35 3 43" xfId="16710"/>
    <cellStyle name="Normal 9 2 35 3 44" xfId="16711"/>
    <cellStyle name="Normal 9 2 35 3 45" xfId="16712"/>
    <cellStyle name="Normal 9 2 35 3 46" xfId="16713"/>
    <cellStyle name="Normal 9 2 35 3 47" xfId="16714"/>
    <cellStyle name="Normal 9 2 35 3 48" xfId="16715"/>
    <cellStyle name="Normal 9 2 35 3 49" xfId="16716"/>
    <cellStyle name="Normal 9 2 35 3 5" xfId="16717"/>
    <cellStyle name="Normal 9 2 35 3 50" xfId="16718"/>
    <cellStyle name="Normal 9 2 35 3 51" xfId="16719"/>
    <cellStyle name="Normal 9 2 35 3 52" xfId="16720"/>
    <cellStyle name="Normal 9 2 35 3 53" xfId="16721"/>
    <cellStyle name="Normal 9 2 35 3 54" xfId="16722"/>
    <cellStyle name="Normal 9 2 35 3 55" xfId="16723"/>
    <cellStyle name="Normal 9 2 35 3 56" xfId="16724"/>
    <cellStyle name="Normal 9 2 35 3 57" xfId="16725"/>
    <cellStyle name="Normal 9 2 35 3 58" xfId="16726"/>
    <cellStyle name="Normal 9 2 35 3 59" xfId="16727"/>
    <cellStyle name="Normal 9 2 35 3 6" xfId="16728"/>
    <cellStyle name="Normal 9 2 35 3 60" xfId="16729"/>
    <cellStyle name="Normal 9 2 35 3 61" xfId="16730"/>
    <cellStyle name="Normal 9 2 35 3 62" xfId="16731"/>
    <cellStyle name="Normal 9 2 35 3 7" xfId="16732"/>
    <cellStyle name="Normal 9 2 35 3 8" xfId="16733"/>
    <cellStyle name="Normal 9 2 35 3 9" xfId="16734"/>
    <cellStyle name="Normal 9 2 35 30" xfId="16735"/>
    <cellStyle name="Normal 9 2 35 31" xfId="16736"/>
    <cellStyle name="Normal 9 2 35 32" xfId="16737"/>
    <cellStyle name="Normal 9 2 35 33" xfId="16738"/>
    <cellStyle name="Normal 9 2 35 34" xfId="16739"/>
    <cellStyle name="Normal 9 2 35 35" xfId="16740"/>
    <cellStyle name="Normal 9 2 35 36" xfId="16741"/>
    <cellStyle name="Normal 9 2 35 37" xfId="16742"/>
    <cellStyle name="Normal 9 2 35 38" xfId="16743"/>
    <cellStyle name="Normal 9 2 35 39" xfId="16744"/>
    <cellStyle name="Normal 9 2 35 4" xfId="16745"/>
    <cellStyle name="Normal 9 2 35 40" xfId="16746"/>
    <cellStyle name="Normal 9 2 35 41" xfId="16747"/>
    <cellStyle name="Normal 9 2 35 42" xfId="16748"/>
    <cellStyle name="Normal 9 2 35 43" xfId="16749"/>
    <cellStyle name="Normal 9 2 35 44" xfId="16750"/>
    <cellStyle name="Normal 9 2 35 45" xfId="16751"/>
    <cellStyle name="Normal 9 2 35 46" xfId="16752"/>
    <cellStyle name="Normal 9 2 35 47" xfId="16753"/>
    <cellStyle name="Normal 9 2 35 48" xfId="16754"/>
    <cellStyle name="Normal 9 2 35 49" xfId="16755"/>
    <cellStyle name="Normal 9 2 35 5" xfId="16756"/>
    <cellStyle name="Normal 9 2 35 50" xfId="16757"/>
    <cellStyle name="Normal 9 2 35 51" xfId="16758"/>
    <cellStyle name="Normal 9 2 35 52" xfId="16759"/>
    <cellStyle name="Normal 9 2 35 53" xfId="16760"/>
    <cellStyle name="Normal 9 2 35 54" xfId="16761"/>
    <cellStyle name="Normal 9 2 35 55" xfId="16762"/>
    <cellStyle name="Normal 9 2 35 56" xfId="16763"/>
    <cellStyle name="Normal 9 2 35 57" xfId="16764"/>
    <cellStyle name="Normal 9 2 35 58" xfId="16765"/>
    <cellStyle name="Normal 9 2 35 59" xfId="16766"/>
    <cellStyle name="Normal 9 2 35 6" xfId="16767"/>
    <cellStyle name="Normal 9 2 35 60" xfId="16768"/>
    <cellStyle name="Normal 9 2 35 61" xfId="16769"/>
    <cellStyle name="Normal 9 2 35 62" xfId="16770"/>
    <cellStyle name="Normal 9 2 35 63" xfId="16771"/>
    <cellStyle name="Normal 9 2 35 64" xfId="16772"/>
    <cellStyle name="Normal 9 2 35 7" xfId="16773"/>
    <cellStyle name="Normal 9 2 35 8" xfId="16774"/>
    <cellStyle name="Normal 9 2 35 9" xfId="16775"/>
    <cellStyle name="Normal 9 2 36" xfId="16776"/>
    <cellStyle name="Normal 9 2 36 10" xfId="16777"/>
    <cellStyle name="Normal 9 2 36 11" xfId="16778"/>
    <cellStyle name="Normal 9 2 36 12" xfId="16779"/>
    <cellStyle name="Normal 9 2 36 13" xfId="16780"/>
    <cellStyle name="Normal 9 2 36 14" xfId="16781"/>
    <cellStyle name="Normal 9 2 36 15" xfId="16782"/>
    <cellStyle name="Normal 9 2 36 16" xfId="16783"/>
    <cellStyle name="Normal 9 2 36 17" xfId="16784"/>
    <cellStyle name="Normal 9 2 36 18" xfId="16785"/>
    <cellStyle name="Normal 9 2 36 19" xfId="16786"/>
    <cellStyle name="Normal 9 2 36 2" xfId="16787"/>
    <cellStyle name="Normal 9 2 36 20" xfId="16788"/>
    <cellStyle name="Normal 9 2 36 21" xfId="16789"/>
    <cellStyle name="Normal 9 2 36 22" xfId="16790"/>
    <cellStyle name="Normal 9 2 36 23" xfId="16791"/>
    <cellStyle name="Normal 9 2 36 24" xfId="16792"/>
    <cellStyle name="Normal 9 2 36 25" xfId="16793"/>
    <cellStyle name="Normal 9 2 36 26" xfId="16794"/>
    <cellStyle name="Normal 9 2 36 27" xfId="16795"/>
    <cellStyle name="Normal 9 2 36 28" xfId="16796"/>
    <cellStyle name="Normal 9 2 36 29" xfId="16797"/>
    <cellStyle name="Normal 9 2 36 3" xfId="16798"/>
    <cellStyle name="Normal 9 2 36 30" xfId="16799"/>
    <cellStyle name="Normal 9 2 36 31" xfId="16800"/>
    <cellStyle name="Normal 9 2 36 32" xfId="16801"/>
    <cellStyle name="Normal 9 2 36 33" xfId="16802"/>
    <cellStyle name="Normal 9 2 36 34" xfId="16803"/>
    <cellStyle name="Normal 9 2 36 35" xfId="16804"/>
    <cellStyle name="Normal 9 2 36 36" xfId="16805"/>
    <cellStyle name="Normal 9 2 36 37" xfId="16806"/>
    <cellStyle name="Normal 9 2 36 38" xfId="16807"/>
    <cellStyle name="Normal 9 2 36 39" xfId="16808"/>
    <cellStyle name="Normal 9 2 36 4" xfId="16809"/>
    <cellStyle name="Normal 9 2 36 40" xfId="16810"/>
    <cellStyle name="Normal 9 2 36 41" xfId="16811"/>
    <cellStyle name="Normal 9 2 36 42" xfId="16812"/>
    <cellStyle name="Normal 9 2 36 43" xfId="16813"/>
    <cellStyle name="Normal 9 2 36 44" xfId="16814"/>
    <cellStyle name="Normal 9 2 36 45" xfId="16815"/>
    <cellStyle name="Normal 9 2 36 46" xfId="16816"/>
    <cellStyle name="Normal 9 2 36 47" xfId="16817"/>
    <cellStyle name="Normal 9 2 36 48" xfId="16818"/>
    <cellStyle name="Normal 9 2 36 49" xfId="16819"/>
    <cellStyle name="Normal 9 2 36 5" xfId="16820"/>
    <cellStyle name="Normal 9 2 36 50" xfId="16821"/>
    <cellStyle name="Normal 9 2 36 51" xfId="16822"/>
    <cellStyle name="Normal 9 2 36 52" xfId="16823"/>
    <cellStyle name="Normal 9 2 36 53" xfId="16824"/>
    <cellStyle name="Normal 9 2 36 54" xfId="16825"/>
    <cellStyle name="Normal 9 2 36 55" xfId="16826"/>
    <cellStyle name="Normal 9 2 36 56" xfId="16827"/>
    <cellStyle name="Normal 9 2 36 57" xfId="16828"/>
    <cellStyle name="Normal 9 2 36 58" xfId="16829"/>
    <cellStyle name="Normal 9 2 36 59" xfId="16830"/>
    <cellStyle name="Normal 9 2 36 6" xfId="16831"/>
    <cellStyle name="Normal 9 2 36 60" xfId="16832"/>
    <cellStyle name="Normal 9 2 36 61" xfId="16833"/>
    <cellStyle name="Normal 9 2 36 62" xfId="16834"/>
    <cellStyle name="Normal 9 2 36 7" xfId="16835"/>
    <cellStyle name="Normal 9 2 36 8" xfId="16836"/>
    <cellStyle name="Normal 9 2 36 9" xfId="16837"/>
    <cellStyle name="Normal 9 2 37" xfId="16838"/>
    <cellStyle name="Normal 9 2 37 10" xfId="16839"/>
    <cellStyle name="Normal 9 2 37 11" xfId="16840"/>
    <cellStyle name="Normal 9 2 37 12" xfId="16841"/>
    <cellStyle name="Normal 9 2 37 13" xfId="16842"/>
    <cellStyle name="Normal 9 2 37 14" xfId="16843"/>
    <cellStyle name="Normal 9 2 37 15" xfId="16844"/>
    <cellStyle name="Normal 9 2 37 16" xfId="16845"/>
    <cellStyle name="Normal 9 2 37 17" xfId="16846"/>
    <cellStyle name="Normal 9 2 37 18" xfId="16847"/>
    <cellStyle name="Normal 9 2 37 19" xfId="16848"/>
    <cellStyle name="Normal 9 2 37 2" xfId="16849"/>
    <cellStyle name="Normal 9 2 37 20" xfId="16850"/>
    <cellStyle name="Normal 9 2 37 21" xfId="16851"/>
    <cellStyle name="Normal 9 2 37 22" xfId="16852"/>
    <cellStyle name="Normal 9 2 37 23" xfId="16853"/>
    <cellStyle name="Normal 9 2 37 24" xfId="16854"/>
    <cellStyle name="Normal 9 2 37 25" xfId="16855"/>
    <cellStyle name="Normal 9 2 37 26" xfId="16856"/>
    <cellStyle name="Normal 9 2 37 27" xfId="16857"/>
    <cellStyle name="Normal 9 2 37 28" xfId="16858"/>
    <cellStyle name="Normal 9 2 37 29" xfId="16859"/>
    <cellStyle name="Normal 9 2 37 3" xfId="16860"/>
    <cellStyle name="Normal 9 2 37 30" xfId="16861"/>
    <cellStyle name="Normal 9 2 37 31" xfId="16862"/>
    <cellStyle name="Normal 9 2 37 32" xfId="16863"/>
    <cellStyle name="Normal 9 2 37 33" xfId="16864"/>
    <cellStyle name="Normal 9 2 37 34" xfId="16865"/>
    <cellStyle name="Normal 9 2 37 35" xfId="16866"/>
    <cellStyle name="Normal 9 2 37 36" xfId="16867"/>
    <cellStyle name="Normal 9 2 37 37" xfId="16868"/>
    <cellStyle name="Normal 9 2 37 38" xfId="16869"/>
    <cellStyle name="Normal 9 2 37 39" xfId="16870"/>
    <cellStyle name="Normal 9 2 37 4" xfId="16871"/>
    <cellStyle name="Normal 9 2 37 40" xfId="16872"/>
    <cellStyle name="Normal 9 2 37 41" xfId="16873"/>
    <cellStyle name="Normal 9 2 37 42" xfId="16874"/>
    <cellStyle name="Normal 9 2 37 43" xfId="16875"/>
    <cellStyle name="Normal 9 2 37 44" xfId="16876"/>
    <cellStyle name="Normal 9 2 37 45" xfId="16877"/>
    <cellStyle name="Normal 9 2 37 46" xfId="16878"/>
    <cellStyle name="Normal 9 2 37 47" xfId="16879"/>
    <cellStyle name="Normal 9 2 37 48" xfId="16880"/>
    <cellStyle name="Normal 9 2 37 49" xfId="16881"/>
    <cellStyle name="Normal 9 2 37 5" xfId="16882"/>
    <cellStyle name="Normal 9 2 37 50" xfId="16883"/>
    <cellStyle name="Normal 9 2 37 51" xfId="16884"/>
    <cellStyle name="Normal 9 2 37 52" xfId="16885"/>
    <cellStyle name="Normal 9 2 37 53" xfId="16886"/>
    <cellStyle name="Normal 9 2 37 54" xfId="16887"/>
    <cellStyle name="Normal 9 2 37 55" xfId="16888"/>
    <cellStyle name="Normal 9 2 37 56" xfId="16889"/>
    <cellStyle name="Normal 9 2 37 57" xfId="16890"/>
    <cellStyle name="Normal 9 2 37 58" xfId="16891"/>
    <cellStyle name="Normal 9 2 37 59" xfId="16892"/>
    <cellStyle name="Normal 9 2 37 6" xfId="16893"/>
    <cellStyle name="Normal 9 2 37 60" xfId="16894"/>
    <cellStyle name="Normal 9 2 37 61" xfId="16895"/>
    <cellStyle name="Normal 9 2 37 62" xfId="16896"/>
    <cellStyle name="Normal 9 2 37 7" xfId="16897"/>
    <cellStyle name="Normal 9 2 37 8" xfId="16898"/>
    <cellStyle name="Normal 9 2 37 9" xfId="16899"/>
    <cellStyle name="Normal 9 2 38" xfId="16900"/>
    <cellStyle name="Normal 9 2 39" xfId="16901"/>
    <cellStyle name="Normal 9 2 4" xfId="16902"/>
    <cellStyle name="Normal 9 2 4 10" xfId="16903"/>
    <cellStyle name="Normal 9 2 4 11" xfId="16904"/>
    <cellStyle name="Normal 9 2 4 12" xfId="16905"/>
    <cellStyle name="Normal 9 2 4 13" xfId="16906"/>
    <cellStyle name="Normal 9 2 4 14" xfId="16907"/>
    <cellStyle name="Normal 9 2 4 15" xfId="16908"/>
    <cellStyle name="Normal 9 2 4 16" xfId="16909"/>
    <cellStyle name="Normal 9 2 4 17" xfId="16910"/>
    <cellStyle name="Normal 9 2 4 18" xfId="16911"/>
    <cellStyle name="Normal 9 2 4 19" xfId="16912"/>
    <cellStyle name="Normal 9 2 4 2" xfId="16913"/>
    <cellStyle name="Normal 9 2 4 2 10" xfId="16914"/>
    <cellStyle name="Normal 9 2 4 2 11" xfId="16915"/>
    <cellStyle name="Normal 9 2 4 2 12" xfId="16916"/>
    <cellStyle name="Normal 9 2 4 2 13" xfId="16917"/>
    <cellStyle name="Normal 9 2 4 2 14" xfId="16918"/>
    <cellStyle name="Normal 9 2 4 2 15" xfId="16919"/>
    <cellStyle name="Normal 9 2 4 2 16" xfId="16920"/>
    <cellStyle name="Normal 9 2 4 2 17" xfId="16921"/>
    <cellStyle name="Normal 9 2 4 2 18" xfId="16922"/>
    <cellStyle name="Normal 9 2 4 2 19" xfId="16923"/>
    <cellStyle name="Normal 9 2 4 2 2" xfId="16924"/>
    <cellStyle name="Normal 9 2 4 2 20" xfId="16925"/>
    <cellStyle name="Normal 9 2 4 2 21" xfId="16926"/>
    <cellStyle name="Normal 9 2 4 2 22" xfId="16927"/>
    <cellStyle name="Normal 9 2 4 2 23" xfId="16928"/>
    <cellStyle name="Normal 9 2 4 2 24" xfId="16929"/>
    <cellStyle name="Normal 9 2 4 2 25" xfId="16930"/>
    <cellStyle name="Normal 9 2 4 2 26" xfId="16931"/>
    <cellStyle name="Normal 9 2 4 2 27" xfId="16932"/>
    <cellStyle name="Normal 9 2 4 2 28" xfId="16933"/>
    <cellStyle name="Normal 9 2 4 2 29" xfId="16934"/>
    <cellStyle name="Normal 9 2 4 2 3" xfId="16935"/>
    <cellStyle name="Normal 9 2 4 2 30" xfId="16936"/>
    <cellStyle name="Normal 9 2 4 2 31" xfId="16937"/>
    <cellStyle name="Normal 9 2 4 2 32" xfId="16938"/>
    <cellStyle name="Normal 9 2 4 2 33" xfId="16939"/>
    <cellStyle name="Normal 9 2 4 2 34" xfId="16940"/>
    <cellStyle name="Normal 9 2 4 2 35" xfId="16941"/>
    <cellStyle name="Normal 9 2 4 2 36" xfId="16942"/>
    <cellStyle name="Normal 9 2 4 2 37" xfId="16943"/>
    <cellStyle name="Normal 9 2 4 2 38" xfId="16944"/>
    <cellStyle name="Normal 9 2 4 2 39" xfId="16945"/>
    <cellStyle name="Normal 9 2 4 2 4" xfId="16946"/>
    <cellStyle name="Normal 9 2 4 2 40" xfId="16947"/>
    <cellStyle name="Normal 9 2 4 2 41" xfId="16948"/>
    <cellStyle name="Normal 9 2 4 2 42" xfId="16949"/>
    <cellStyle name="Normal 9 2 4 2 43" xfId="16950"/>
    <cellStyle name="Normal 9 2 4 2 44" xfId="16951"/>
    <cellStyle name="Normal 9 2 4 2 45" xfId="16952"/>
    <cellStyle name="Normal 9 2 4 2 46" xfId="16953"/>
    <cellStyle name="Normal 9 2 4 2 47" xfId="16954"/>
    <cellStyle name="Normal 9 2 4 2 48" xfId="16955"/>
    <cellStyle name="Normal 9 2 4 2 49" xfId="16956"/>
    <cellStyle name="Normal 9 2 4 2 5" xfId="16957"/>
    <cellStyle name="Normal 9 2 4 2 50" xfId="16958"/>
    <cellStyle name="Normal 9 2 4 2 51" xfId="16959"/>
    <cellStyle name="Normal 9 2 4 2 52" xfId="16960"/>
    <cellStyle name="Normal 9 2 4 2 53" xfId="16961"/>
    <cellStyle name="Normal 9 2 4 2 54" xfId="16962"/>
    <cellStyle name="Normal 9 2 4 2 55" xfId="16963"/>
    <cellStyle name="Normal 9 2 4 2 56" xfId="16964"/>
    <cellStyle name="Normal 9 2 4 2 57" xfId="16965"/>
    <cellStyle name="Normal 9 2 4 2 58" xfId="16966"/>
    <cellStyle name="Normal 9 2 4 2 59" xfId="16967"/>
    <cellStyle name="Normal 9 2 4 2 6" xfId="16968"/>
    <cellStyle name="Normal 9 2 4 2 60" xfId="16969"/>
    <cellStyle name="Normal 9 2 4 2 61" xfId="16970"/>
    <cellStyle name="Normal 9 2 4 2 62" xfId="16971"/>
    <cellStyle name="Normal 9 2 4 2 7" xfId="16972"/>
    <cellStyle name="Normal 9 2 4 2 8" xfId="16973"/>
    <cellStyle name="Normal 9 2 4 2 9" xfId="16974"/>
    <cellStyle name="Normal 9 2 4 20" xfId="16975"/>
    <cellStyle name="Normal 9 2 4 21" xfId="16976"/>
    <cellStyle name="Normal 9 2 4 22" xfId="16977"/>
    <cellStyle name="Normal 9 2 4 23" xfId="16978"/>
    <cellStyle name="Normal 9 2 4 24" xfId="16979"/>
    <cellStyle name="Normal 9 2 4 25" xfId="16980"/>
    <cellStyle name="Normal 9 2 4 26" xfId="16981"/>
    <cellStyle name="Normal 9 2 4 27" xfId="16982"/>
    <cellStyle name="Normal 9 2 4 28" xfId="16983"/>
    <cellStyle name="Normal 9 2 4 29" xfId="16984"/>
    <cellStyle name="Normal 9 2 4 3" xfId="16985"/>
    <cellStyle name="Normal 9 2 4 3 10" xfId="16986"/>
    <cellStyle name="Normal 9 2 4 3 11" xfId="16987"/>
    <cellStyle name="Normal 9 2 4 3 12" xfId="16988"/>
    <cellStyle name="Normal 9 2 4 3 13" xfId="16989"/>
    <cellStyle name="Normal 9 2 4 3 14" xfId="16990"/>
    <cellStyle name="Normal 9 2 4 3 15" xfId="16991"/>
    <cellStyle name="Normal 9 2 4 3 16" xfId="16992"/>
    <cellStyle name="Normal 9 2 4 3 17" xfId="16993"/>
    <cellStyle name="Normal 9 2 4 3 18" xfId="16994"/>
    <cellStyle name="Normal 9 2 4 3 19" xfId="16995"/>
    <cellStyle name="Normal 9 2 4 3 2" xfId="16996"/>
    <cellStyle name="Normal 9 2 4 3 20" xfId="16997"/>
    <cellStyle name="Normal 9 2 4 3 21" xfId="16998"/>
    <cellStyle name="Normal 9 2 4 3 22" xfId="16999"/>
    <cellStyle name="Normal 9 2 4 3 23" xfId="17000"/>
    <cellStyle name="Normal 9 2 4 3 24" xfId="17001"/>
    <cellStyle name="Normal 9 2 4 3 25" xfId="17002"/>
    <cellStyle name="Normal 9 2 4 3 26" xfId="17003"/>
    <cellStyle name="Normal 9 2 4 3 27" xfId="17004"/>
    <cellStyle name="Normal 9 2 4 3 28" xfId="17005"/>
    <cellStyle name="Normal 9 2 4 3 29" xfId="17006"/>
    <cellStyle name="Normal 9 2 4 3 3" xfId="17007"/>
    <cellStyle name="Normal 9 2 4 3 30" xfId="17008"/>
    <cellStyle name="Normal 9 2 4 3 31" xfId="17009"/>
    <cellStyle name="Normal 9 2 4 3 32" xfId="17010"/>
    <cellStyle name="Normal 9 2 4 3 33" xfId="17011"/>
    <cellStyle name="Normal 9 2 4 3 34" xfId="17012"/>
    <cellStyle name="Normal 9 2 4 3 35" xfId="17013"/>
    <cellStyle name="Normal 9 2 4 3 36" xfId="17014"/>
    <cellStyle name="Normal 9 2 4 3 37" xfId="17015"/>
    <cellStyle name="Normal 9 2 4 3 38" xfId="17016"/>
    <cellStyle name="Normal 9 2 4 3 39" xfId="17017"/>
    <cellStyle name="Normal 9 2 4 3 4" xfId="17018"/>
    <cellStyle name="Normal 9 2 4 3 40" xfId="17019"/>
    <cellStyle name="Normal 9 2 4 3 41" xfId="17020"/>
    <cellStyle name="Normal 9 2 4 3 42" xfId="17021"/>
    <cellStyle name="Normal 9 2 4 3 43" xfId="17022"/>
    <cellStyle name="Normal 9 2 4 3 44" xfId="17023"/>
    <cellStyle name="Normal 9 2 4 3 45" xfId="17024"/>
    <cellStyle name="Normal 9 2 4 3 46" xfId="17025"/>
    <cellStyle name="Normal 9 2 4 3 47" xfId="17026"/>
    <cellStyle name="Normal 9 2 4 3 48" xfId="17027"/>
    <cellStyle name="Normal 9 2 4 3 49" xfId="17028"/>
    <cellStyle name="Normal 9 2 4 3 5" xfId="17029"/>
    <cellStyle name="Normal 9 2 4 3 50" xfId="17030"/>
    <cellStyle name="Normal 9 2 4 3 51" xfId="17031"/>
    <cellStyle name="Normal 9 2 4 3 52" xfId="17032"/>
    <cellStyle name="Normal 9 2 4 3 53" xfId="17033"/>
    <cellStyle name="Normal 9 2 4 3 54" xfId="17034"/>
    <cellStyle name="Normal 9 2 4 3 55" xfId="17035"/>
    <cellStyle name="Normal 9 2 4 3 56" xfId="17036"/>
    <cellStyle name="Normal 9 2 4 3 57" xfId="17037"/>
    <cellStyle name="Normal 9 2 4 3 58" xfId="17038"/>
    <cellStyle name="Normal 9 2 4 3 59" xfId="17039"/>
    <cellStyle name="Normal 9 2 4 3 6" xfId="17040"/>
    <cellStyle name="Normal 9 2 4 3 60" xfId="17041"/>
    <cellStyle name="Normal 9 2 4 3 61" xfId="17042"/>
    <cellStyle name="Normal 9 2 4 3 62" xfId="17043"/>
    <cellStyle name="Normal 9 2 4 3 7" xfId="17044"/>
    <cellStyle name="Normal 9 2 4 3 8" xfId="17045"/>
    <cellStyle name="Normal 9 2 4 3 9" xfId="17046"/>
    <cellStyle name="Normal 9 2 4 30" xfId="17047"/>
    <cellStyle name="Normal 9 2 4 31" xfId="17048"/>
    <cellStyle name="Normal 9 2 4 32" xfId="17049"/>
    <cellStyle name="Normal 9 2 4 33" xfId="17050"/>
    <cellStyle name="Normal 9 2 4 34" xfId="17051"/>
    <cellStyle name="Normal 9 2 4 35" xfId="17052"/>
    <cellStyle name="Normal 9 2 4 36" xfId="17053"/>
    <cellStyle name="Normal 9 2 4 37" xfId="17054"/>
    <cellStyle name="Normal 9 2 4 38" xfId="17055"/>
    <cellStyle name="Normal 9 2 4 39" xfId="17056"/>
    <cellStyle name="Normal 9 2 4 4" xfId="17057"/>
    <cellStyle name="Normal 9 2 4 40" xfId="17058"/>
    <cellStyle name="Normal 9 2 4 41" xfId="17059"/>
    <cellStyle name="Normal 9 2 4 42" xfId="17060"/>
    <cellStyle name="Normal 9 2 4 43" xfId="17061"/>
    <cellStyle name="Normal 9 2 4 44" xfId="17062"/>
    <cellStyle name="Normal 9 2 4 45" xfId="17063"/>
    <cellStyle name="Normal 9 2 4 46" xfId="17064"/>
    <cellStyle name="Normal 9 2 4 47" xfId="17065"/>
    <cellStyle name="Normal 9 2 4 48" xfId="17066"/>
    <cellStyle name="Normal 9 2 4 49" xfId="17067"/>
    <cellStyle name="Normal 9 2 4 5" xfId="17068"/>
    <cellStyle name="Normal 9 2 4 50" xfId="17069"/>
    <cellStyle name="Normal 9 2 4 51" xfId="17070"/>
    <cellStyle name="Normal 9 2 4 52" xfId="17071"/>
    <cellStyle name="Normal 9 2 4 53" xfId="17072"/>
    <cellStyle name="Normal 9 2 4 54" xfId="17073"/>
    <cellStyle name="Normal 9 2 4 55" xfId="17074"/>
    <cellStyle name="Normal 9 2 4 56" xfId="17075"/>
    <cellStyle name="Normal 9 2 4 57" xfId="17076"/>
    <cellStyle name="Normal 9 2 4 58" xfId="17077"/>
    <cellStyle name="Normal 9 2 4 59" xfId="17078"/>
    <cellStyle name="Normal 9 2 4 6" xfId="17079"/>
    <cellStyle name="Normal 9 2 4 60" xfId="17080"/>
    <cellStyle name="Normal 9 2 4 61" xfId="17081"/>
    <cellStyle name="Normal 9 2 4 62" xfId="17082"/>
    <cellStyle name="Normal 9 2 4 63" xfId="17083"/>
    <cellStyle name="Normal 9 2 4 64" xfId="17084"/>
    <cellStyle name="Normal 9 2 4 7" xfId="17085"/>
    <cellStyle name="Normal 9 2 4 8" xfId="17086"/>
    <cellStyle name="Normal 9 2 4 9" xfId="17087"/>
    <cellStyle name="Normal 9 2 40" xfId="17088"/>
    <cellStyle name="Normal 9 2 41" xfId="17089"/>
    <cellStyle name="Normal 9 2 42" xfId="17090"/>
    <cellStyle name="Normal 9 2 43" xfId="17091"/>
    <cellStyle name="Normal 9 2 44" xfId="17092"/>
    <cellStyle name="Normal 9 2 45" xfId="17093"/>
    <cellStyle name="Normal 9 2 46" xfId="17094"/>
    <cellStyle name="Normal 9 2 47" xfId="17095"/>
    <cellStyle name="Normal 9 2 48" xfId="17096"/>
    <cellStyle name="Normal 9 2 49" xfId="17097"/>
    <cellStyle name="Normal 9 2 5" xfId="17098"/>
    <cellStyle name="Normal 9 2 5 10" xfId="17099"/>
    <cellStyle name="Normal 9 2 5 11" xfId="17100"/>
    <cellStyle name="Normal 9 2 5 12" xfId="17101"/>
    <cellStyle name="Normal 9 2 5 13" xfId="17102"/>
    <cellStyle name="Normal 9 2 5 14" xfId="17103"/>
    <cellStyle name="Normal 9 2 5 15" xfId="17104"/>
    <cellStyle name="Normal 9 2 5 16" xfId="17105"/>
    <cellStyle name="Normal 9 2 5 17" xfId="17106"/>
    <cellStyle name="Normal 9 2 5 18" xfId="17107"/>
    <cellStyle name="Normal 9 2 5 19" xfId="17108"/>
    <cellStyle name="Normal 9 2 5 2" xfId="17109"/>
    <cellStyle name="Normal 9 2 5 2 10" xfId="17110"/>
    <cellStyle name="Normal 9 2 5 2 11" xfId="17111"/>
    <cellStyle name="Normal 9 2 5 2 12" xfId="17112"/>
    <cellStyle name="Normal 9 2 5 2 13" xfId="17113"/>
    <cellStyle name="Normal 9 2 5 2 14" xfId="17114"/>
    <cellStyle name="Normal 9 2 5 2 15" xfId="17115"/>
    <cellStyle name="Normal 9 2 5 2 16" xfId="17116"/>
    <cellStyle name="Normal 9 2 5 2 17" xfId="17117"/>
    <cellStyle name="Normal 9 2 5 2 18" xfId="17118"/>
    <cellStyle name="Normal 9 2 5 2 19" xfId="17119"/>
    <cellStyle name="Normal 9 2 5 2 2" xfId="17120"/>
    <cellStyle name="Normal 9 2 5 2 20" xfId="17121"/>
    <cellStyle name="Normal 9 2 5 2 21" xfId="17122"/>
    <cellStyle name="Normal 9 2 5 2 22" xfId="17123"/>
    <cellStyle name="Normal 9 2 5 2 23" xfId="17124"/>
    <cellStyle name="Normal 9 2 5 2 24" xfId="17125"/>
    <cellStyle name="Normal 9 2 5 2 25" xfId="17126"/>
    <cellStyle name="Normal 9 2 5 2 26" xfId="17127"/>
    <cellStyle name="Normal 9 2 5 2 27" xfId="17128"/>
    <cellStyle name="Normal 9 2 5 2 28" xfId="17129"/>
    <cellStyle name="Normal 9 2 5 2 29" xfId="17130"/>
    <cellStyle name="Normal 9 2 5 2 3" xfId="17131"/>
    <cellStyle name="Normal 9 2 5 2 30" xfId="17132"/>
    <cellStyle name="Normal 9 2 5 2 31" xfId="17133"/>
    <cellStyle name="Normal 9 2 5 2 32" xfId="17134"/>
    <cellStyle name="Normal 9 2 5 2 33" xfId="17135"/>
    <cellStyle name="Normal 9 2 5 2 34" xfId="17136"/>
    <cellStyle name="Normal 9 2 5 2 35" xfId="17137"/>
    <cellStyle name="Normal 9 2 5 2 36" xfId="17138"/>
    <cellStyle name="Normal 9 2 5 2 37" xfId="17139"/>
    <cellStyle name="Normal 9 2 5 2 38" xfId="17140"/>
    <cellStyle name="Normal 9 2 5 2 39" xfId="17141"/>
    <cellStyle name="Normal 9 2 5 2 4" xfId="17142"/>
    <cellStyle name="Normal 9 2 5 2 40" xfId="17143"/>
    <cellStyle name="Normal 9 2 5 2 41" xfId="17144"/>
    <cellStyle name="Normal 9 2 5 2 42" xfId="17145"/>
    <cellStyle name="Normal 9 2 5 2 43" xfId="17146"/>
    <cellStyle name="Normal 9 2 5 2 44" xfId="17147"/>
    <cellStyle name="Normal 9 2 5 2 45" xfId="17148"/>
    <cellStyle name="Normal 9 2 5 2 46" xfId="17149"/>
    <cellStyle name="Normal 9 2 5 2 47" xfId="17150"/>
    <cellStyle name="Normal 9 2 5 2 48" xfId="17151"/>
    <cellStyle name="Normal 9 2 5 2 49" xfId="17152"/>
    <cellStyle name="Normal 9 2 5 2 5" xfId="17153"/>
    <cellStyle name="Normal 9 2 5 2 50" xfId="17154"/>
    <cellStyle name="Normal 9 2 5 2 51" xfId="17155"/>
    <cellStyle name="Normal 9 2 5 2 52" xfId="17156"/>
    <cellStyle name="Normal 9 2 5 2 53" xfId="17157"/>
    <cellStyle name="Normal 9 2 5 2 54" xfId="17158"/>
    <cellStyle name="Normal 9 2 5 2 55" xfId="17159"/>
    <cellStyle name="Normal 9 2 5 2 56" xfId="17160"/>
    <cellStyle name="Normal 9 2 5 2 57" xfId="17161"/>
    <cellStyle name="Normal 9 2 5 2 58" xfId="17162"/>
    <cellStyle name="Normal 9 2 5 2 59" xfId="17163"/>
    <cellStyle name="Normal 9 2 5 2 6" xfId="17164"/>
    <cellStyle name="Normal 9 2 5 2 60" xfId="17165"/>
    <cellStyle name="Normal 9 2 5 2 61" xfId="17166"/>
    <cellStyle name="Normal 9 2 5 2 62" xfId="17167"/>
    <cellStyle name="Normal 9 2 5 2 7" xfId="17168"/>
    <cellStyle name="Normal 9 2 5 2 8" xfId="17169"/>
    <cellStyle name="Normal 9 2 5 2 9" xfId="17170"/>
    <cellStyle name="Normal 9 2 5 20" xfId="17171"/>
    <cellStyle name="Normal 9 2 5 21" xfId="17172"/>
    <cellStyle name="Normal 9 2 5 22" xfId="17173"/>
    <cellStyle name="Normal 9 2 5 23" xfId="17174"/>
    <cellStyle name="Normal 9 2 5 24" xfId="17175"/>
    <cellStyle name="Normal 9 2 5 25" xfId="17176"/>
    <cellStyle name="Normal 9 2 5 26" xfId="17177"/>
    <cellStyle name="Normal 9 2 5 27" xfId="17178"/>
    <cellStyle name="Normal 9 2 5 28" xfId="17179"/>
    <cellStyle name="Normal 9 2 5 29" xfId="17180"/>
    <cellStyle name="Normal 9 2 5 3" xfId="17181"/>
    <cellStyle name="Normal 9 2 5 3 10" xfId="17182"/>
    <cellStyle name="Normal 9 2 5 3 11" xfId="17183"/>
    <cellStyle name="Normal 9 2 5 3 12" xfId="17184"/>
    <cellStyle name="Normal 9 2 5 3 13" xfId="17185"/>
    <cellStyle name="Normal 9 2 5 3 14" xfId="17186"/>
    <cellStyle name="Normal 9 2 5 3 15" xfId="17187"/>
    <cellStyle name="Normal 9 2 5 3 16" xfId="17188"/>
    <cellStyle name="Normal 9 2 5 3 17" xfId="17189"/>
    <cellStyle name="Normal 9 2 5 3 18" xfId="17190"/>
    <cellStyle name="Normal 9 2 5 3 19" xfId="17191"/>
    <cellStyle name="Normal 9 2 5 3 2" xfId="17192"/>
    <cellStyle name="Normal 9 2 5 3 20" xfId="17193"/>
    <cellStyle name="Normal 9 2 5 3 21" xfId="17194"/>
    <cellStyle name="Normal 9 2 5 3 22" xfId="17195"/>
    <cellStyle name="Normal 9 2 5 3 23" xfId="17196"/>
    <cellStyle name="Normal 9 2 5 3 24" xfId="17197"/>
    <cellStyle name="Normal 9 2 5 3 25" xfId="17198"/>
    <cellStyle name="Normal 9 2 5 3 26" xfId="17199"/>
    <cellStyle name="Normal 9 2 5 3 27" xfId="17200"/>
    <cellStyle name="Normal 9 2 5 3 28" xfId="17201"/>
    <cellStyle name="Normal 9 2 5 3 29" xfId="17202"/>
    <cellStyle name="Normal 9 2 5 3 3" xfId="17203"/>
    <cellStyle name="Normal 9 2 5 3 30" xfId="17204"/>
    <cellStyle name="Normal 9 2 5 3 31" xfId="17205"/>
    <cellStyle name="Normal 9 2 5 3 32" xfId="17206"/>
    <cellStyle name="Normal 9 2 5 3 33" xfId="17207"/>
    <cellStyle name="Normal 9 2 5 3 34" xfId="17208"/>
    <cellStyle name="Normal 9 2 5 3 35" xfId="17209"/>
    <cellStyle name="Normal 9 2 5 3 36" xfId="17210"/>
    <cellStyle name="Normal 9 2 5 3 37" xfId="17211"/>
    <cellStyle name="Normal 9 2 5 3 38" xfId="17212"/>
    <cellStyle name="Normal 9 2 5 3 39" xfId="17213"/>
    <cellStyle name="Normal 9 2 5 3 4" xfId="17214"/>
    <cellStyle name="Normal 9 2 5 3 40" xfId="17215"/>
    <cellStyle name="Normal 9 2 5 3 41" xfId="17216"/>
    <cellStyle name="Normal 9 2 5 3 42" xfId="17217"/>
    <cellStyle name="Normal 9 2 5 3 43" xfId="17218"/>
    <cellStyle name="Normal 9 2 5 3 44" xfId="17219"/>
    <cellStyle name="Normal 9 2 5 3 45" xfId="17220"/>
    <cellStyle name="Normal 9 2 5 3 46" xfId="17221"/>
    <cellStyle name="Normal 9 2 5 3 47" xfId="17222"/>
    <cellStyle name="Normal 9 2 5 3 48" xfId="17223"/>
    <cellStyle name="Normal 9 2 5 3 49" xfId="17224"/>
    <cellStyle name="Normal 9 2 5 3 5" xfId="17225"/>
    <cellStyle name="Normal 9 2 5 3 50" xfId="17226"/>
    <cellStyle name="Normal 9 2 5 3 51" xfId="17227"/>
    <cellStyle name="Normal 9 2 5 3 52" xfId="17228"/>
    <cellStyle name="Normal 9 2 5 3 53" xfId="17229"/>
    <cellStyle name="Normal 9 2 5 3 54" xfId="17230"/>
    <cellStyle name="Normal 9 2 5 3 55" xfId="17231"/>
    <cellStyle name="Normal 9 2 5 3 56" xfId="17232"/>
    <cellStyle name="Normal 9 2 5 3 57" xfId="17233"/>
    <cellStyle name="Normal 9 2 5 3 58" xfId="17234"/>
    <cellStyle name="Normal 9 2 5 3 59" xfId="17235"/>
    <cellStyle name="Normal 9 2 5 3 6" xfId="17236"/>
    <cellStyle name="Normal 9 2 5 3 60" xfId="17237"/>
    <cellStyle name="Normal 9 2 5 3 61" xfId="17238"/>
    <cellStyle name="Normal 9 2 5 3 62" xfId="17239"/>
    <cellStyle name="Normal 9 2 5 3 7" xfId="17240"/>
    <cellStyle name="Normal 9 2 5 3 8" xfId="17241"/>
    <cellStyle name="Normal 9 2 5 3 9" xfId="17242"/>
    <cellStyle name="Normal 9 2 5 30" xfId="17243"/>
    <cellStyle name="Normal 9 2 5 31" xfId="17244"/>
    <cellStyle name="Normal 9 2 5 32" xfId="17245"/>
    <cellStyle name="Normal 9 2 5 33" xfId="17246"/>
    <cellStyle name="Normal 9 2 5 34" xfId="17247"/>
    <cellStyle name="Normal 9 2 5 35" xfId="17248"/>
    <cellStyle name="Normal 9 2 5 36" xfId="17249"/>
    <cellStyle name="Normal 9 2 5 37" xfId="17250"/>
    <cellStyle name="Normal 9 2 5 38" xfId="17251"/>
    <cellStyle name="Normal 9 2 5 39" xfId="17252"/>
    <cellStyle name="Normal 9 2 5 4" xfId="17253"/>
    <cellStyle name="Normal 9 2 5 40" xfId="17254"/>
    <cellStyle name="Normal 9 2 5 41" xfId="17255"/>
    <cellStyle name="Normal 9 2 5 42" xfId="17256"/>
    <cellStyle name="Normal 9 2 5 43" xfId="17257"/>
    <cellStyle name="Normal 9 2 5 44" xfId="17258"/>
    <cellStyle name="Normal 9 2 5 45" xfId="17259"/>
    <cellStyle name="Normal 9 2 5 46" xfId="17260"/>
    <cellStyle name="Normal 9 2 5 47" xfId="17261"/>
    <cellStyle name="Normal 9 2 5 48" xfId="17262"/>
    <cellStyle name="Normal 9 2 5 49" xfId="17263"/>
    <cellStyle name="Normal 9 2 5 5" xfId="17264"/>
    <cellStyle name="Normal 9 2 5 50" xfId="17265"/>
    <cellStyle name="Normal 9 2 5 51" xfId="17266"/>
    <cellStyle name="Normal 9 2 5 52" xfId="17267"/>
    <cellStyle name="Normal 9 2 5 53" xfId="17268"/>
    <cellStyle name="Normal 9 2 5 54" xfId="17269"/>
    <cellStyle name="Normal 9 2 5 55" xfId="17270"/>
    <cellStyle name="Normal 9 2 5 56" xfId="17271"/>
    <cellStyle name="Normal 9 2 5 57" xfId="17272"/>
    <cellStyle name="Normal 9 2 5 58" xfId="17273"/>
    <cellStyle name="Normal 9 2 5 59" xfId="17274"/>
    <cellStyle name="Normal 9 2 5 6" xfId="17275"/>
    <cellStyle name="Normal 9 2 5 60" xfId="17276"/>
    <cellStyle name="Normal 9 2 5 61" xfId="17277"/>
    <cellStyle name="Normal 9 2 5 62" xfId="17278"/>
    <cellStyle name="Normal 9 2 5 63" xfId="17279"/>
    <cellStyle name="Normal 9 2 5 64" xfId="17280"/>
    <cellStyle name="Normal 9 2 5 7" xfId="17281"/>
    <cellStyle name="Normal 9 2 5 8" xfId="17282"/>
    <cellStyle name="Normal 9 2 5 9" xfId="17283"/>
    <cellStyle name="Normal 9 2 50" xfId="17284"/>
    <cellStyle name="Normal 9 2 51" xfId="17285"/>
    <cellStyle name="Normal 9 2 52" xfId="17286"/>
    <cellStyle name="Normal 9 2 53" xfId="17287"/>
    <cellStyle name="Normal 9 2 54" xfId="17288"/>
    <cellStyle name="Normal 9 2 55" xfId="17289"/>
    <cellStyle name="Normal 9 2 56" xfId="17290"/>
    <cellStyle name="Normal 9 2 57" xfId="17291"/>
    <cellStyle name="Normal 9 2 58" xfId="17292"/>
    <cellStyle name="Normal 9 2 59" xfId="17293"/>
    <cellStyle name="Normal 9 2 6" xfId="17294"/>
    <cellStyle name="Normal 9 2 6 10" xfId="17295"/>
    <cellStyle name="Normal 9 2 6 11" xfId="17296"/>
    <cellStyle name="Normal 9 2 6 12" xfId="17297"/>
    <cellStyle name="Normal 9 2 6 13" xfId="17298"/>
    <cellStyle name="Normal 9 2 6 14" xfId="17299"/>
    <cellStyle name="Normal 9 2 6 15" xfId="17300"/>
    <cellStyle name="Normal 9 2 6 16" xfId="17301"/>
    <cellStyle name="Normal 9 2 6 17" xfId="17302"/>
    <cellStyle name="Normal 9 2 6 18" xfId="17303"/>
    <cellStyle name="Normal 9 2 6 19" xfId="17304"/>
    <cellStyle name="Normal 9 2 6 2" xfId="17305"/>
    <cellStyle name="Normal 9 2 6 2 10" xfId="17306"/>
    <cellStyle name="Normal 9 2 6 2 11" xfId="17307"/>
    <cellStyle name="Normal 9 2 6 2 12" xfId="17308"/>
    <cellStyle name="Normal 9 2 6 2 13" xfId="17309"/>
    <cellStyle name="Normal 9 2 6 2 14" xfId="17310"/>
    <cellStyle name="Normal 9 2 6 2 15" xfId="17311"/>
    <cellStyle name="Normal 9 2 6 2 16" xfId="17312"/>
    <cellStyle name="Normal 9 2 6 2 17" xfId="17313"/>
    <cellStyle name="Normal 9 2 6 2 18" xfId="17314"/>
    <cellStyle name="Normal 9 2 6 2 19" xfId="17315"/>
    <cellStyle name="Normal 9 2 6 2 2" xfId="17316"/>
    <cellStyle name="Normal 9 2 6 2 20" xfId="17317"/>
    <cellStyle name="Normal 9 2 6 2 21" xfId="17318"/>
    <cellStyle name="Normal 9 2 6 2 22" xfId="17319"/>
    <cellStyle name="Normal 9 2 6 2 23" xfId="17320"/>
    <cellStyle name="Normal 9 2 6 2 24" xfId="17321"/>
    <cellStyle name="Normal 9 2 6 2 25" xfId="17322"/>
    <cellStyle name="Normal 9 2 6 2 26" xfId="17323"/>
    <cellStyle name="Normal 9 2 6 2 27" xfId="17324"/>
    <cellStyle name="Normal 9 2 6 2 28" xfId="17325"/>
    <cellStyle name="Normal 9 2 6 2 29" xfId="17326"/>
    <cellStyle name="Normal 9 2 6 2 3" xfId="17327"/>
    <cellStyle name="Normal 9 2 6 2 30" xfId="17328"/>
    <cellStyle name="Normal 9 2 6 2 31" xfId="17329"/>
    <cellStyle name="Normal 9 2 6 2 32" xfId="17330"/>
    <cellStyle name="Normal 9 2 6 2 33" xfId="17331"/>
    <cellStyle name="Normal 9 2 6 2 34" xfId="17332"/>
    <cellStyle name="Normal 9 2 6 2 35" xfId="17333"/>
    <cellStyle name="Normal 9 2 6 2 36" xfId="17334"/>
    <cellStyle name="Normal 9 2 6 2 37" xfId="17335"/>
    <cellStyle name="Normal 9 2 6 2 38" xfId="17336"/>
    <cellStyle name="Normal 9 2 6 2 39" xfId="17337"/>
    <cellStyle name="Normal 9 2 6 2 4" xfId="17338"/>
    <cellStyle name="Normal 9 2 6 2 40" xfId="17339"/>
    <cellStyle name="Normal 9 2 6 2 41" xfId="17340"/>
    <cellStyle name="Normal 9 2 6 2 42" xfId="17341"/>
    <cellStyle name="Normal 9 2 6 2 43" xfId="17342"/>
    <cellStyle name="Normal 9 2 6 2 44" xfId="17343"/>
    <cellStyle name="Normal 9 2 6 2 45" xfId="17344"/>
    <cellStyle name="Normal 9 2 6 2 46" xfId="17345"/>
    <cellStyle name="Normal 9 2 6 2 47" xfId="17346"/>
    <cellStyle name="Normal 9 2 6 2 48" xfId="17347"/>
    <cellStyle name="Normal 9 2 6 2 49" xfId="17348"/>
    <cellStyle name="Normal 9 2 6 2 5" xfId="17349"/>
    <cellStyle name="Normal 9 2 6 2 50" xfId="17350"/>
    <cellStyle name="Normal 9 2 6 2 51" xfId="17351"/>
    <cellStyle name="Normal 9 2 6 2 52" xfId="17352"/>
    <cellStyle name="Normal 9 2 6 2 53" xfId="17353"/>
    <cellStyle name="Normal 9 2 6 2 54" xfId="17354"/>
    <cellStyle name="Normal 9 2 6 2 55" xfId="17355"/>
    <cellStyle name="Normal 9 2 6 2 56" xfId="17356"/>
    <cellStyle name="Normal 9 2 6 2 57" xfId="17357"/>
    <cellStyle name="Normal 9 2 6 2 58" xfId="17358"/>
    <cellStyle name="Normal 9 2 6 2 59" xfId="17359"/>
    <cellStyle name="Normal 9 2 6 2 6" xfId="17360"/>
    <cellStyle name="Normal 9 2 6 2 60" xfId="17361"/>
    <cellStyle name="Normal 9 2 6 2 61" xfId="17362"/>
    <cellStyle name="Normal 9 2 6 2 62" xfId="17363"/>
    <cellStyle name="Normal 9 2 6 2 7" xfId="17364"/>
    <cellStyle name="Normal 9 2 6 2 8" xfId="17365"/>
    <cellStyle name="Normal 9 2 6 2 9" xfId="17366"/>
    <cellStyle name="Normal 9 2 6 20" xfId="17367"/>
    <cellStyle name="Normal 9 2 6 21" xfId="17368"/>
    <cellStyle name="Normal 9 2 6 22" xfId="17369"/>
    <cellStyle name="Normal 9 2 6 23" xfId="17370"/>
    <cellStyle name="Normal 9 2 6 24" xfId="17371"/>
    <cellStyle name="Normal 9 2 6 25" xfId="17372"/>
    <cellStyle name="Normal 9 2 6 26" xfId="17373"/>
    <cellStyle name="Normal 9 2 6 27" xfId="17374"/>
    <cellStyle name="Normal 9 2 6 28" xfId="17375"/>
    <cellStyle name="Normal 9 2 6 29" xfId="17376"/>
    <cellStyle name="Normal 9 2 6 3" xfId="17377"/>
    <cellStyle name="Normal 9 2 6 3 10" xfId="17378"/>
    <cellStyle name="Normal 9 2 6 3 11" xfId="17379"/>
    <cellStyle name="Normal 9 2 6 3 12" xfId="17380"/>
    <cellStyle name="Normal 9 2 6 3 13" xfId="17381"/>
    <cellStyle name="Normal 9 2 6 3 14" xfId="17382"/>
    <cellStyle name="Normal 9 2 6 3 15" xfId="17383"/>
    <cellStyle name="Normal 9 2 6 3 16" xfId="17384"/>
    <cellStyle name="Normal 9 2 6 3 17" xfId="17385"/>
    <cellStyle name="Normal 9 2 6 3 18" xfId="17386"/>
    <cellStyle name="Normal 9 2 6 3 19" xfId="17387"/>
    <cellStyle name="Normal 9 2 6 3 2" xfId="17388"/>
    <cellStyle name="Normal 9 2 6 3 20" xfId="17389"/>
    <cellStyle name="Normal 9 2 6 3 21" xfId="17390"/>
    <cellStyle name="Normal 9 2 6 3 22" xfId="17391"/>
    <cellStyle name="Normal 9 2 6 3 23" xfId="17392"/>
    <cellStyle name="Normal 9 2 6 3 24" xfId="17393"/>
    <cellStyle name="Normal 9 2 6 3 25" xfId="17394"/>
    <cellStyle name="Normal 9 2 6 3 26" xfId="17395"/>
    <cellStyle name="Normal 9 2 6 3 27" xfId="17396"/>
    <cellStyle name="Normal 9 2 6 3 28" xfId="17397"/>
    <cellStyle name="Normal 9 2 6 3 29" xfId="17398"/>
    <cellStyle name="Normal 9 2 6 3 3" xfId="17399"/>
    <cellStyle name="Normal 9 2 6 3 30" xfId="17400"/>
    <cellStyle name="Normal 9 2 6 3 31" xfId="17401"/>
    <cellStyle name="Normal 9 2 6 3 32" xfId="17402"/>
    <cellStyle name="Normal 9 2 6 3 33" xfId="17403"/>
    <cellStyle name="Normal 9 2 6 3 34" xfId="17404"/>
    <cellStyle name="Normal 9 2 6 3 35" xfId="17405"/>
    <cellStyle name="Normal 9 2 6 3 36" xfId="17406"/>
    <cellStyle name="Normal 9 2 6 3 37" xfId="17407"/>
    <cellStyle name="Normal 9 2 6 3 38" xfId="17408"/>
    <cellStyle name="Normal 9 2 6 3 39" xfId="17409"/>
    <cellStyle name="Normal 9 2 6 3 4" xfId="17410"/>
    <cellStyle name="Normal 9 2 6 3 40" xfId="17411"/>
    <cellStyle name="Normal 9 2 6 3 41" xfId="17412"/>
    <cellStyle name="Normal 9 2 6 3 42" xfId="17413"/>
    <cellStyle name="Normal 9 2 6 3 43" xfId="17414"/>
    <cellStyle name="Normal 9 2 6 3 44" xfId="17415"/>
    <cellStyle name="Normal 9 2 6 3 45" xfId="17416"/>
    <cellStyle name="Normal 9 2 6 3 46" xfId="17417"/>
    <cellStyle name="Normal 9 2 6 3 47" xfId="17418"/>
    <cellStyle name="Normal 9 2 6 3 48" xfId="17419"/>
    <cellStyle name="Normal 9 2 6 3 49" xfId="17420"/>
    <cellStyle name="Normal 9 2 6 3 5" xfId="17421"/>
    <cellStyle name="Normal 9 2 6 3 50" xfId="17422"/>
    <cellStyle name="Normal 9 2 6 3 51" xfId="17423"/>
    <cellStyle name="Normal 9 2 6 3 52" xfId="17424"/>
    <cellStyle name="Normal 9 2 6 3 53" xfId="17425"/>
    <cellStyle name="Normal 9 2 6 3 54" xfId="17426"/>
    <cellStyle name="Normal 9 2 6 3 55" xfId="17427"/>
    <cellStyle name="Normal 9 2 6 3 56" xfId="17428"/>
    <cellStyle name="Normal 9 2 6 3 57" xfId="17429"/>
    <cellStyle name="Normal 9 2 6 3 58" xfId="17430"/>
    <cellStyle name="Normal 9 2 6 3 59" xfId="17431"/>
    <cellStyle name="Normal 9 2 6 3 6" xfId="17432"/>
    <cellStyle name="Normal 9 2 6 3 60" xfId="17433"/>
    <cellStyle name="Normal 9 2 6 3 61" xfId="17434"/>
    <cellStyle name="Normal 9 2 6 3 62" xfId="17435"/>
    <cellStyle name="Normal 9 2 6 3 7" xfId="17436"/>
    <cellStyle name="Normal 9 2 6 3 8" xfId="17437"/>
    <cellStyle name="Normal 9 2 6 3 9" xfId="17438"/>
    <cellStyle name="Normal 9 2 6 30" xfId="17439"/>
    <cellStyle name="Normal 9 2 6 31" xfId="17440"/>
    <cellStyle name="Normal 9 2 6 32" xfId="17441"/>
    <cellStyle name="Normal 9 2 6 33" xfId="17442"/>
    <cellStyle name="Normal 9 2 6 34" xfId="17443"/>
    <cellStyle name="Normal 9 2 6 35" xfId="17444"/>
    <cellStyle name="Normal 9 2 6 36" xfId="17445"/>
    <cellStyle name="Normal 9 2 6 37" xfId="17446"/>
    <cellStyle name="Normal 9 2 6 38" xfId="17447"/>
    <cellStyle name="Normal 9 2 6 39" xfId="17448"/>
    <cellStyle name="Normal 9 2 6 4" xfId="17449"/>
    <cellStyle name="Normal 9 2 6 40" xfId="17450"/>
    <cellStyle name="Normal 9 2 6 41" xfId="17451"/>
    <cellStyle name="Normal 9 2 6 42" xfId="17452"/>
    <cellStyle name="Normal 9 2 6 43" xfId="17453"/>
    <cellStyle name="Normal 9 2 6 44" xfId="17454"/>
    <cellStyle name="Normal 9 2 6 45" xfId="17455"/>
    <cellStyle name="Normal 9 2 6 46" xfId="17456"/>
    <cellStyle name="Normal 9 2 6 47" xfId="17457"/>
    <cellStyle name="Normal 9 2 6 48" xfId="17458"/>
    <cellStyle name="Normal 9 2 6 49" xfId="17459"/>
    <cellStyle name="Normal 9 2 6 5" xfId="17460"/>
    <cellStyle name="Normal 9 2 6 50" xfId="17461"/>
    <cellStyle name="Normal 9 2 6 51" xfId="17462"/>
    <cellStyle name="Normal 9 2 6 52" xfId="17463"/>
    <cellStyle name="Normal 9 2 6 53" xfId="17464"/>
    <cellStyle name="Normal 9 2 6 54" xfId="17465"/>
    <cellStyle name="Normal 9 2 6 55" xfId="17466"/>
    <cellStyle name="Normal 9 2 6 56" xfId="17467"/>
    <cellStyle name="Normal 9 2 6 57" xfId="17468"/>
    <cellStyle name="Normal 9 2 6 58" xfId="17469"/>
    <cellStyle name="Normal 9 2 6 59" xfId="17470"/>
    <cellStyle name="Normal 9 2 6 6" xfId="17471"/>
    <cellStyle name="Normal 9 2 6 60" xfId="17472"/>
    <cellStyle name="Normal 9 2 6 61" xfId="17473"/>
    <cellStyle name="Normal 9 2 6 62" xfId="17474"/>
    <cellStyle name="Normal 9 2 6 63" xfId="17475"/>
    <cellStyle name="Normal 9 2 6 64" xfId="17476"/>
    <cellStyle name="Normal 9 2 6 7" xfId="17477"/>
    <cellStyle name="Normal 9 2 6 8" xfId="17478"/>
    <cellStyle name="Normal 9 2 6 9" xfId="17479"/>
    <cellStyle name="Normal 9 2 60" xfId="17480"/>
    <cellStyle name="Normal 9 2 61" xfId="17481"/>
    <cellStyle name="Normal 9 2 62" xfId="17482"/>
    <cellStyle name="Normal 9 2 63" xfId="17483"/>
    <cellStyle name="Normal 9 2 64" xfId="17484"/>
    <cellStyle name="Normal 9 2 65" xfId="17485"/>
    <cellStyle name="Normal 9 2 66" xfId="17486"/>
    <cellStyle name="Normal 9 2 67" xfId="17487"/>
    <cellStyle name="Normal 9 2 68" xfId="17488"/>
    <cellStyle name="Normal 9 2 69" xfId="17489"/>
    <cellStyle name="Normal 9 2 7" xfId="17490"/>
    <cellStyle name="Normal 9 2 7 10" xfId="17491"/>
    <cellStyle name="Normal 9 2 7 11" xfId="17492"/>
    <cellStyle name="Normal 9 2 7 12" xfId="17493"/>
    <cellStyle name="Normal 9 2 7 13" xfId="17494"/>
    <cellStyle name="Normal 9 2 7 14" xfId="17495"/>
    <cellStyle name="Normal 9 2 7 15" xfId="17496"/>
    <cellStyle name="Normal 9 2 7 16" xfId="17497"/>
    <cellStyle name="Normal 9 2 7 17" xfId="17498"/>
    <cellStyle name="Normal 9 2 7 18" xfId="17499"/>
    <cellStyle name="Normal 9 2 7 19" xfId="17500"/>
    <cellStyle name="Normal 9 2 7 2" xfId="17501"/>
    <cellStyle name="Normal 9 2 7 2 10" xfId="17502"/>
    <cellStyle name="Normal 9 2 7 2 11" xfId="17503"/>
    <cellStyle name="Normal 9 2 7 2 12" xfId="17504"/>
    <cellStyle name="Normal 9 2 7 2 13" xfId="17505"/>
    <cellStyle name="Normal 9 2 7 2 14" xfId="17506"/>
    <cellStyle name="Normal 9 2 7 2 15" xfId="17507"/>
    <cellStyle name="Normal 9 2 7 2 16" xfId="17508"/>
    <cellStyle name="Normal 9 2 7 2 17" xfId="17509"/>
    <cellStyle name="Normal 9 2 7 2 18" xfId="17510"/>
    <cellStyle name="Normal 9 2 7 2 19" xfId="17511"/>
    <cellStyle name="Normal 9 2 7 2 2" xfId="17512"/>
    <cellStyle name="Normal 9 2 7 2 20" xfId="17513"/>
    <cellStyle name="Normal 9 2 7 2 21" xfId="17514"/>
    <cellStyle name="Normal 9 2 7 2 22" xfId="17515"/>
    <cellStyle name="Normal 9 2 7 2 23" xfId="17516"/>
    <cellStyle name="Normal 9 2 7 2 24" xfId="17517"/>
    <cellStyle name="Normal 9 2 7 2 25" xfId="17518"/>
    <cellStyle name="Normal 9 2 7 2 26" xfId="17519"/>
    <cellStyle name="Normal 9 2 7 2 27" xfId="17520"/>
    <cellStyle name="Normal 9 2 7 2 28" xfId="17521"/>
    <cellStyle name="Normal 9 2 7 2 29" xfId="17522"/>
    <cellStyle name="Normal 9 2 7 2 3" xfId="17523"/>
    <cellStyle name="Normal 9 2 7 2 30" xfId="17524"/>
    <cellStyle name="Normal 9 2 7 2 31" xfId="17525"/>
    <cellStyle name="Normal 9 2 7 2 32" xfId="17526"/>
    <cellStyle name="Normal 9 2 7 2 33" xfId="17527"/>
    <cellStyle name="Normal 9 2 7 2 34" xfId="17528"/>
    <cellStyle name="Normal 9 2 7 2 35" xfId="17529"/>
    <cellStyle name="Normal 9 2 7 2 36" xfId="17530"/>
    <cellStyle name="Normal 9 2 7 2 37" xfId="17531"/>
    <cellStyle name="Normal 9 2 7 2 38" xfId="17532"/>
    <cellStyle name="Normal 9 2 7 2 39" xfId="17533"/>
    <cellStyle name="Normal 9 2 7 2 4" xfId="17534"/>
    <cellStyle name="Normal 9 2 7 2 40" xfId="17535"/>
    <cellStyle name="Normal 9 2 7 2 41" xfId="17536"/>
    <cellStyle name="Normal 9 2 7 2 42" xfId="17537"/>
    <cellStyle name="Normal 9 2 7 2 43" xfId="17538"/>
    <cellStyle name="Normal 9 2 7 2 44" xfId="17539"/>
    <cellStyle name="Normal 9 2 7 2 45" xfId="17540"/>
    <cellStyle name="Normal 9 2 7 2 46" xfId="17541"/>
    <cellStyle name="Normal 9 2 7 2 47" xfId="17542"/>
    <cellStyle name="Normal 9 2 7 2 48" xfId="17543"/>
    <cellStyle name="Normal 9 2 7 2 49" xfId="17544"/>
    <cellStyle name="Normal 9 2 7 2 5" xfId="17545"/>
    <cellStyle name="Normal 9 2 7 2 50" xfId="17546"/>
    <cellStyle name="Normal 9 2 7 2 51" xfId="17547"/>
    <cellStyle name="Normal 9 2 7 2 52" xfId="17548"/>
    <cellStyle name="Normal 9 2 7 2 53" xfId="17549"/>
    <cellStyle name="Normal 9 2 7 2 54" xfId="17550"/>
    <cellStyle name="Normal 9 2 7 2 55" xfId="17551"/>
    <cellStyle name="Normal 9 2 7 2 56" xfId="17552"/>
    <cellStyle name="Normal 9 2 7 2 57" xfId="17553"/>
    <cellStyle name="Normal 9 2 7 2 58" xfId="17554"/>
    <cellStyle name="Normal 9 2 7 2 59" xfId="17555"/>
    <cellStyle name="Normal 9 2 7 2 6" xfId="17556"/>
    <cellStyle name="Normal 9 2 7 2 60" xfId="17557"/>
    <cellStyle name="Normal 9 2 7 2 61" xfId="17558"/>
    <cellStyle name="Normal 9 2 7 2 62" xfId="17559"/>
    <cellStyle name="Normal 9 2 7 2 7" xfId="17560"/>
    <cellStyle name="Normal 9 2 7 2 8" xfId="17561"/>
    <cellStyle name="Normal 9 2 7 2 9" xfId="17562"/>
    <cellStyle name="Normal 9 2 7 20" xfId="17563"/>
    <cellStyle name="Normal 9 2 7 21" xfId="17564"/>
    <cellStyle name="Normal 9 2 7 22" xfId="17565"/>
    <cellStyle name="Normal 9 2 7 23" xfId="17566"/>
    <cellStyle name="Normal 9 2 7 24" xfId="17567"/>
    <cellStyle name="Normal 9 2 7 25" xfId="17568"/>
    <cellStyle name="Normal 9 2 7 26" xfId="17569"/>
    <cellStyle name="Normal 9 2 7 27" xfId="17570"/>
    <cellStyle name="Normal 9 2 7 28" xfId="17571"/>
    <cellStyle name="Normal 9 2 7 29" xfId="17572"/>
    <cellStyle name="Normal 9 2 7 3" xfId="17573"/>
    <cellStyle name="Normal 9 2 7 3 10" xfId="17574"/>
    <cellStyle name="Normal 9 2 7 3 11" xfId="17575"/>
    <cellStyle name="Normal 9 2 7 3 12" xfId="17576"/>
    <cellStyle name="Normal 9 2 7 3 13" xfId="17577"/>
    <cellStyle name="Normal 9 2 7 3 14" xfId="17578"/>
    <cellStyle name="Normal 9 2 7 3 15" xfId="17579"/>
    <cellStyle name="Normal 9 2 7 3 16" xfId="17580"/>
    <cellStyle name="Normal 9 2 7 3 17" xfId="17581"/>
    <cellStyle name="Normal 9 2 7 3 18" xfId="17582"/>
    <cellStyle name="Normal 9 2 7 3 19" xfId="17583"/>
    <cellStyle name="Normal 9 2 7 3 2" xfId="17584"/>
    <cellStyle name="Normal 9 2 7 3 20" xfId="17585"/>
    <cellStyle name="Normal 9 2 7 3 21" xfId="17586"/>
    <cellStyle name="Normal 9 2 7 3 22" xfId="17587"/>
    <cellStyle name="Normal 9 2 7 3 23" xfId="17588"/>
    <cellStyle name="Normal 9 2 7 3 24" xfId="17589"/>
    <cellStyle name="Normal 9 2 7 3 25" xfId="17590"/>
    <cellStyle name="Normal 9 2 7 3 26" xfId="17591"/>
    <cellStyle name="Normal 9 2 7 3 27" xfId="17592"/>
    <cellStyle name="Normal 9 2 7 3 28" xfId="17593"/>
    <cellStyle name="Normal 9 2 7 3 29" xfId="17594"/>
    <cellStyle name="Normal 9 2 7 3 3" xfId="17595"/>
    <cellStyle name="Normal 9 2 7 3 30" xfId="17596"/>
    <cellStyle name="Normal 9 2 7 3 31" xfId="17597"/>
    <cellStyle name="Normal 9 2 7 3 32" xfId="17598"/>
    <cellStyle name="Normal 9 2 7 3 33" xfId="17599"/>
    <cellStyle name="Normal 9 2 7 3 34" xfId="17600"/>
    <cellStyle name="Normal 9 2 7 3 35" xfId="17601"/>
    <cellStyle name="Normal 9 2 7 3 36" xfId="17602"/>
    <cellStyle name="Normal 9 2 7 3 37" xfId="17603"/>
    <cellStyle name="Normal 9 2 7 3 38" xfId="17604"/>
    <cellStyle name="Normal 9 2 7 3 39" xfId="17605"/>
    <cellStyle name="Normal 9 2 7 3 4" xfId="17606"/>
    <cellStyle name="Normal 9 2 7 3 40" xfId="17607"/>
    <cellStyle name="Normal 9 2 7 3 41" xfId="17608"/>
    <cellStyle name="Normal 9 2 7 3 42" xfId="17609"/>
    <cellStyle name="Normal 9 2 7 3 43" xfId="17610"/>
    <cellStyle name="Normal 9 2 7 3 44" xfId="17611"/>
    <cellStyle name="Normal 9 2 7 3 45" xfId="17612"/>
    <cellStyle name="Normal 9 2 7 3 46" xfId="17613"/>
    <cellStyle name="Normal 9 2 7 3 47" xfId="17614"/>
    <cellStyle name="Normal 9 2 7 3 48" xfId="17615"/>
    <cellStyle name="Normal 9 2 7 3 49" xfId="17616"/>
    <cellStyle name="Normal 9 2 7 3 5" xfId="17617"/>
    <cellStyle name="Normal 9 2 7 3 50" xfId="17618"/>
    <cellStyle name="Normal 9 2 7 3 51" xfId="17619"/>
    <cellStyle name="Normal 9 2 7 3 52" xfId="17620"/>
    <cellStyle name="Normal 9 2 7 3 53" xfId="17621"/>
    <cellStyle name="Normal 9 2 7 3 54" xfId="17622"/>
    <cellStyle name="Normal 9 2 7 3 55" xfId="17623"/>
    <cellStyle name="Normal 9 2 7 3 56" xfId="17624"/>
    <cellStyle name="Normal 9 2 7 3 57" xfId="17625"/>
    <cellStyle name="Normal 9 2 7 3 58" xfId="17626"/>
    <cellStyle name="Normal 9 2 7 3 59" xfId="17627"/>
    <cellStyle name="Normal 9 2 7 3 6" xfId="17628"/>
    <cellStyle name="Normal 9 2 7 3 60" xfId="17629"/>
    <cellStyle name="Normal 9 2 7 3 61" xfId="17630"/>
    <cellStyle name="Normal 9 2 7 3 62" xfId="17631"/>
    <cellStyle name="Normal 9 2 7 3 7" xfId="17632"/>
    <cellStyle name="Normal 9 2 7 3 8" xfId="17633"/>
    <cellStyle name="Normal 9 2 7 3 9" xfId="17634"/>
    <cellStyle name="Normal 9 2 7 30" xfId="17635"/>
    <cellStyle name="Normal 9 2 7 31" xfId="17636"/>
    <cellStyle name="Normal 9 2 7 32" xfId="17637"/>
    <cellStyle name="Normal 9 2 7 33" xfId="17638"/>
    <cellStyle name="Normal 9 2 7 34" xfId="17639"/>
    <cellStyle name="Normal 9 2 7 35" xfId="17640"/>
    <cellStyle name="Normal 9 2 7 36" xfId="17641"/>
    <cellStyle name="Normal 9 2 7 37" xfId="17642"/>
    <cellStyle name="Normal 9 2 7 38" xfId="17643"/>
    <cellStyle name="Normal 9 2 7 39" xfId="17644"/>
    <cellStyle name="Normal 9 2 7 4" xfId="17645"/>
    <cellStyle name="Normal 9 2 7 40" xfId="17646"/>
    <cellStyle name="Normal 9 2 7 41" xfId="17647"/>
    <cellStyle name="Normal 9 2 7 42" xfId="17648"/>
    <cellStyle name="Normal 9 2 7 43" xfId="17649"/>
    <cellStyle name="Normal 9 2 7 44" xfId="17650"/>
    <cellStyle name="Normal 9 2 7 45" xfId="17651"/>
    <cellStyle name="Normal 9 2 7 46" xfId="17652"/>
    <cellStyle name="Normal 9 2 7 47" xfId="17653"/>
    <cellStyle name="Normal 9 2 7 48" xfId="17654"/>
    <cellStyle name="Normal 9 2 7 49" xfId="17655"/>
    <cellStyle name="Normal 9 2 7 5" xfId="17656"/>
    <cellStyle name="Normal 9 2 7 50" xfId="17657"/>
    <cellStyle name="Normal 9 2 7 51" xfId="17658"/>
    <cellStyle name="Normal 9 2 7 52" xfId="17659"/>
    <cellStyle name="Normal 9 2 7 53" xfId="17660"/>
    <cellStyle name="Normal 9 2 7 54" xfId="17661"/>
    <cellStyle name="Normal 9 2 7 55" xfId="17662"/>
    <cellStyle name="Normal 9 2 7 56" xfId="17663"/>
    <cellStyle name="Normal 9 2 7 57" xfId="17664"/>
    <cellStyle name="Normal 9 2 7 58" xfId="17665"/>
    <cellStyle name="Normal 9 2 7 59" xfId="17666"/>
    <cellStyle name="Normal 9 2 7 6" xfId="17667"/>
    <cellStyle name="Normal 9 2 7 60" xfId="17668"/>
    <cellStyle name="Normal 9 2 7 61" xfId="17669"/>
    <cellStyle name="Normal 9 2 7 62" xfId="17670"/>
    <cellStyle name="Normal 9 2 7 63" xfId="17671"/>
    <cellStyle name="Normal 9 2 7 64" xfId="17672"/>
    <cellStyle name="Normal 9 2 7 7" xfId="17673"/>
    <cellStyle name="Normal 9 2 7 8" xfId="17674"/>
    <cellStyle name="Normal 9 2 7 9" xfId="17675"/>
    <cellStyle name="Normal 9 2 70" xfId="17676"/>
    <cellStyle name="Normal 9 2 71" xfId="17677"/>
    <cellStyle name="Normal 9 2 72" xfId="17678"/>
    <cellStyle name="Normal 9 2 73" xfId="17679"/>
    <cellStyle name="Normal 9 2 74" xfId="17680"/>
    <cellStyle name="Normal 9 2 75" xfId="17681"/>
    <cellStyle name="Normal 9 2 76" xfId="17682"/>
    <cellStyle name="Normal 9 2 77" xfId="17683"/>
    <cellStyle name="Normal 9 2 78" xfId="17684"/>
    <cellStyle name="Normal 9 2 79" xfId="17685"/>
    <cellStyle name="Normal 9 2 8" xfId="17686"/>
    <cellStyle name="Normal 9 2 8 10" xfId="17687"/>
    <cellStyle name="Normal 9 2 8 11" xfId="17688"/>
    <cellStyle name="Normal 9 2 8 12" xfId="17689"/>
    <cellStyle name="Normal 9 2 8 13" xfId="17690"/>
    <cellStyle name="Normal 9 2 8 14" xfId="17691"/>
    <cellStyle name="Normal 9 2 8 15" xfId="17692"/>
    <cellStyle name="Normal 9 2 8 16" xfId="17693"/>
    <cellStyle name="Normal 9 2 8 17" xfId="17694"/>
    <cellStyle name="Normal 9 2 8 18" xfId="17695"/>
    <cellStyle name="Normal 9 2 8 19" xfId="17696"/>
    <cellStyle name="Normal 9 2 8 2" xfId="17697"/>
    <cellStyle name="Normal 9 2 8 2 10" xfId="17698"/>
    <cellStyle name="Normal 9 2 8 2 11" xfId="17699"/>
    <cellStyle name="Normal 9 2 8 2 12" xfId="17700"/>
    <cellStyle name="Normal 9 2 8 2 13" xfId="17701"/>
    <cellStyle name="Normal 9 2 8 2 14" xfId="17702"/>
    <cellStyle name="Normal 9 2 8 2 15" xfId="17703"/>
    <cellStyle name="Normal 9 2 8 2 16" xfId="17704"/>
    <cellStyle name="Normal 9 2 8 2 17" xfId="17705"/>
    <cellStyle name="Normal 9 2 8 2 18" xfId="17706"/>
    <cellStyle name="Normal 9 2 8 2 19" xfId="17707"/>
    <cellStyle name="Normal 9 2 8 2 2" xfId="17708"/>
    <cellStyle name="Normal 9 2 8 2 20" xfId="17709"/>
    <cellStyle name="Normal 9 2 8 2 21" xfId="17710"/>
    <cellStyle name="Normal 9 2 8 2 22" xfId="17711"/>
    <cellStyle name="Normal 9 2 8 2 23" xfId="17712"/>
    <cellStyle name="Normal 9 2 8 2 24" xfId="17713"/>
    <cellStyle name="Normal 9 2 8 2 25" xfId="17714"/>
    <cellStyle name="Normal 9 2 8 2 26" xfId="17715"/>
    <cellStyle name="Normal 9 2 8 2 27" xfId="17716"/>
    <cellStyle name="Normal 9 2 8 2 28" xfId="17717"/>
    <cellStyle name="Normal 9 2 8 2 29" xfId="17718"/>
    <cellStyle name="Normal 9 2 8 2 3" xfId="17719"/>
    <cellStyle name="Normal 9 2 8 2 30" xfId="17720"/>
    <cellStyle name="Normal 9 2 8 2 31" xfId="17721"/>
    <cellStyle name="Normal 9 2 8 2 32" xfId="17722"/>
    <cellStyle name="Normal 9 2 8 2 33" xfId="17723"/>
    <cellStyle name="Normal 9 2 8 2 34" xfId="17724"/>
    <cellStyle name="Normal 9 2 8 2 35" xfId="17725"/>
    <cellStyle name="Normal 9 2 8 2 36" xfId="17726"/>
    <cellStyle name="Normal 9 2 8 2 37" xfId="17727"/>
    <cellStyle name="Normal 9 2 8 2 38" xfId="17728"/>
    <cellStyle name="Normal 9 2 8 2 39" xfId="17729"/>
    <cellStyle name="Normal 9 2 8 2 4" xfId="17730"/>
    <cellStyle name="Normal 9 2 8 2 40" xfId="17731"/>
    <cellStyle name="Normal 9 2 8 2 41" xfId="17732"/>
    <cellStyle name="Normal 9 2 8 2 42" xfId="17733"/>
    <cellStyle name="Normal 9 2 8 2 43" xfId="17734"/>
    <cellStyle name="Normal 9 2 8 2 44" xfId="17735"/>
    <cellStyle name="Normal 9 2 8 2 45" xfId="17736"/>
    <cellStyle name="Normal 9 2 8 2 46" xfId="17737"/>
    <cellStyle name="Normal 9 2 8 2 47" xfId="17738"/>
    <cellStyle name="Normal 9 2 8 2 48" xfId="17739"/>
    <cellStyle name="Normal 9 2 8 2 49" xfId="17740"/>
    <cellStyle name="Normal 9 2 8 2 5" xfId="17741"/>
    <cellStyle name="Normal 9 2 8 2 50" xfId="17742"/>
    <cellStyle name="Normal 9 2 8 2 51" xfId="17743"/>
    <cellStyle name="Normal 9 2 8 2 52" xfId="17744"/>
    <cellStyle name="Normal 9 2 8 2 53" xfId="17745"/>
    <cellStyle name="Normal 9 2 8 2 54" xfId="17746"/>
    <cellStyle name="Normal 9 2 8 2 55" xfId="17747"/>
    <cellStyle name="Normal 9 2 8 2 56" xfId="17748"/>
    <cellStyle name="Normal 9 2 8 2 57" xfId="17749"/>
    <cellStyle name="Normal 9 2 8 2 58" xfId="17750"/>
    <cellStyle name="Normal 9 2 8 2 59" xfId="17751"/>
    <cellStyle name="Normal 9 2 8 2 6" xfId="17752"/>
    <cellStyle name="Normal 9 2 8 2 60" xfId="17753"/>
    <cellStyle name="Normal 9 2 8 2 61" xfId="17754"/>
    <cellStyle name="Normal 9 2 8 2 62" xfId="17755"/>
    <cellStyle name="Normal 9 2 8 2 7" xfId="17756"/>
    <cellStyle name="Normal 9 2 8 2 8" xfId="17757"/>
    <cellStyle name="Normal 9 2 8 2 9" xfId="17758"/>
    <cellStyle name="Normal 9 2 8 20" xfId="17759"/>
    <cellStyle name="Normal 9 2 8 21" xfId="17760"/>
    <cellStyle name="Normal 9 2 8 22" xfId="17761"/>
    <cellStyle name="Normal 9 2 8 23" xfId="17762"/>
    <cellStyle name="Normal 9 2 8 24" xfId="17763"/>
    <cellStyle name="Normal 9 2 8 25" xfId="17764"/>
    <cellStyle name="Normal 9 2 8 26" xfId="17765"/>
    <cellStyle name="Normal 9 2 8 27" xfId="17766"/>
    <cellStyle name="Normal 9 2 8 28" xfId="17767"/>
    <cellStyle name="Normal 9 2 8 29" xfId="17768"/>
    <cellStyle name="Normal 9 2 8 3" xfId="17769"/>
    <cellStyle name="Normal 9 2 8 3 10" xfId="17770"/>
    <cellStyle name="Normal 9 2 8 3 11" xfId="17771"/>
    <cellStyle name="Normal 9 2 8 3 12" xfId="17772"/>
    <cellStyle name="Normal 9 2 8 3 13" xfId="17773"/>
    <cellStyle name="Normal 9 2 8 3 14" xfId="17774"/>
    <cellStyle name="Normal 9 2 8 3 15" xfId="17775"/>
    <cellStyle name="Normal 9 2 8 3 16" xfId="17776"/>
    <cellStyle name="Normal 9 2 8 3 17" xfId="17777"/>
    <cellStyle name="Normal 9 2 8 3 18" xfId="17778"/>
    <cellStyle name="Normal 9 2 8 3 19" xfId="17779"/>
    <cellStyle name="Normal 9 2 8 3 2" xfId="17780"/>
    <cellStyle name="Normal 9 2 8 3 20" xfId="17781"/>
    <cellStyle name="Normal 9 2 8 3 21" xfId="17782"/>
    <cellStyle name="Normal 9 2 8 3 22" xfId="17783"/>
    <cellStyle name="Normal 9 2 8 3 23" xfId="17784"/>
    <cellStyle name="Normal 9 2 8 3 24" xfId="17785"/>
    <cellStyle name="Normal 9 2 8 3 25" xfId="17786"/>
    <cellStyle name="Normal 9 2 8 3 26" xfId="17787"/>
    <cellStyle name="Normal 9 2 8 3 27" xfId="17788"/>
    <cellStyle name="Normal 9 2 8 3 28" xfId="17789"/>
    <cellStyle name="Normal 9 2 8 3 29" xfId="17790"/>
    <cellStyle name="Normal 9 2 8 3 3" xfId="17791"/>
    <cellStyle name="Normal 9 2 8 3 30" xfId="17792"/>
    <cellStyle name="Normal 9 2 8 3 31" xfId="17793"/>
    <cellStyle name="Normal 9 2 8 3 32" xfId="17794"/>
    <cellStyle name="Normal 9 2 8 3 33" xfId="17795"/>
    <cellStyle name="Normal 9 2 8 3 34" xfId="17796"/>
    <cellStyle name="Normal 9 2 8 3 35" xfId="17797"/>
    <cellStyle name="Normal 9 2 8 3 36" xfId="17798"/>
    <cellStyle name="Normal 9 2 8 3 37" xfId="17799"/>
    <cellStyle name="Normal 9 2 8 3 38" xfId="17800"/>
    <cellStyle name="Normal 9 2 8 3 39" xfId="17801"/>
    <cellStyle name="Normal 9 2 8 3 4" xfId="17802"/>
    <cellStyle name="Normal 9 2 8 3 40" xfId="17803"/>
    <cellStyle name="Normal 9 2 8 3 41" xfId="17804"/>
    <cellStyle name="Normal 9 2 8 3 42" xfId="17805"/>
    <cellStyle name="Normal 9 2 8 3 43" xfId="17806"/>
    <cellStyle name="Normal 9 2 8 3 44" xfId="17807"/>
    <cellStyle name="Normal 9 2 8 3 45" xfId="17808"/>
    <cellStyle name="Normal 9 2 8 3 46" xfId="17809"/>
    <cellStyle name="Normal 9 2 8 3 47" xfId="17810"/>
    <cellStyle name="Normal 9 2 8 3 48" xfId="17811"/>
    <cellStyle name="Normal 9 2 8 3 49" xfId="17812"/>
    <cellStyle name="Normal 9 2 8 3 5" xfId="17813"/>
    <cellStyle name="Normal 9 2 8 3 50" xfId="17814"/>
    <cellStyle name="Normal 9 2 8 3 51" xfId="17815"/>
    <cellStyle name="Normal 9 2 8 3 52" xfId="17816"/>
    <cellStyle name="Normal 9 2 8 3 53" xfId="17817"/>
    <cellStyle name="Normal 9 2 8 3 54" xfId="17818"/>
    <cellStyle name="Normal 9 2 8 3 55" xfId="17819"/>
    <cellStyle name="Normal 9 2 8 3 56" xfId="17820"/>
    <cellStyle name="Normal 9 2 8 3 57" xfId="17821"/>
    <cellStyle name="Normal 9 2 8 3 58" xfId="17822"/>
    <cellStyle name="Normal 9 2 8 3 59" xfId="17823"/>
    <cellStyle name="Normal 9 2 8 3 6" xfId="17824"/>
    <cellStyle name="Normal 9 2 8 3 60" xfId="17825"/>
    <cellStyle name="Normal 9 2 8 3 61" xfId="17826"/>
    <cellStyle name="Normal 9 2 8 3 62" xfId="17827"/>
    <cellStyle name="Normal 9 2 8 3 7" xfId="17828"/>
    <cellStyle name="Normal 9 2 8 3 8" xfId="17829"/>
    <cellStyle name="Normal 9 2 8 3 9" xfId="17830"/>
    <cellStyle name="Normal 9 2 8 30" xfId="17831"/>
    <cellStyle name="Normal 9 2 8 31" xfId="17832"/>
    <cellStyle name="Normal 9 2 8 32" xfId="17833"/>
    <cellStyle name="Normal 9 2 8 33" xfId="17834"/>
    <cellStyle name="Normal 9 2 8 34" xfId="17835"/>
    <cellStyle name="Normal 9 2 8 35" xfId="17836"/>
    <cellStyle name="Normal 9 2 8 36" xfId="17837"/>
    <cellStyle name="Normal 9 2 8 37" xfId="17838"/>
    <cellStyle name="Normal 9 2 8 38" xfId="17839"/>
    <cellStyle name="Normal 9 2 8 39" xfId="17840"/>
    <cellStyle name="Normal 9 2 8 4" xfId="17841"/>
    <cellStyle name="Normal 9 2 8 40" xfId="17842"/>
    <cellStyle name="Normal 9 2 8 41" xfId="17843"/>
    <cellStyle name="Normal 9 2 8 42" xfId="17844"/>
    <cellStyle name="Normal 9 2 8 43" xfId="17845"/>
    <cellStyle name="Normal 9 2 8 44" xfId="17846"/>
    <cellStyle name="Normal 9 2 8 45" xfId="17847"/>
    <cellStyle name="Normal 9 2 8 46" xfId="17848"/>
    <cellStyle name="Normal 9 2 8 47" xfId="17849"/>
    <cellStyle name="Normal 9 2 8 48" xfId="17850"/>
    <cellStyle name="Normal 9 2 8 49" xfId="17851"/>
    <cellStyle name="Normal 9 2 8 5" xfId="17852"/>
    <cellStyle name="Normal 9 2 8 50" xfId="17853"/>
    <cellStyle name="Normal 9 2 8 51" xfId="17854"/>
    <cellStyle name="Normal 9 2 8 52" xfId="17855"/>
    <cellStyle name="Normal 9 2 8 53" xfId="17856"/>
    <cellStyle name="Normal 9 2 8 54" xfId="17857"/>
    <cellStyle name="Normal 9 2 8 55" xfId="17858"/>
    <cellStyle name="Normal 9 2 8 56" xfId="17859"/>
    <cellStyle name="Normal 9 2 8 57" xfId="17860"/>
    <cellStyle name="Normal 9 2 8 58" xfId="17861"/>
    <cellStyle name="Normal 9 2 8 59" xfId="17862"/>
    <cellStyle name="Normal 9 2 8 6" xfId="17863"/>
    <cellStyle name="Normal 9 2 8 60" xfId="17864"/>
    <cellStyle name="Normal 9 2 8 61" xfId="17865"/>
    <cellStyle name="Normal 9 2 8 62" xfId="17866"/>
    <cellStyle name="Normal 9 2 8 63" xfId="17867"/>
    <cellStyle name="Normal 9 2 8 64" xfId="17868"/>
    <cellStyle name="Normal 9 2 8 7" xfId="17869"/>
    <cellStyle name="Normal 9 2 8 8" xfId="17870"/>
    <cellStyle name="Normal 9 2 8 9" xfId="17871"/>
    <cellStyle name="Normal 9 2 80" xfId="17872"/>
    <cellStyle name="Normal 9 2 81" xfId="17873"/>
    <cellStyle name="Normal 9 2 82" xfId="17874"/>
    <cellStyle name="Normal 9 2 83" xfId="17875"/>
    <cellStyle name="Normal 9 2 84" xfId="17876"/>
    <cellStyle name="Normal 9 2 85" xfId="17877"/>
    <cellStyle name="Normal 9 2 86" xfId="17878"/>
    <cellStyle name="Normal 9 2 87" xfId="17879"/>
    <cellStyle name="Normal 9 2 88" xfId="17880"/>
    <cellStyle name="Normal 9 2 89" xfId="17881"/>
    <cellStyle name="Normal 9 2 9" xfId="17882"/>
    <cellStyle name="Normal 9 2 9 10" xfId="17883"/>
    <cellStyle name="Normal 9 2 9 11" xfId="17884"/>
    <cellStyle name="Normal 9 2 9 12" xfId="17885"/>
    <cellStyle name="Normal 9 2 9 13" xfId="17886"/>
    <cellStyle name="Normal 9 2 9 14" xfId="17887"/>
    <cellStyle name="Normal 9 2 9 15" xfId="17888"/>
    <cellStyle name="Normal 9 2 9 16" xfId="17889"/>
    <cellStyle name="Normal 9 2 9 17" xfId="17890"/>
    <cellStyle name="Normal 9 2 9 18" xfId="17891"/>
    <cellStyle name="Normal 9 2 9 19" xfId="17892"/>
    <cellStyle name="Normal 9 2 9 2" xfId="17893"/>
    <cellStyle name="Normal 9 2 9 2 10" xfId="17894"/>
    <cellStyle name="Normal 9 2 9 2 11" xfId="17895"/>
    <cellStyle name="Normal 9 2 9 2 12" xfId="17896"/>
    <cellStyle name="Normal 9 2 9 2 13" xfId="17897"/>
    <cellStyle name="Normal 9 2 9 2 14" xfId="17898"/>
    <cellStyle name="Normal 9 2 9 2 15" xfId="17899"/>
    <cellStyle name="Normal 9 2 9 2 16" xfId="17900"/>
    <cellStyle name="Normal 9 2 9 2 17" xfId="17901"/>
    <cellStyle name="Normal 9 2 9 2 18" xfId="17902"/>
    <cellStyle name="Normal 9 2 9 2 19" xfId="17903"/>
    <cellStyle name="Normal 9 2 9 2 2" xfId="17904"/>
    <cellStyle name="Normal 9 2 9 2 20" xfId="17905"/>
    <cellStyle name="Normal 9 2 9 2 21" xfId="17906"/>
    <cellStyle name="Normal 9 2 9 2 22" xfId="17907"/>
    <cellStyle name="Normal 9 2 9 2 23" xfId="17908"/>
    <cellStyle name="Normal 9 2 9 2 24" xfId="17909"/>
    <cellStyle name="Normal 9 2 9 2 25" xfId="17910"/>
    <cellStyle name="Normal 9 2 9 2 26" xfId="17911"/>
    <cellStyle name="Normal 9 2 9 2 27" xfId="17912"/>
    <cellStyle name="Normal 9 2 9 2 28" xfId="17913"/>
    <cellStyle name="Normal 9 2 9 2 29" xfId="17914"/>
    <cellStyle name="Normal 9 2 9 2 3" xfId="17915"/>
    <cellStyle name="Normal 9 2 9 2 30" xfId="17916"/>
    <cellStyle name="Normal 9 2 9 2 31" xfId="17917"/>
    <cellStyle name="Normal 9 2 9 2 32" xfId="17918"/>
    <cellStyle name="Normal 9 2 9 2 33" xfId="17919"/>
    <cellStyle name="Normal 9 2 9 2 34" xfId="17920"/>
    <cellStyle name="Normal 9 2 9 2 35" xfId="17921"/>
    <cellStyle name="Normal 9 2 9 2 36" xfId="17922"/>
    <cellStyle name="Normal 9 2 9 2 37" xfId="17923"/>
    <cellStyle name="Normal 9 2 9 2 38" xfId="17924"/>
    <cellStyle name="Normal 9 2 9 2 39" xfId="17925"/>
    <cellStyle name="Normal 9 2 9 2 4" xfId="17926"/>
    <cellStyle name="Normal 9 2 9 2 40" xfId="17927"/>
    <cellStyle name="Normal 9 2 9 2 41" xfId="17928"/>
    <cellStyle name="Normal 9 2 9 2 42" xfId="17929"/>
    <cellStyle name="Normal 9 2 9 2 43" xfId="17930"/>
    <cellStyle name="Normal 9 2 9 2 44" xfId="17931"/>
    <cellStyle name="Normal 9 2 9 2 45" xfId="17932"/>
    <cellStyle name="Normal 9 2 9 2 46" xfId="17933"/>
    <cellStyle name="Normal 9 2 9 2 47" xfId="17934"/>
    <cellStyle name="Normal 9 2 9 2 48" xfId="17935"/>
    <cellStyle name="Normal 9 2 9 2 49" xfId="17936"/>
    <cellStyle name="Normal 9 2 9 2 5" xfId="17937"/>
    <cellStyle name="Normal 9 2 9 2 50" xfId="17938"/>
    <cellStyle name="Normal 9 2 9 2 51" xfId="17939"/>
    <cellStyle name="Normal 9 2 9 2 52" xfId="17940"/>
    <cellStyle name="Normal 9 2 9 2 53" xfId="17941"/>
    <cellStyle name="Normal 9 2 9 2 54" xfId="17942"/>
    <cellStyle name="Normal 9 2 9 2 55" xfId="17943"/>
    <cellStyle name="Normal 9 2 9 2 56" xfId="17944"/>
    <cellStyle name="Normal 9 2 9 2 57" xfId="17945"/>
    <cellStyle name="Normal 9 2 9 2 58" xfId="17946"/>
    <cellStyle name="Normal 9 2 9 2 59" xfId="17947"/>
    <cellStyle name="Normal 9 2 9 2 6" xfId="17948"/>
    <cellStyle name="Normal 9 2 9 2 60" xfId="17949"/>
    <cellStyle name="Normal 9 2 9 2 61" xfId="17950"/>
    <cellStyle name="Normal 9 2 9 2 62" xfId="17951"/>
    <cellStyle name="Normal 9 2 9 2 7" xfId="17952"/>
    <cellStyle name="Normal 9 2 9 2 8" xfId="17953"/>
    <cellStyle name="Normal 9 2 9 2 9" xfId="17954"/>
    <cellStyle name="Normal 9 2 9 20" xfId="17955"/>
    <cellStyle name="Normal 9 2 9 21" xfId="17956"/>
    <cellStyle name="Normal 9 2 9 22" xfId="17957"/>
    <cellStyle name="Normal 9 2 9 23" xfId="17958"/>
    <cellStyle name="Normal 9 2 9 24" xfId="17959"/>
    <cellStyle name="Normal 9 2 9 25" xfId="17960"/>
    <cellStyle name="Normal 9 2 9 26" xfId="17961"/>
    <cellStyle name="Normal 9 2 9 27" xfId="17962"/>
    <cellStyle name="Normal 9 2 9 28" xfId="17963"/>
    <cellStyle name="Normal 9 2 9 29" xfId="17964"/>
    <cellStyle name="Normal 9 2 9 3" xfId="17965"/>
    <cellStyle name="Normal 9 2 9 3 10" xfId="17966"/>
    <cellStyle name="Normal 9 2 9 3 11" xfId="17967"/>
    <cellStyle name="Normal 9 2 9 3 12" xfId="17968"/>
    <cellStyle name="Normal 9 2 9 3 13" xfId="17969"/>
    <cellStyle name="Normal 9 2 9 3 14" xfId="17970"/>
    <cellStyle name="Normal 9 2 9 3 15" xfId="17971"/>
    <cellStyle name="Normal 9 2 9 3 16" xfId="17972"/>
    <cellStyle name="Normal 9 2 9 3 17" xfId="17973"/>
    <cellStyle name="Normal 9 2 9 3 18" xfId="17974"/>
    <cellStyle name="Normal 9 2 9 3 19" xfId="17975"/>
    <cellStyle name="Normal 9 2 9 3 2" xfId="17976"/>
    <cellStyle name="Normal 9 2 9 3 20" xfId="17977"/>
    <cellStyle name="Normal 9 2 9 3 21" xfId="17978"/>
    <cellStyle name="Normal 9 2 9 3 22" xfId="17979"/>
    <cellStyle name="Normal 9 2 9 3 23" xfId="17980"/>
    <cellStyle name="Normal 9 2 9 3 24" xfId="17981"/>
    <cellStyle name="Normal 9 2 9 3 25" xfId="17982"/>
    <cellStyle name="Normal 9 2 9 3 26" xfId="17983"/>
    <cellStyle name="Normal 9 2 9 3 27" xfId="17984"/>
    <cellStyle name="Normal 9 2 9 3 28" xfId="17985"/>
    <cellStyle name="Normal 9 2 9 3 29" xfId="17986"/>
    <cellStyle name="Normal 9 2 9 3 3" xfId="17987"/>
    <cellStyle name="Normal 9 2 9 3 30" xfId="17988"/>
    <cellStyle name="Normal 9 2 9 3 31" xfId="17989"/>
    <cellStyle name="Normal 9 2 9 3 32" xfId="17990"/>
    <cellStyle name="Normal 9 2 9 3 33" xfId="17991"/>
    <cellStyle name="Normal 9 2 9 3 34" xfId="17992"/>
    <cellStyle name="Normal 9 2 9 3 35" xfId="17993"/>
    <cellStyle name="Normal 9 2 9 3 36" xfId="17994"/>
    <cellStyle name="Normal 9 2 9 3 37" xfId="17995"/>
    <cellStyle name="Normal 9 2 9 3 38" xfId="17996"/>
    <cellStyle name="Normal 9 2 9 3 39" xfId="17997"/>
    <cellStyle name="Normal 9 2 9 3 4" xfId="17998"/>
    <cellStyle name="Normal 9 2 9 3 40" xfId="17999"/>
    <cellStyle name="Normal 9 2 9 3 41" xfId="18000"/>
    <cellStyle name="Normal 9 2 9 3 42" xfId="18001"/>
    <cellStyle name="Normal 9 2 9 3 43" xfId="18002"/>
    <cellStyle name="Normal 9 2 9 3 44" xfId="18003"/>
    <cellStyle name="Normal 9 2 9 3 45" xfId="18004"/>
    <cellStyle name="Normal 9 2 9 3 46" xfId="18005"/>
    <cellStyle name="Normal 9 2 9 3 47" xfId="18006"/>
    <cellStyle name="Normal 9 2 9 3 48" xfId="18007"/>
    <cellStyle name="Normal 9 2 9 3 49" xfId="18008"/>
    <cellStyle name="Normal 9 2 9 3 5" xfId="18009"/>
    <cellStyle name="Normal 9 2 9 3 50" xfId="18010"/>
    <cellStyle name="Normal 9 2 9 3 51" xfId="18011"/>
    <cellStyle name="Normal 9 2 9 3 52" xfId="18012"/>
    <cellStyle name="Normal 9 2 9 3 53" xfId="18013"/>
    <cellStyle name="Normal 9 2 9 3 54" xfId="18014"/>
    <cellStyle name="Normal 9 2 9 3 55" xfId="18015"/>
    <cellStyle name="Normal 9 2 9 3 56" xfId="18016"/>
    <cellStyle name="Normal 9 2 9 3 57" xfId="18017"/>
    <cellStyle name="Normal 9 2 9 3 58" xfId="18018"/>
    <cellStyle name="Normal 9 2 9 3 59" xfId="18019"/>
    <cellStyle name="Normal 9 2 9 3 6" xfId="18020"/>
    <cellStyle name="Normal 9 2 9 3 60" xfId="18021"/>
    <cellStyle name="Normal 9 2 9 3 61" xfId="18022"/>
    <cellStyle name="Normal 9 2 9 3 62" xfId="18023"/>
    <cellStyle name="Normal 9 2 9 3 7" xfId="18024"/>
    <cellStyle name="Normal 9 2 9 3 8" xfId="18025"/>
    <cellStyle name="Normal 9 2 9 3 9" xfId="18026"/>
    <cellStyle name="Normal 9 2 9 30" xfId="18027"/>
    <cellStyle name="Normal 9 2 9 31" xfId="18028"/>
    <cellStyle name="Normal 9 2 9 32" xfId="18029"/>
    <cellStyle name="Normal 9 2 9 33" xfId="18030"/>
    <cellStyle name="Normal 9 2 9 34" xfId="18031"/>
    <cellStyle name="Normal 9 2 9 35" xfId="18032"/>
    <cellStyle name="Normal 9 2 9 36" xfId="18033"/>
    <cellStyle name="Normal 9 2 9 37" xfId="18034"/>
    <cellStyle name="Normal 9 2 9 38" xfId="18035"/>
    <cellStyle name="Normal 9 2 9 39" xfId="18036"/>
    <cellStyle name="Normal 9 2 9 4" xfId="18037"/>
    <cellStyle name="Normal 9 2 9 40" xfId="18038"/>
    <cellStyle name="Normal 9 2 9 41" xfId="18039"/>
    <cellStyle name="Normal 9 2 9 42" xfId="18040"/>
    <cellStyle name="Normal 9 2 9 43" xfId="18041"/>
    <cellStyle name="Normal 9 2 9 44" xfId="18042"/>
    <cellStyle name="Normal 9 2 9 45" xfId="18043"/>
    <cellStyle name="Normal 9 2 9 46" xfId="18044"/>
    <cellStyle name="Normal 9 2 9 47" xfId="18045"/>
    <cellStyle name="Normal 9 2 9 48" xfId="18046"/>
    <cellStyle name="Normal 9 2 9 49" xfId="18047"/>
    <cellStyle name="Normal 9 2 9 5" xfId="18048"/>
    <cellStyle name="Normal 9 2 9 50" xfId="18049"/>
    <cellStyle name="Normal 9 2 9 51" xfId="18050"/>
    <cellStyle name="Normal 9 2 9 52" xfId="18051"/>
    <cellStyle name="Normal 9 2 9 53" xfId="18052"/>
    <cellStyle name="Normal 9 2 9 54" xfId="18053"/>
    <cellStyle name="Normal 9 2 9 55" xfId="18054"/>
    <cellStyle name="Normal 9 2 9 56" xfId="18055"/>
    <cellStyle name="Normal 9 2 9 57" xfId="18056"/>
    <cellStyle name="Normal 9 2 9 58" xfId="18057"/>
    <cellStyle name="Normal 9 2 9 59" xfId="18058"/>
    <cellStyle name="Normal 9 2 9 6" xfId="18059"/>
    <cellStyle name="Normal 9 2 9 60" xfId="18060"/>
    <cellStyle name="Normal 9 2 9 61" xfId="18061"/>
    <cellStyle name="Normal 9 2 9 62" xfId="18062"/>
    <cellStyle name="Normal 9 2 9 63" xfId="18063"/>
    <cellStyle name="Normal 9 2 9 64" xfId="18064"/>
    <cellStyle name="Normal 9 2 9 7" xfId="18065"/>
    <cellStyle name="Normal 9 2 9 8" xfId="18066"/>
    <cellStyle name="Normal 9 2 9 9" xfId="18067"/>
    <cellStyle name="Normal 9 2 90" xfId="18068"/>
    <cellStyle name="Normal 9 2 91" xfId="18069"/>
    <cellStyle name="Normal 9 2 92" xfId="18070"/>
    <cellStyle name="Normal 9 2 93" xfId="18071"/>
    <cellStyle name="Normal 9 2 94" xfId="18072"/>
    <cellStyle name="Normal 9 2 95" xfId="18073"/>
    <cellStyle name="Normal 9 2 96" xfId="18074"/>
    <cellStyle name="Normal 9 2 97" xfId="18075"/>
    <cellStyle name="Normal 9 2 98" xfId="18076"/>
    <cellStyle name="Normal 9 2 99" xfId="18077"/>
    <cellStyle name="Normal 9 20" xfId="18078"/>
    <cellStyle name="Normal 9 21" xfId="18079"/>
    <cellStyle name="Normal 9 22" xfId="18080"/>
    <cellStyle name="Normal 9 23" xfId="18081"/>
    <cellStyle name="Normal 9 24" xfId="18082"/>
    <cellStyle name="Normal 9 25" xfId="18083"/>
    <cellStyle name="Normal 9 26" xfId="18084"/>
    <cellStyle name="Normal 9 27" xfId="18085"/>
    <cellStyle name="Normal 9 28" xfId="18086"/>
    <cellStyle name="Normal 9 29" xfId="18087"/>
    <cellStyle name="Normal 9 3" xfId="18088"/>
    <cellStyle name="Normal 9 3 10" xfId="18089"/>
    <cellStyle name="Normal 9 3 11" xfId="18090"/>
    <cellStyle name="Normal 9 3 12" xfId="18091"/>
    <cellStyle name="Normal 9 3 13" xfId="18092"/>
    <cellStyle name="Normal 9 3 14" xfId="18093"/>
    <cellStyle name="Normal 9 3 15" xfId="18094"/>
    <cellStyle name="Normal 9 3 16" xfId="18095"/>
    <cellStyle name="Normal 9 3 17" xfId="18096"/>
    <cellStyle name="Normal 9 3 18" xfId="18097"/>
    <cellStyle name="Normal 9 3 19" xfId="18098"/>
    <cellStyle name="Normal 9 3 2" xfId="18099"/>
    <cellStyle name="Normal 9 3 20" xfId="18100"/>
    <cellStyle name="Normal 9 3 21" xfId="18101"/>
    <cellStyle name="Normal 9 3 22" xfId="18102"/>
    <cellStyle name="Normal 9 3 23" xfId="18103"/>
    <cellStyle name="Normal 9 3 24" xfId="18104"/>
    <cellStyle name="Normal 9 3 25" xfId="18105"/>
    <cellStyle name="Normal 9 3 26" xfId="18106"/>
    <cellStyle name="Normal 9 3 27" xfId="18107"/>
    <cellStyle name="Normal 9 3 28" xfId="18108"/>
    <cellStyle name="Normal 9 3 29" xfId="18109"/>
    <cellStyle name="Normal 9 3 3" xfId="18110"/>
    <cellStyle name="Normal 9 3 30" xfId="18111"/>
    <cellStyle name="Normal 9 3 31" xfId="18112"/>
    <cellStyle name="Normal 9 3 32" xfId="18113"/>
    <cellStyle name="Normal 9 3 33" xfId="18114"/>
    <cellStyle name="Normal 9 3 34" xfId="18115"/>
    <cellStyle name="Normal 9 3 35" xfId="18116"/>
    <cellStyle name="Normal 9 3 36" xfId="18117"/>
    <cellStyle name="Normal 9 3 37" xfId="18118"/>
    <cellStyle name="Normal 9 3 38" xfId="18119"/>
    <cellStyle name="Normal 9 3 39" xfId="18120"/>
    <cellStyle name="Normal 9 3 4" xfId="18121"/>
    <cellStyle name="Normal 9 3 40" xfId="18122"/>
    <cellStyle name="Normal 9 3 41" xfId="18123"/>
    <cellStyle name="Normal 9 3 42" xfId="18124"/>
    <cellStyle name="Normal 9 3 43" xfId="18125"/>
    <cellStyle name="Normal 9 3 44" xfId="18126"/>
    <cellStyle name="Normal 9 3 45" xfId="18127"/>
    <cellStyle name="Normal 9 3 46" xfId="18128"/>
    <cellStyle name="Normal 9 3 47" xfId="18129"/>
    <cellStyle name="Normal 9 3 48" xfId="18130"/>
    <cellStyle name="Normal 9 3 49" xfId="18131"/>
    <cellStyle name="Normal 9 3 5" xfId="18132"/>
    <cellStyle name="Normal 9 3 50" xfId="18133"/>
    <cellStyle name="Normal 9 3 51" xfId="18134"/>
    <cellStyle name="Normal 9 3 52" xfId="18135"/>
    <cellStyle name="Normal 9 3 53" xfId="18136"/>
    <cellStyle name="Normal 9 3 54" xfId="18137"/>
    <cellStyle name="Normal 9 3 55" xfId="18138"/>
    <cellStyle name="Normal 9 3 56" xfId="18139"/>
    <cellStyle name="Normal 9 3 57" xfId="18140"/>
    <cellStyle name="Normal 9 3 58" xfId="18141"/>
    <cellStyle name="Normal 9 3 59" xfId="18142"/>
    <cellStyle name="Normal 9 3 6" xfId="18143"/>
    <cellStyle name="Normal 9 3 60" xfId="18144"/>
    <cellStyle name="Normal 9 3 61" xfId="18145"/>
    <cellStyle name="Normal 9 3 62" xfId="18146"/>
    <cellStyle name="Normal 9 3 63" xfId="18147"/>
    <cellStyle name="Normal 9 3 64" xfId="18148"/>
    <cellStyle name="Normal 9 3 65" xfId="18149"/>
    <cellStyle name="Normal 9 3 66" xfId="18150"/>
    <cellStyle name="Normal 9 3 67" xfId="18151"/>
    <cellStyle name="Normal 9 3 7" xfId="18152"/>
    <cellStyle name="Normal 9 3 8" xfId="18153"/>
    <cellStyle name="Normal 9 3 9" xfId="18154"/>
    <cellStyle name="Normal 9 30" xfId="18155"/>
    <cellStyle name="Normal 9 31" xfId="18156"/>
    <cellStyle name="Normal 9 32" xfId="18157"/>
    <cellStyle name="Normal 9 33" xfId="18158"/>
    <cellStyle name="Normal 9 34" xfId="18159"/>
    <cellStyle name="Normal 9 35" xfId="18160"/>
    <cellStyle name="Normal 9 36" xfId="18161"/>
    <cellStyle name="Normal 9 37" xfId="18162"/>
    <cellStyle name="Normal 9 38" xfId="18163"/>
    <cellStyle name="Normal 9 39" xfId="18164"/>
    <cellStyle name="Normal 9 4" xfId="18165"/>
    <cellStyle name="Normal 9 4 10" xfId="18166"/>
    <cellStyle name="Normal 9 4 11" xfId="18167"/>
    <cellStyle name="Normal 9 4 12" xfId="18168"/>
    <cellStyle name="Normal 9 4 13" xfId="18169"/>
    <cellStyle name="Normal 9 4 14" xfId="18170"/>
    <cellStyle name="Normal 9 4 15" xfId="18171"/>
    <cellStyle name="Normal 9 4 16" xfId="18172"/>
    <cellStyle name="Normal 9 4 17" xfId="18173"/>
    <cellStyle name="Normal 9 4 18" xfId="18174"/>
    <cellStyle name="Normal 9 4 19" xfId="18175"/>
    <cellStyle name="Normal 9 4 2" xfId="18176"/>
    <cellStyle name="Normal 9 4 20" xfId="18177"/>
    <cellStyle name="Normal 9 4 21" xfId="18178"/>
    <cellStyle name="Normal 9 4 22" xfId="18179"/>
    <cellStyle name="Normal 9 4 23" xfId="18180"/>
    <cellStyle name="Normal 9 4 24" xfId="18181"/>
    <cellStyle name="Normal 9 4 25" xfId="18182"/>
    <cellStyle name="Normal 9 4 26" xfId="18183"/>
    <cellStyle name="Normal 9 4 27" xfId="18184"/>
    <cellStyle name="Normal 9 4 28" xfId="18185"/>
    <cellStyle name="Normal 9 4 29" xfId="18186"/>
    <cellStyle name="Normal 9 4 3" xfId="18187"/>
    <cellStyle name="Normal 9 4 30" xfId="18188"/>
    <cellStyle name="Normal 9 4 31" xfId="18189"/>
    <cellStyle name="Normal 9 4 32" xfId="18190"/>
    <cellStyle name="Normal 9 4 33" xfId="18191"/>
    <cellStyle name="Normal 9 4 34" xfId="18192"/>
    <cellStyle name="Normal 9 4 35" xfId="18193"/>
    <cellStyle name="Normal 9 4 36" xfId="18194"/>
    <cellStyle name="Normal 9 4 37" xfId="18195"/>
    <cellStyle name="Normal 9 4 38" xfId="18196"/>
    <cellStyle name="Normal 9 4 39" xfId="18197"/>
    <cellStyle name="Normal 9 4 4" xfId="18198"/>
    <cellStyle name="Normal 9 4 40" xfId="18199"/>
    <cellStyle name="Normal 9 4 41" xfId="18200"/>
    <cellStyle name="Normal 9 4 42" xfId="18201"/>
    <cellStyle name="Normal 9 4 43" xfId="18202"/>
    <cellStyle name="Normal 9 4 44" xfId="18203"/>
    <cellStyle name="Normal 9 4 45" xfId="18204"/>
    <cellStyle name="Normal 9 4 46" xfId="18205"/>
    <cellStyle name="Normal 9 4 47" xfId="18206"/>
    <cellStyle name="Normal 9 4 48" xfId="18207"/>
    <cellStyle name="Normal 9 4 49" xfId="18208"/>
    <cellStyle name="Normal 9 4 5" xfId="18209"/>
    <cellStyle name="Normal 9 4 50" xfId="18210"/>
    <cellStyle name="Normal 9 4 51" xfId="18211"/>
    <cellStyle name="Normal 9 4 52" xfId="18212"/>
    <cellStyle name="Normal 9 4 53" xfId="18213"/>
    <cellStyle name="Normal 9 4 54" xfId="18214"/>
    <cellStyle name="Normal 9 4 55" xfId="18215"/>
    <cellStyle name="Normal 9 4 56" xfId="18216"/>
    <cellStyle name="Normal 9 4 57" xfId="18217"/>
    <cellStyle name="Normal 9 4 58" xfId="18218"/>
    <cellStyle name="Normal 9 4 59" xfId="18219"/>
    <cellStyle name="Normal 9 4 6" xfId="18220"/>
    <cellStyle name="Normal 9 4 60" xfId="18221"/>
    <cellStyle name="Normal 9 4 61" xfId="18222"/>
    <cellStyle name="Normal 9 4 62" xfId="18223"/>
    <cellStyle name="Normal 9 4 63" xfId="18224"/>
    <cellStyle name="Normal 9 4 64" xfId="18225"/>
    <cellStyle name="Normal 9 4 65" xfId="18226"/>
    <cellStyle name="Normal 9 4 66" xfId="18227"/>
    <cellStyle name="Normal 9 4 67" xfId="18228"/>
    <cellStyle name="Normal 9 4 7" xfId="18229"/>
    <cellStyle name="Normal 9 4 8" xfId="18230"/>
    <cellStyle name="Normal 9 4 9" xfId="18231"/>
    <cellStyle name="Normal 9 40" xfId="18232"/>
    <cellStyle name="Normal 9 41" xfId="18233"/>
    <cellStyle name="Normal 9 42" xfId="18234"/>
    <cellStyle name="Normal 9 43" xfId="18235"/>
    <cellStyle name="Normal 9 44" xfId="18236"/>
    <cellStyle name="Normal 9 45" xfId="18237"/>
    <cellStyle name="Normal 9 46" xfId="18238"/>
    <cellStyle name="Normal 9 47" xfId="18239"/>
    <cellStyle name="Normal 9 48" xfId="18240"/>
    <cellStyle name="Normal 9 49" xfId="18241"/>
    <cellStyle name="Normal 9 5" xfId="18242"/>
    <cellStyle name="Normal 9 5 10" xfId="18243"/>
    <cellStyle name="Normal 9 5 11" xfId="18244"/>
    <cellStyle name="Normal 9 5 12" xfId="18245"/>
    <cellStyle name="Normal 9 5 13" xfId="18246"/>
    <cellStyle name="Normal 9 5 14" xfId="18247"/>
    <cellStyle name="Normal 9 5 15" xfId="18248"/>
    <cellStyle name="Normal 9 5 16" xfId="18249"/>
    <cellStyle name="Normal 9 5 17" xfId="18250"/>
    <cellStyle name="Normal 9 5 18" xfId="18251"/>
    <cellStyle name="Normal 9 5 19" xfId="18252"/>
    <cellStyle name="Normal 9 5 2" xfId="18253"/>
    <cellStyle name="Normal 9 5 20" xfId="18254"/>
    <cellStyle name="Normal 9 5 21" xfId="18255"/>
    <cellStyle name="Normal 9 5 22" xfId="18256"/>
    <cellStyle name="Normal 9 5 23" xfId="18257"/>
    <cellStyle name="Normal 9 5 24" xfId="18258"/>
    <cellStyle name="Normal 9 5 25" xfId="18259"/>
    <cellStyle name="Normal 9 5 26" xfId="18260"/>
    <cellStyle name="Normal 9 5 27" xfId="18261"/>
    <cellStyle name="Normal 9 5 28" xfId="18262"/>
    <cellStyle name="Normal 9 5 29" xfId="18263"/>
    <cellStyle name="Normal 9 5 3" xfId="18264"/>
    <cellStyle name="Normal 9 5 30" xfId="18265"/>
    <cellStyle name="Normal 9 5 31" xfId="18266"/>
    <cellStyle name="Normal 9 5 32" xfId="18267"/>
    <cellStyle name="Normal 9 5 33" xfId="18268"/>
    <cellStyle name="Normal 9 5 34" xfId="18269"/>
    <cellStyle name="Normal 9 5 35" xfId="18270"/>
    <cellStyle name="Normal 9 5 36" xfId="18271"/>
    <cellStyle name="Normal 9 5 37" xfId="18272"/>
    <cellStyle name="Normal 9 5 38" xfId="18273"/>
    <cellStyle name="Normal 9 5 39" xfId="18274"/>
    <cellStyle name="Normal 9 5 4" xfId="18275"/>
    <cellStyle name="Normal 9 5 40" xfId="18276"/>
    <cellStyle name="Normal 9 5 41" xfId="18277"/>
    <cellStyle name="Normal 9 5 42" xfId="18278"/>
    <cellStyle name="Normal 9 5 43" xfId="18279"/>
    <cellStyle name="Normal 9 5 44" xfId="18280"/>
    <cellStyle name="Normal 9 5 45" xfId="18281"/>
    <cellStyle name="Normal 9 5 46" xfId="18282"/>
    <cellStyle name="Normal 9 5 47" xfId="18283"/>
    <cellStyle name="Normal 9 5 48" xfId="18284"/>
    <cellStyle name="Normal 9 5 49" xfId="18285"/>
    <cellStyle name="Normal 9 5 5" xfId="18286"/>
    <cellStyle name="Normal 9 5 50" xfId="18287"/>
    <cellStyle name="Normal 9 5 51" xfId="18288"/>
    <cellStyle name="Normal 9 5 52" xfId="18289"/>
    <cellStyle name="Normal 9 5 53" xfId="18290"/>
    <cellStyle name="Normal 9 5 54" xfId="18291"/>
    <cellStyle name="Normal 9 5 55" xfId="18292"/>
    <cellStyle name="Normal 9 5 56" xfId="18293"/>
    <cellStyle name="Normal 9 5 57" xfId="18294"/>
    <cellStyle name="Normal 9 5 58" xfId="18295"/>
    <cellStyle name="Normal 9 5 59" xfId="18296"/>
    <cellStyle name="Normal 9 5 6" xfId="18297"/>
    <cellStyle name="Normal 9 5 60" xfId="18298"/>
    <cellStyle name="Normal 9 5 61" xfId="18299"/>
    <cellStyle name="Normal 9 5 62" xfId="18300"/>
    <cellStyle name="Normal 9 5 7" xfId="18301"/>
    <cellStyle name="Normal 9 5 8" xfId="18302"/>
    <cellStyle name="Normal 9 5 9" xfId="18303"/>
    <cellStyle name="Normal 9 50" xfId="18304"/>
    <cellStyle name="Normal 9 51" xfId="18305"/>
    <cellStyle name="Normal 9 52" xfId="18306"/>
    <cellStyle name="Normal 9 53" xfId="18307"/>
    <cellStyle name="Normal 9 54" xfId="18308"/>
    <cellStyle name="Normal 9 55" xfId="18309"/>
    <cellStyle name="Normal 9 56" xfId="18310"/>
    <cellStyle name="Normal 9 57" xfId="18311"/>
    <cellStyle name="Normal 9 58" xfId="18312"/>
    <cellStyle name="Normal 9 59" xfId="18313"/>
    <cellStyle name="Normal 9 6" xfId="18314"/>
    <cellStyle name="Normal 9 60" xfId="18315"/>
    <cellStyle name="Normal 9 61" xfId="18316"/>
    <cellStyle name="Normal 9 62" xfId="18317"/>
    <cellStyle name="Normal 9 63" xfId="18318"/>
    <cellStyle name="Normal 9 64" xfId="18319"/>
    <cellStyle name="Normal 9 65" xfId="18320"/>
    <cellStyle name="Normal 9 66" xfId="18321"/>
    <cellStyle name="Normal 9 67" xfId="18322"/>
    <cellStyle name="Normal 9 68" xfId="18323"/>
    <cellStyle name="Normal 9 69" xfId="18324"/>
    <cellStyle name="Normal 9 7" xfId="18325"/>
    <cellStyle name="Normal 9 70" xfId="18326"/>
    <cellStyle name="Normal 9 71" xfId="18327"/>
    <cellStyle name="Normal 9 8" xfId="18328"/>
    <cellStyle name="Normal 9 9" xfId="18329"/>
    <cellStyle name="Normal 9_Cost_Table__2014-15" xfId="18330"/>
    <cellStyle name="Normal 90" xfId="18331"/>
    <cellStyle name="Normal 90 10" xfId="18332"/>
    <cellStyle name="Normal 90 11" xfId="18333"/>
    <cellStyle name="Normal 90 12" xfId="18334"/>
    <cellStyle name="Normal 90 13" xfId="18335"/>
    <cellStyle name="Normal 90 14" xfId="18336"/>
    <cellStyle name="Normal 90 15" xfId="18337"/>
    <cellStyle name="Normal 90 16" xfId="18338"/>
    <cellStyle name="Normal 90 17" xfId="18339"/>
    <cellStyle name="Normal 90 18" xfId="18340"/>
    <cellStyle name="Normal 90 19" xfId="18341"/>
    <cellStyle name="Normal 90 2" xfId="18342"/>
    <cellStyle name="Normal 90 2 10" xfId="18343"/>
    <cellStyle name="Normal 90 2 11" xfId="18344"/>
    <cellStyle name="Normal 90 2 12" xfId="18345"/>
    <cellStyle name="Normal 90 2 13" xfId="18346"/>
    <cellStyle name="Normal 90 2 14" xfId="18347"/>
    <cellStyle name="Normal 90 2 15" xfId="18348"/>
    <cellStyle name="Normal 90 2 16" xfId="18349"/>
    <cellStyle name="Normal 90 2 17" xfId="18350"/>
    <cellStyle name="Normal 90 2 18" xfId="18351"/>
    <cellStyle name="Normal 90 2 19" xfId="18352"/>
    <cellStyle name="Normal 90 2 2" xfId="18353"/>
    <cellStyle name="Normal 90 2 20" xfId="18354"/>
    <cellStyle name="Normal 90 2 21" xfId="18355"/>
    <cellStyle name="Normal 90 2 22" xfId="18356"/>
    <cellStyle name="Normal 90 2 23" xfId="18357"/>
    <cellStyle name="Normal 90 2 24" xfId="18358"/>
    <cellStyle name="Normal 90 2 25" xfId="18359"/>
    <cellStyle name="Normal 90 2 26" xfId="18360"/>
    <cellStyle name="Normal 90 2 27" xfId="18361"/>
    <cellStyle name="Normal 90 2 28" xfId="18362"/>
    <cellStyle name="Normal 90 2 29" xfId="18363"/>
    <cellStyle name="Normal 90 2 3" xfId="18364"/>
    <cellStyle name="Normal 90 2 30" xfId="18365"/>
    <cellStyle name="Normal 90 2 31" xfId="18366"/>
    <cellStyle name="Normal 90 2 32" xfId="18367"/>
    <cellStyle name="Normal 90 2 33" xfId="18368"/>
    <cellStyle name="Normal 90 2 34" xfId="18369"/>
    <cellStyle name="Normal 90 2 35" xfId="18370"/>
    <cellStyle name="Normal 90 2 36" xfId="18371"/>
    <cellStyle name="Normal 90 2 37" xfId="18372"/>
    <cellStyle name="Normal 90 2 38" xfId="18373"/>
    <cellStyle name="Normal 90 2 39" xfId="18374"/>
    <cellStyle name="Normal 90 2 4" xfId="18375"/>
    <cellStyle name="Normal 90 2 40" xfId="18376"/>
    <cellStyle name="Normal 90 2 41" xfId="18377"/>
    <cellStyle name="Normal 90 2 42" xfId="18378"/>
    <cellStyle name="Normal 90 2 43" xfId="18379"/>
    <cellStyle name="Normal 90 2 44" xfId="18380"/>
    <cellStyle name="Normal 90 2 45" xfId="18381"/>
    <cellStyle name="Normal 90 2 46" xfId="18382"/>
    <cellStyle name="Normal 90 2 47" xfId="18383"/>
    <cellStyle name="Normal 90 2 48" xfId="18384"/>
    <cellStyle name="Normal 90 2 49" xfId="18385"/>
    <cellStyle name="Normal 90 2 5" xfId="18386"/>
    <cellStyle name="Normal 90 2 50" xfId="18387"/>
    <cellStyle name="Normal 90 2 51" xfId="18388"/>
    <cellStyle name="Normal 90 2 52" xfId="18389"/>
    <cellStyle name="Normal 90 2 53" xfId="18390"/>
    <cellStyle name="Normal 90 2 54" xfId="18391"/>
    <cellStyle name="Normal 90 2 55" xfId="18392"/>
    <cellStyle name="Normal 90 2 56" xfId="18393"/>
    <cellStyle name="Normal 90 2 57" xfId="18394"/>
    <cellStyle name="Normal 90 2 58" xfId="18395"/>
    <cellStyle name="Normal 90 2 59" xfId="18396"/>
    <cellStyle name="Normal 90 2 6" xfId="18397"/>
    <cellStyle name="Normal 90 2 60" xfId="18398"/>
    <cellStyle name="Normal 90 2 61" xfId="18399"/>
    <cellStyle name="Normal 90 2 62" xfId="18400"/>
    <cellStyle name="Normal 90 2 63" xfId="18401"/>
    <cellStyle name="Normal 90 2 64" xfId="18402"/>
    <cellStyle name="Normal 90 2 65" xfId="18403"/>
    <cellStyle name="Normal 90 2 66" xfId="18404"/>
    <cellStyle name="Normal 90 2 67" xfId="18405"/>
    <cellStyle name="Normal 90 2 7" xfId="18406"/>
    <cellStyle name="Normal 90 2 8" xfId="18407"/>
    <cellStyle name="Normal 90 2 9" xfId="18408"/>
    <cellStyle name="Normal 90 20" xfId="18409"/>
    <cellStyle name="Normal 90 21" xfId="18410"/>
    <cellStyle name="Normal 90 22" xfId="18411"/>
    <cellStyle name="Normal 90 23" xfId="18412"/>
    <cellStyle name="Normal 90 24" xfId="18413"/>
    <cellStyle name="Normal 90 25" xfId="18414"/>
    <cellStyle name="Normal 90 26" xfId="18415"/>
    <cellStyle name="Normal 90 27" xfId="18416"/>
    <cellStyle name="Normal 90 28" xfId="18417"/>
    <cellStyle name="Normal 90 29" xfId="18418"/>
    <cellStyle name="Normal 90 3" xfId="18419"/>
    <cellStyle name="Normal 90 3 10" xfId="18420"/>
    <cellStyle name="Normal 90 3 11" xfId="18421"/>
    <cellStyle name="Normal 90 3 12" xfId="18422"/>
    <cellStyle name="Normal 90 3 13" xfId="18423"/>
    <cellStyle name="Normal 90 3 14" xfId="18424"/>
    <cellStyle name="Normal 90 3 15" xfId="18425"/>
    <cellStyle name="Normal 90 3 16" xfId="18426"/>
    <cellStyle name="Normal 90 3 17" xfId="18427"/>
    <cellStyle name="Normal 90 3 18" xfId="18428"/>
    <cellStyle name="Normal 90 3 19" xfId="18429"/>
    <cellStyle name="Normal 90 3 2" xfId="18430"/>
    <cellStyle name="Normal 90 3 20" xfId="18431"/>
    <cellStyle name="Normal 90 3 21" xfId="18432"/>
    <cellStyle name="Normal 90 3 22" xfId="18433"/>
    <cellStyle name="Normal 90 3 23" xfId="18434"/>
    <cellStyle name="Normal 90 3 24" xfId="18435"/>
    <cellStyle name="Normal 90 3 25" xfId="18436"/>
    <cellStyle name="Normal 90 3 26" xfId="18437"/>
    <cellStyle name="Normal 90 3 27" xfId="18438"/>
    <cellStyle name="Normal 90 3 28" xfId="18439"/>
    <cellStyle name="Normal 90 3 29" xfId="18440"/>
    <cellStyle name="Normal 90 3 3" xfId="18441"/>
    <cellStyle name="Normal 90 3 30" xfId="18442"/>
    <cellStyle name="Normal 90 3 31" xfId="18443"/>
    <cellStyle name="Normal 90 3 32" xfId="18444"/>
    <cellStyle name="Normal 90 3 33" xfId="18445"/>
    <cellStyle name="Normal 90 3 34" xfId="18446"/>
    <cellStyle name="Normal 90 3 35" xfId="18447"/>
    <cellStyle name="Normal 90 3 36" xfId="18448"/>
    <cellStyle name="Normal 90 3 37" xfId="18449"/>
    <cellStyle name="Normal 90 3 38" xfId="18450"/>
    <cellStyle name="Normal 90 3 39" xfId="18451"/>
    <cellStyle name="Normal 90 3 4" xfId="18452"/>
    <cellStyle name="Normal 90 3 40" xfId="18453"/>
    <cellStyle name="Normal 90 3 41" xfId="18454"/>
    <cellStyle name="Normal 90 3 42" xfId="18455"/>
    <cellStyle name="Normal 90 3 43" xfId="18456"/>
    <cellStyle name="Normal 90 3 44" xfId="18457"/>
    <cellStyle name="Normal 90 3 45" xfId="18458"/>
    <cellStyle name="Normal 90 3 46" xfId="18459"/>
    <cellStyle name="Normal 90 3 47" xfId="18460"/>
    <cellStyle name="Normal 90 3 48" xfId="18461"/>
    <cellStyle name="Normal 90 3 49" xfId="18462"/>
    <cellStyle name="Normal 90 3 5" xfId="18463"/>
    <cellStyle name="Normal 90 3 50" xfId="18464"/>
    <cellStyle name="Normal 90 3 51" xfId="18465"/>
    <cellStyle name="Normal 90 3 52" xfId="18466"/>
    <cellStyle name="Normal 90 3 53" xfId="18467"/>
    <cellStyle name="Normal 90 3 54" xfId="18468"/>
    <cellStyle name="Normal 90 3 55" xfId="18469"/>
    <cellStyle name="Normal 90 3 56" xfId="18470"/>
    <cellStyle name="Normal 90 3 57" xfId="18471"/>
    <cellStyle name="Normal 90 3 58" xfId="18472"/>
    <cellStyle name="Normal 90 3 59" xfId="18473"/>
    <cellStyle name="Normal 90 3 6" xfId="18474"/>
    <cellStyle name="Normal 90 3 60" xfId="18475"/>
    <cellStyle name="Normal 90 3 61" xfId="18476"/>
    <cellStyle name="Normal 90 3 62" xfId="18477"/>
    <cellStyle name="Normal 90 3 63" xfId="18478"/>
    <cellStyle name="Normal 90 3 64" xfId="18479"/>
    <cellStyle name="Normal 90 3 65" xfId="18480"/>
    <cellStyle name="Normal 90 3 66" xfId="18481"/>
    <cellStyle name="Normal 90 3 67" xfId="18482"/>
    <cellStyle name="Normal 90 3 7" xfId="18483"/>
    <cellStyle name="Normal 90 3 8" xfId="18484"/>
    <cellStyle name="Normal 90 3 9" xfId="18485"/>
    <cellStyle name="Normal 90 30" xfId="18486"/>
    <cellStyle name="Normal 90 31" xfId="18487"/>
    <cellStyle name="Normal 90 32" xfId="18488"/>
    <cellStyle name="Normal 90 33" xfId="18489"/>
    <cellStyle name="Normal 90 34" xfId="18490"/>
    <cellStyle name="Normal 90 35" xfId="18491"/>
    <cellStyle name="Normal 90 36" xfId="18492"/>
    <cellStyle name="Normal 90 37" xfId="18493"/>
    <cellStyle name="Normal 90 38" xfId="18494"/>
    <cellStyle name="Normal 90 39" xfId="18495"/>
    <cellStyle name="Normal 90 4" xfId="18496"/>
    <cellStyle name="Normal 90 40" xfId="18497"/>
    <cellStyle name="Normal 90 41" xfId="18498"/>
    <cellStyle name="Normal 90 42" xfId="18499"/>
    <cellStyle name="Normal 90 43" xfId="18500"/>
    <cellStyle name="Normal 90 44" xfId="18501"/>
    <cellStyle name="Normal 90 45" xfId="18502"/>
    <cellStyle name="Normal 90 46" xfId="18503"/>
    <cellStyle name="Normal 90 47" xfId="18504"/>
    <cellStyle name="Normal 90 48" xfId="18505"/>
    <cellStyle name="Normal 90 49" xfId="18506"/>
    <cellStyle name="Normal 90 5" xfId="18507"/>
    <cellStyle name="Normal 90 50" xfId="18508"/>
    <cellStyle name="Normal 90 51" xfId="18509"/>
    <cellStyle name="Normal 90 52" xfId="18510"/>
    <cellStyle name="Normal 90 53" xfId="18511"/>
    <cellStyle name="Normal 90 54" xfId="18512"/>
    <cellStyle name="Normal 90 55" xfId="18513"/>
    <cellStyle name="Normal 90 56" xfId="18514"/>
    <cellStyle name="Normal 90 57" xfId="18515"/>
    <cellStyle name="Normal 90 58" xfId="18516"/>
    <cellStyle name="Normal 90 59" xfId="18517"/>
    <cellStyle name="Normal 90 6" xfId="18518"/>
    <cellStyle name="Normal 90 60" xfId="18519"/>
    <cellStyle name="Normal 90 61" xfId="18520"/>
    <cellStyle name="Normal 90 62" xfId="18521"/>
    <cellStyle name="Normal 90 63" xfId="18522"/>
    <cellStyle name="Normal 90 64" xfId="18523"/>
    <cellStyle name="Normal 90 65" xfId="18524"/>
    <cellStyle name="Normal 90 66" xfId="18525"/>
    <cellStyle name="Normal 90 67" xfId="18526"/>
    <cellStyle name="Normal 90 68" xfId="18527"/>
    <cellStyle name="Normal 90 69" xfId="18528"/>
    <cellStyle name="Normal 90 7" xfId="18529"/>
    <cellStyle name="Normal 90 8" xfId="18530"/>
    <cellStyle name="Normal 90 9" xfId="18531"/>
    <cellStyle name="Normal 91" xfId="18532"/>
    <cellStyle name="Normal 91 10" xfId="18533"/>
    <cellStyle name="Normal 91 11" xfId="18534"/>
    <cellStyle name="Normal 91 12" xfId="18535"/>
    <cellStyle name="Normal 91 13" xfId="18536"/>
    <cellStyle name="Normal 91 14" xfId="18537"/>
    <cellStyle name="Normal 91 15" xfId="18538"/>
    <cellStyle name="Normal 91 16" xfId="18539"/>
    <cellStyle name="Normal 91 17" xfId="18540"/>
    <cellStyle name="Normal 91 18" xfId="18541"/>
    <cellStyle name="Normal 91 19" xfId="18542"/>
    <cellStyle name="Normal 91 2" xfId="18543"/>
    <cellStyle name="Normal 91 20" xfId="18544"/>
    <cellStyle name="Normal 91 21" xfId="18545"/>
    <cellStyle name="Normal 91 22" xfId="18546"/>
    <cellStyle name="Normal 91 23" xfId="18547"/>
    <cellStyle name="Normal 91 24" xfId="18548"/>
    <cellStyle name="Normal 91 25" xfId="18549"/>
    <cellStyle name="Normal 91 26" xfId="18550"/>
    <cellStyle name="Normal 91 27" xfId="18551"/>
    <cellStyle name="Normal 91 28" xfId="18552"/>
    <cellStyle name="Normal 91 29" xfId="18553"/>
    <cellStyle name="Normal 91 3" xfId="18554"/>
    <cellStyle name="Normal 91 30" xfId="18555"/>
    <cellStyle name="Normal 91 31" xfId="18556"/>
    <cellStyle name="Normal 91 32" xfId="18557"/>
    <cellStyle name="Normal 91 33" xfId="18558"/>
    <cellStyle name="Normal 91 34" xfId="18559"/>
    <cellStyle name="Normal 91 35" xfId="18560"/>
    <cellStyle name="Normal 91 36" xfId="18561"/>
    <cellStyle name="Normal 91 37" xfId="18562"/>
    <cellStyle name="Normal 91 38" xfId="18563"/>
    <cellStyle name="Normal 91 39" xfId="18564"/>
    <cellStyle name="Normal 91 4" xfId="18565"/>
    <cellStyle name="Normal 91 40" xfId="18566"/>
    <cellStyle name="Normal 91 41" xfId="18567"/>
    <cellStyle name="Normal 91 42" xfId="18568"/>
    <cellStyle name="Normal 91 43" xfId="18569"/>
    <cellStyle name="Normal 91 44" xfId="18570"/>
    <cellStyle name="Normal 91 45" xfId="18571"/>
    <cellStyle name="Normal 91 46" xfId="18572"/>
    <cellStyle name="Normal 91 47" xfId="18573"/>
    <cellStyle name="Normal 91 48" xfId="18574"/>
    <cellStyle name="Normal 91 49" xfId="18575"/>
    <cellStyle name="Normal 91 5" xfId="18576"/>
    <cellStyle name="Normal 91 50" xfId="18577"/>
    <cellStyle name="Normal 91 51" xfId="18578"/>
    <cellStyle name="Normal 91 52" xfId="18579"/>
    <cellStyle name="Normal 91 53" xfId="18580"/>
    <cellStyle name="Normal 91 54" xfId="18581"/>
    <cellStyle name="Normal 91 55" xfId="18582"/>
    <cellStyle name="Normal 91 56" xfId="18583"/>
    <cellStyle name="Normal 91 57" xfId="18584"/>
    <cellStyle name="Normal 91 58" xfId="18585"/>
    <cellStyle name="Normal 91 59" xfId="18586"/>
    <cellStyle name="Normal 91 6" xfId="18587"/>
    <cellStyle name="Normal 91 60" xfId="18588"/>
    <cellStyle name="Normal 91 61" xfId="18589"/>
    <cellStyle name="Normal 91 62" xfId="18590"/>
    <cellStyle name="Normal 91 63" xfId="18591"/>
    <cellStyle name="Normal 91 64" xfId="18592"/>
    <cellStyle name="Normal 91 65" xfId="18593"/>
    <cellStyle name="Normal 91 66" xfId="18594"/>
    <cellStyle name="Normal 91 67" xfId="18595"/>
    <cellStyle name="Normal 91 7" xfId="18596"/>
    <cellStyle name="Normal 91 8" xfId="18597"/>
    <cellStyle name="Normal 91 9" xfId="18598"/>
    <cellStyle name="Normal 92" xfId="18599"/>
    <cellStyle name="Normal 92 10" xfId="18600"/>
    <cellStyle name="Normal 92 11" xfId="18601"/>
    <cellStyle name="Normal 92 12" xfId="18602"/>
    <cellStyle name="Normal 92 13" xfId="18603"/>
    <cellStyle name="Normal 92 14" xfId="18604"/>
    <cellStyle name="Normal 92 15" xfId="18605"/>
    <cellStyle name="Normal 92 16" xfId="18606"/>
    <cellStyle name="Normal 92 17" xfId="18607"/>
    <cellStyle name="Normal 92 18" xfId="18608"/>
    <cellStyle name="Normal 92 19" xfId="18609"/>
    <cellStyle name="Normal 92 2" xfId="18610"/>
    <cellStyle name="Normal 92 20" xfId="18611"/>
    <cellStyle name="Normal 92 21" xfId="18612"/>
    <cellStyle name="Normal 92 22" xfId="18613"/>
    <cellStyle name="Normal 92 23" xfId="18614"/>
    <cellStyle name="Normal 92 24" xfId="18615"/>
    <cellStyle name="Normal 92 25" xfId="18616"/>
    <cellStyle name="Normal 92 26" xfId="18617"/>
    <cellStyle name="Normal 92 27" xfId="18618"/>
    <cellStyle name="Normal 92 28" xfId="18619"/>
    <cellStyle name="Normal 92 29" xfId="18620"/>
    <cellStyle name="Normal 92 3" xfId="18621"/>
    <cellStyle name="Normal 92 30" xfId="18622"/>
    <cellStyle name="Normal 92 31" xfId="18623"/>
    <cellStyle name="Normal 92 32" xfId="18624"/>
    <cellStyle name="Normal 92 33" xfId="18625"/>
    <cellStyle name="Normal 92 34" xfId="18626"/>
    <cellStyle name="Normal 92 35" xfId="18627"/>
    <cellStyle name="Normal 92 36" xfId="18628"/>
    <cellStyle name="Normal 92 37" xfId="18629"/>
    <cellStyle name="Normal 92 38" xfId="18630"/>
    <cellStyle name="Normal 92 39" xfId="18631"/>
    <cellStyle name="Normal 92 4" xfId="18632"/>
    <cellStyle name="Normal 92 40" xfId="18633"/>
    <cellStyle name="Normal 92 41" xfId="18634"/>
    <cellStyle name="Normal 92 42" xfId="18635"/>
    <cellStyle name="Normal 92 43" xfId="18636"/>
    <cellStyle name="Normal 92 44" xfId="18637"/>
    <cellStyle name="Normal 92 45" xfId="18638"/>
    <cellStyle name="Normal 92 46" xfId="18639"/>
    <cellStyle name="Normal 92 47" xfId="18640"/>
    <cellStyle name="Normal 92 48" xfId="18641"/>
    <cellStyle name="Normal 92 49" xfId="18642"/>
    <cellStyle name="Normal 92 5" xfId="18643"/>
    <cellStyle name="Normal 92 50" xfId="18644"/>
    <cellStyle name="Normal 92 51" xfId="18645"/>
    <cellStyle name="Normal 92 52" xfId="18646"/>
    <cellStyle name="Normal 92 53" xfId="18647"/>
    <cellStyle name="Normal 92 54" xfId="18648"/>
    <cellStyle name="Normal 92 55" xfId="18649"/>
    <cellStyle name="Normal 92 56" xfId="18650"/>
    <cellStyle name="Normal 92 57" xfId="18651"/>
    <cellStyle name="Normal 92 58" xfId="18652"/>
    <cellStyle name="Normal 92 59" xfId="18653"/>
    <cellStyle name="Normal 92 6" xfId="18654"/>
    <cellStyle name="Normal 92 60" xfId="18655"/>
    <cellStyle name="Normal 92 61" xfId="18656"/>
    <cellStyle name="Normal 92 62" xfId="18657"/>
    <cellStyle name="Normal 92 63" xfId="18658"/>
    <cellStyle name="Normal 92 64" xfId="18659"/>
    <cellStyle name="Normal 92 65" xfId="18660"/>
    <cellStyle name="Normal 92 66" xfId="18661"/>
    <cellStyle name="Normal 92 67" xfId="18662"/>
    <cellStyle name="Normal 92 7" xfId="18663"/>
    <cellStyle name="Normal 92 8" xfId="18664"/>
    <cellStyle name="Normal 92 9" xfId="18665"/>
    <cellStyle name="Normal 93" xfId="18666"/>
    <cellStyle name="Normal 94" xfId="18667"/>
    <cellStyle name="Normal 95" xfId="18668"/>
    <cellStyle name="Normal 96" xfId="18669"/>
    <cellStyle name="Normal 97" xfId="18670"/>
    <cellStyle name="Normal 98" xfId="18671"/>
    <cellStyle name="Normal 99" xfId="18672"/>
    <cellStyle name="Normal_Sheet1" xfId="2"/>
    <cellStyle name="Note 10" xfId="18673"/>
    <cellStyle name="Note 10 10" xfId="18674"/>
    <cellStyle name="Note 10 11" xfId="18675"/>
    <cellStyle name="Note 10 12" xfId="18676"/>
    <cellStyle name="Note 10 13" xfId="18677"/>
    <cellStyle name="Note 10 14" xfId="18678"/>
    <cellStyle name="Note 10 15" xfId="18679"/>
    <cellStyle name="Note 10 16" xfId="18680"/>
    <cellStyle name="Note 10 17" xfId="18681"/>
    <cellStyle name="Note 10 18" xfId="18682"/>
    <cellStyle name="Note 10 19" xfId="18683"/>
    <cellStyle name="Note 10 2" xfId="18684"/>
    <cellStyle name="Note 10 20" xfId="18685"/>
    <cellStyle name="Note 10 21" xfId="18686"/>
    <cellStyle name="Note 10 22" xfId="18687"/>
    <cellStyle name="Note 10 23" xfId="18688"/>
    <cellStyle name="Note 10 24" xfId="18689"/>
    <cellStyle name="Note 10 25" xfId="18690"/>
    <cellStyle name="Note 10 26" xfId="18691"/>
    <cellStyle name="Note 10 27" xfId="18692"/>
    <cellStyle name="Note 10 28" xfId="18693"/>
    <cellStyle name="Note 10 29" xfId="18694"/>
    <cellStyle name="Note 10 3" xfId="18695"/>
    <cellStyle name="Note 10 30" xfId="18696"/>
    <cellStyle name="Note 10 31" xfId="18697"/>
    <cellStyle name="Note 10 32" xfId="18698"/>
    <cellStyle name="Note 10 33" xfId="18699"/>
    <cellStyle name="Note 10 34" xfId="18700"/>
    <cellStyle name="Note 10 35" xfId="18701"/>
    <cellStyle name="Note 10 36" xfId="18702"/>
    <cellStyle name="Note 10 37" xfId="18703"/>
    <cellStyle name="Note 10 38" xfId="18704"/>
    <cellStyle name="Note 10 39" xfId="18705"/>
    <cellStyle name="Note 10 4" xfId="18706"/>
    <cellStyle name="Note 10 40" xfId="18707"/>
    <cellStyle name="Note 10 41" xfId="18708"/>
    <cellStyle name="Note 10 42" xfId="18709"/>
    <cellStyle name="Note 10 43" xfId="18710"/>
    <cellStyle name="Note 10 44" xfId="18711"/>
    <cellStyle name="Note 10 45" xfId="18712"/>
    <cellStyle name="Note 10 46" xfId="18713"/>
    <cellStyle name="Note 10 47" xfId="18714"/>
    <cellStyle name="Note 10 48" xfId="18715"/>
    <cellStyle name="Note 10 49" xfId="18716"/>
    <cellStyle name="Note 10 5" xfId="18717"/>
    <cellStyle name="Note 10 50" xfId="18718"/>
    <cellStyle name="Note 10 51" xfId="18719"/>
    <cellStyle name="Note 10 52" xfId="18720"/>
    <cellStyle name="Note 10 53" xfId="18721"/>
    <cellStyle name="Note 10 54" xfId="18722"/>
    <cellStyle name="Note 10 55" xfId="18723"/>
    <cellStyle name="Note 10 56" xfId="18724"/>
    <cellStyle name="Note 10 57" xfId="18725"/>
    <cellStyle name="Note 10 58" xfId="18726"/>
    <cellStyle name="Note 10 59" xfId="18727"/>
    <cellStyle name="Note 10 6" xfId="18728"/>
    <cellStyle name="Note 10 60" xfId="18729"/>
    <cellStyle name="Note 10 61" xfId="18730"/>
    <cellStyle name="Note 10 62" xfId="18731"/>
    <cellStyle name="Note 10 63" xfId="18732"/>
    <cellStyle name="Note 10 64" xfId="18733"/>
    <cellStyle name="Note 10 65" xfId="18734"/>
    <cellStyle name="Note 10 66" xfId="18735"/>
    <cellStyle name="Note 10 67" xfId="18736"/>
    <cellStyle name="Note 10 7" xfId="18737"/>
    <cellStyle name="Note 10 8" xfId="18738"/>
    <cellStyle name="Note 10 9" xfId="18739"/>
    <cellStyle name="Note 11" xfId="18740"/>
    <cellStyle name="Note 11 10" xfId="18741"/>
    <cellStyle name="Note 11 11" xfId="18742"/>
    <cellStyle name="Note 11 12" xfId="18743"/>
    <cellStyle name="Note 11 13" xfId="18744"/>
    <cellStyle name="Note 11 14" xfId="18745"/>
    <cellStyle name="Note 11 15" xfId="18746"/>
    <cellStyle name="Note 11 16" xfId="18747"/>
    <cellStyle name="Note 11 17" xfId="18748"/>
    <cellStyle name="Note 11 18" xfId="18749"/>
    <cellStyle name="Note 11 19" xfId="18750"/>
    <cellStyle name="Note 11 2" xfId="18751"/>
    <cellStyle name="Note 11 20" xfId="18752"/>
    <cellStyle name="Note 11 21" xfId="18753"/>
    <cellStyle name="Note 11 22" xfId="18754"/>
    <cellStyle name="Note 11 23" xfId="18755"/>
    <cellStyle name="Note 11 24" xfId="18756"/>
    <cellStyle name="Note 11 25" xfId="18757"/>
    <cellStyle name="Note 11 26" xfId="18758"/>
    <cellStyle name="Note 11 27" xfId="18759"/>
    <cellStyle name="Note 11 28" xfId="18760"/>
    <cellStyle name="Note 11 29" xfId="18761"/>
    <cellStyle name="Note 11 3" xfId="18762"/>
    <cellStyle name="Note 11 30" xfId="18763"/>
    <cellStyle name="Note 11 31" xfId="18764"/>
    <cellStyle name="Note 11 32" xfId="18765"/>
    <cellStyle name="Note 11 33" xfId="18766"/>
    <cellStyle name="Note 11 34" xfId="18767"/>
    <cellStyle name="Note 11 35" xfId="18768"/>
    <cellStyle name="Note 11 36" xfId="18769"/>
    <cellStyle name="Note 11 37" xfId="18770"/>
    <cellStyle name="Note 11 38" xfId="18771"/>
    <cellStyle name="Note 11 39" xfId="18772"/>
    <cellStyle name="Note 11 4" xfId="18773"/>
    <cellStyle name="Note 11 40" xfId="18774"/>
    <cellStyle name="Note 11 41" xfId="18775"/>
    <cellStyle name="Note 11 42" xfId="18776"/>
    <cellStyle name="Note 11 43" xfId="18777"/>
    <cellStyle name="Note 11 44" xfId="18778"/>
    <cellStyle name="Note 11 45" xfId="18779"/>
    <cellStyle name="Note 11 46" xfId="18780"/>
    <cellStyle name="Note 11 47" xfId="18781"/>
    <cellStyle name="Note 11 48" xfId="18782"/>
    <cellStyle name="Note 11 49" xfId="18783"/>
    <cellStyle name="Note 11 5" xfId="18784"/>
    <cellStyle name="Note 11 50" xfId="18785"/>
    <cellStyle name="Note 11 51" xfId="18786"/>
    <cellStyle name="Note 11 52" xfId="18787"/>
    <cellStyle name="Note 11 53" xfId="18788"/>
    <cellStyle name="Note 11 54" xfId="18789"/>
    <cellStyle name="Note 11 55" xfId="18790"/>
    <cellStyle name="Note 11 56" xfId="18791"/>
    <cellStyle name="Note 11 57" xfId="18792"/>
    <cellStyle name="Note 11 58" xfId="18793"/>
    <cellStyle name="Note 11 59" xfId="18794"/>
    <cellStyle name="Note 11 6" xfId="18795"/>
    <cellStyle name="Note 11 60" xfId="18796"/>
    <cellStyle name="Note 11 61" xfId="18797"/>
    <cellStyle name="Note 11 62" xfId="18798"/>
    <cellStyle name="Note 11 63" xfId="18799"/>
    <cellStyle name="Note 11 64" xfId="18800"/>
    <cellStyle name="Note 11 65" xfId="18801"/>
    <cellStyle name="Note 11 66" xfId="18802"/>
    <cellStyle name="Note 11 67" xfId="18803"/>
    <cellStyle name="Note 11 7" xfId="18804"/>
    <cellStyle name="Note 11 8" xfId="18805"/>
    <cellStyle name="Note 11 9" xfId="18806"/>
    <cellStyle name="Note 12" xfId="18807"/>
    <cellStyle name="Note 12 10" xfId="18808"/>
    <cellStyle name="Note 12 11" xfId="18809"/>
    <cellStyle name="Note 12 12" xfId="18810"/>
    <cellStyle name="Note 12 13" xfId="18811"/>
    <cellStyle name="Note 12 14" xfId="18812"/>
    <cellStyle name="Note 12 15" xfId="18813"/>
    <cellStyle name="Note 12 16" xfId="18814"/>
    <cellStyle name="Note 12 17" xfId="18815"/>
    <cellStyle name="Note 12 18" xfId="18816"/>
    <cellStyle name="Note 12 19" xfId="18817"/>
    <cellStyle name="Note 12 2" xfId="18818"/>
    <cellStyle name="Note 12 20" xfId="18819"/>
    <cellStyle name="Note 12 21" xfId="18820"/>
    <cellStyle name="Note 12 22" xfId="18821"/>
    <cellStyle name="Note 12 23" xfId="18822"/>
    <cellStyle name="Note 12 24" xfId="18823"/>
    <cellStyle name="Note 12 25" xfId="18824"/>
    <cellStyle name="Note 12 26" xfId="18825"/>
    <cellStyle name="Note 12 27" xfId="18826"/>
    <cellStyle name="Note 12 28" xfId="18827"/>
    <cellStyle name="Note 12 29" xfId="18828"/>
    <cellStyle name="Note 12 3" xfId="18829"/>
    <cellStyle name="Note 12 30" xfId="18830"/>
    <cellStyle name="Note 12 31" xfId="18831"/>
    <cellStyle name="Note 12 32" xfId="18832"/>
    <cellStyle name="Note 12 33" xfId="18833"/>
    <cellStyle name="Note 12 34" xfId="18834"/>
    <cellStyle name="Note 12 35" xfId="18835"/>
    <cellStyle name="Note 12 36" xfId="18836"/>
    <cellStyle name="Note 12 37" xfId="18837"/>
    <cellStyle name="Note 12 38" xfId="18838"/>
    <cellStyle name="Note 12 39" xfId="18839"/>
    <cellStyle name="Note 12 4" xfId="18840"/>
    <cellStyle name="Note 12 40" xfId="18841"/>
    <cellStyle name="Note 12 41" xfId="18842"/>
    <cellStyle name="Note 12 42" xfId="18843"/>
    <cellStyle name="Note 12 43" xfId="18844"/>
    <cellStyle name="Note 12 44" xfId="18845"/>
    <cellStyle name="Note 12 45" xfId="18846"/>
    <cellStyle name="Note 12 46" xfId="18847"/>
    <cellStyle name="Note 12 47" xfId="18848"/>
    <cellStyle name="Note 12 48" xfId="18849"/>
    <cellStyle name="Note 12 49" xfId="18850"/>
    <cellStyle name="Note 12 5" xfId="18851"/>
    <cellStyle name="Note 12 50" xfId="18852"/>
    <cellStyle name="Note 12 51" xfId="18853"/>
    <cellStyle name="Note 12 52" xfId="18854"/>
    <cellStyle name="Note 12 53" xfId="18855"/>
    <cellStyle name="Note 12 54" xfId="18856"/>
    <cellStyle name="Note 12 55" xfId="18857"/>
    <cellStyle name="Note 12 56" xfId="18858"/>
    <cellStyle name="Note 12 57" xfId="18859"/>
    <cellStyle name="Note 12 58" xfId="18860"/>
    <cellStyle name="Note 12 59" xfId="18861"/>
    <cellStyle name="Note 12 6" xfId="18862"/>
    <cellStyle name="Note 12 60" xfId="18863"/>
    <cellStyle name="Note 12 61" xfId="18864"/>
    <cellStyle name="Note 12 62" xfId="18865"/>
    <cellStyle name="Note 12 63" xfId="18866"/>
    <cellStyle name="Note 12 64" xfId="18867"/>
    <cellStyle name="Note 12 65" xfId="18868"/>
    <cellStyle name="Note 12 66" xfId="18869"/>
    <cellStyle name="Note 12 67" xfId="18870"/>
    <cellStyle name="Note 12 7" xfId="18871"/>
    <cellStyle name="Note 12 8" xfId="18872"/>
    <cellStyle name="Note 12 9" xfId="18873"/>
    <cellStyle name="Note 13" xfId="18874"/>
    <cellStyle name="Note 13 10" xfId="18875"/>
    <cellStyle name="Note 13 11" xfId="18876"/>
    <cellStyle name="Note 13 12" xfId="18877"/>
    <cellStyle name="Note 13 13" xfId="18878"/>
    <cellStyle name="Note 13 14" xfId="18879"/>
    <cellStyle name="Note 13 15" xfId="18880"/>
    <cellStyle name="Note 13 16" xfId="18881"/>
    <cellStyle name="Note 13 17" xfId="18882"/>
    <cellStyle name="Note 13 18" xfId="18883"/>
    <cellStyle name="Note 13 19" xfId="18884"/>
    <cellStyle name="Note 13 2" xfId="18885"/>
    <cellStyle name="Note 13 20" xfId="18886"/>
    <cellStyle name="Note 13 21" xfId="18887"/>
    <cellStyle name="Note 13 22" xfId="18888"/>
    <cellStyle name="Note 13 23" xfId="18889"/>
    <cellStyle name="Note 13 24" xfId="18890"/>
    <cellStyle name="Note 13 25" xfId="18891"/>
    <cellStyle name="Note 13 26" xfId="18892"/>
    <cellStyle name="Note 13 27" xfId="18893"/>
    <cellStyle name="Note 13 28" xfId="18894"/>
    <cellStyle name="Note 13 29" xfId="18895"/>
    <cellStyle name="Note 13 3" xfId="18896"/>
    <cellStyle name="Note 13 30" xfId="18897"/>
    <cellStyle name="Note 13 31" xfId="18898"/>
    <cellStyle name="Note 13 32" xfId="18899"/>
    <cellStyle name="Note 13 33" xfId="18900"/>
    <cellStyle name="Note 13 34" xfId="18901"/>
    <cellStyle name="Note 13 35" xfId="18902"/>
    <cellStyle name="Note 13 36" xfId="18903"/>
    <cellStyle name="Note 13 37" xfId="18904"/>
    <cellStyle name="Note 13 38" xfId="18905"/>
    <cellStyle name="Note 13 39" xfId="18906"/>
    <cellStyle name="Note 13 4" xfId="18907"/>
    <cellStyle name="Note 13 40" xfId="18908"/>
    <cellStyle name="Note 13 41" xfId="18909"/>
    <cellStyle name="Note 13 42" xfId="18910"/>
    <cellStyle name="Note 13 43" xfId="18911"/>
    <cellStyle name="Note 13 44" xfId="18912"/>
    <cellStyle name="Note 13 45" xfId="18913"/>
    <cellStyle name="Note 13 46" xfId="18914"/>
    <cellStyle name="Note 13 47" xfId="18915"/>
    <cellStyle name="Note 13 48" xfId="18916"/>
    <cellStyle name="Note 13 49" xfId="18917"/>
    <cellStyle name="Note 13 5" xfId="18918"/>
    <cellStyle name="Note 13 50" xfId="18919"/>
    <cellStyle name="Note 13 51" xfId="18920"/>
    <cellStyle name="Note 13 52" xfId="18921"/>
    <cellStyle name="Note 13 53" xfId="18922"/>
    <cellStyle name="Note 13 54" xfId="18923"/>
    <cellStyle name="Note 13 55" xfId="18924"/>
    <cellStyle name="Note 13 56" xfId="18925"/>
    <cellStyle name="Note 13 57" xfId="18926"/>
    <cellStyle name="Note 13 58" xfId="18927"/>
    <cellStyle name="Note 13 59" xfId="18928"/>
    <cellStyle name="Note 13 6" xfId="18929"/>
    <cellStyle name="Note 13 60" xfId="18930"/>
    <cellStyle name="Note 13 61" xfId="18931"/>
    <cellStyle name="Note 13 62" xfId="18932"/>
    <cellStyle name="Note 13 63" xfId="18933"/>
    <cellStyle name="Note 13 64" xfId="18934"/>
    <cellStyle name="Note 13 65" xfId="18935"/>
    <cellStyle name="Note 13 66" xfId="18936"/>
    <cellStyle name="Note 13 67" xfId="18937"/>
    <cellStyle name="Note 13 7" xfId="18938"/>
    <cellStyle name="Note 13 8" xfId="18939"/>
    <cellStyle name="Note 13 9" xfId="18940"/>
    <cellStyle name="Note 14" xfId="18941"/>
    <cellStyle name="Note 14 10" xfId="18942"/>
    <cellStyle name="Note 14 11" xfId="18943"/>
    <cellStyle name="Note 14 12" xfId="18944"/>
    <cellStyle name="Note 14 13" xfId="18945"/>
    <cellStyle name="Note 14 14" xfId="18946"/>
    <cellStyle name="Note 14 15" xfId="18947"/>
    <cellStyle name="Note 14 16" xfId="18948"/>
    <cellStyle name="Note 14 17" xfId="18949"/>
    <cellStyle name="Note 14 18" xfId="18950"/>
    <cellStyle name="Note 14 19" xfId="18951"/>
    <cellStyle name="Note 14 2" xfId="18952"/>
    <cellStyle name="Note 14 20" xfId="18953"/>
    <cellStyle name="Note 14 21" xfId="18954"/>
    <cellStyle name="Note 14 22" xfId="18955"/>
    <cellStyle name="Note 14 23" xfId="18956"/>
    <cellStyle name="Note 14 24" xfId="18957"/>
    <cellStyle name="Note 14 25" xfId="18958"/>
    <cellStyle name="Note 14 26" xfId="18959"/>
    <cellStyle name="Note 14 27" xfId="18960"/>
    <cellStyle name="Note 14 28" xfId="18961"/>
    <cellStyle name="Note 14 29" xfId="18962"/>
    <cellStyle name="Note 14 3" xfId="18963"/>
    <cellStyle name="Note 14 30" xfId="18964"/>
    <cellStyle name="Note 14 31" xfId="18965"/>
    <cellStyle name="Note 14 32" xfId="18966"/>
    <cellStyle name="Note 14 33" xfId="18967"/>
    <cellStyle name="Note 14 34" xfId="18968"/>
    <cellStyle name="Note 14 35" xfId="18969"/>
    <cellStyle name="Note 14 36" xfId="18970"/>
    <cellStyle name="Note 14 37" xfId="18971"/>
    <cellStyle name="Note 14 38" xfId="18972"/>
    <cellStyle name="Note 14 39" xfId="18973"/>
    <cellStyle name="Note 14 4" xfId="18974"/>
    <cellStyle name="Note 14 40" xfId="18975"/>
    <cellStyle name="Note 14 41" xfId="18976"/>
    <cellStyle name="Note 14 42" xfId="18977"/>
    <cellStyle name="Note 14 43" xfId="18978"/>
    <cellStyle name="Note 14 44" xfId="18979"/>
    <cellStyle name="Note 14 45" xfId="18980"/>
    <cellStyle name="Note 14 46" xfId="18981"/>
    <cellStyle name="Note 14 47" xfId="18982"/>
    <cellStyle name="Note 14 48" xfId="18983"/>
    <cellStyle name="Note 14 49" xfId="18984"/>
    <cellStyle name="Note 14 5" xfId="18985"/>
    <cellStyle name="Note 14 50" xfId="18986"/>
    <cellStyle name="Note 14 51" xfId="18987"/>
    <cellStyle name="Note 14 52" xfId="18988"/>
    <cellStyle name="Note 14 53" xfId="18989"/>
    <cellStyle name="Note 14 54" xfId="18990"/>
    <cellStyle name="Note 14 55" xfId="18991"/>
    <cellStyle name="Note 14 56" xfId="18992"/>
    <cellStyle name="Note 14 57" xfId="18993"/>
    <cellStyle name="Note 14 58" xfId="18994"/>
    <cellStyle name="Note 14 59" xfId="18995"/>
    <cellStyle name="Note 14 6" xfId="18996"/>
    <cellStyle name="Note 14 60" xfId="18997"/>
    <cellStyle name="Note 14 61" xfId="18998"/>
    <cellStyle name="Note 14 62" xfId="18999"/>
    <cellStyle name="Note 14 63" xfId="19000"/>
    <cellStyle name="Note 14 64" xfId="19001"/>
    <cellStyle name="Note 14 65" xfId="19002"/>
    <cellStyle name="Note 14 66" xfId="19003"/>
    <cellStyle name="Note 14 67" xfId="19004"/>
    <cellStyle name="Note 14 7" xfId="19005"/>
    <cellStyle name="Note 14 8" xfId="19006"/>
    <cellStyle name="Note 14 9" xfId="19007"/>
    <cellStyle name="Note 15" xfId="19008"/>
    <cellStyle name="Note 15 10" xfId="19009"/>
    <cellStyle name="Note 15 11" xfId="19010"/>
    <cellStyle name="Note 15 12" xfId="19011"/>
    <cellStyle name="Note 15 13" xfId="19012"/>
    <cellStyle name="Note 15 14" xfId="19013"/>
    <cellStyle name="Note 15 15" xfId="19014"/>
    <cellStyle name="Note 15 16" xfId="19015"/>
    <cellStyle name="Note 15 17" xfId="19016"/>
    <cellStyle name="Note 15 18" xfId="19017"/>
    <cellStyle name="Note 15 19" xfId="19018"/>
    <cellStyle name="Note 15 2" xfId="19019"/>
    <cellStyle name="Note 15 20" xfId="19020"/>
    <cellStyle name="Note 15 21" xfId="19021"/>
    <cellStyle name="Note 15 22" xfId="19022"/>
    <cellStyle name="Note 15 23" xfId="19023"/>
    <cellStyle name="Note 15 24" xfId="19024"/>
    <cellStyle name="Note 15 25" xfId="19025"/>
    <cellStyle name="Note 15 26" xfId="19026"/>
    <cellStyle name="Note 15 27" xfId="19027"/>
    <cellStyle name="Note 15 28" xfId="19028"/>
    <cellStyle name="Note 15 29" xfId="19029"/>
    <cellStyle name="Note 15 3" xfId="19030"/>
    <cellStyle name="Note 15 30" xfId="19031"/>
    <cellStyle name="Note 15 31" xfId="19032"/>
    <cellStyle name="Note 15 32" xfId="19033"/>
    <cellStyle name="Note 15 33" xfId="19034"/>
    <cellStyle name="Note 15 34" xfId="19035"/>
    <cellStyle name="Note 15 35" xfId="19036"/>
    <cellStyle name="Note 15 36" xfId="19037"/>
    <cellStyle name="Note 15 37" xfId="19038"/>
    <cellStyle name="Note 15 38" xfId="19039"/>
    <cellStyle name="Note 15 39" xfId="19040"/>
    <cellStyle name="Note 15 4" xfId="19041"/>
    <cellStyle name="Note 15 40" xfId="19042"/>
    <cellStyle name="Note 15 41" xfId="19043"/>
    <cellStyle name="Note 15 42" xfId="19044"/>
    <cellStyle name="Note 15 43" xfId="19045"/>
    <cellStyle name="Note 15 44" xfId="19046"/>
    <cellStyle name="Note 15 45" xfId="19047"/>
    <cellStyle name="Note 15 46" xfId="19048"/>
    <cellStyle name="Note 15 47" xfId="19049"/>
    <cellStyle name="Note 15 48" xfId="19050"/>
    <cellStyle name="Note 15 49" xfId="19051"/>
    <cellStyle name="Note 15 5" xfId="19052"/>
    <cellStyle name="Note 15 50" xfId="19053"/>
    <cellStyle name="Note 15 51" xfId="19054"/>
    <cellStyle name="Note 15 52" xfId="19055"/>
    <cellStyle name="Note 15 53" xfId="19056"/>
    <cellStyle name="Note 15 54" xfId="19057"/>
    <cellStyle name="Note 15 55" xfId="19058"/>
    <cellStyle name="Note 15 56" xfId="19059"/>
    <cellStyle name="Note 15 57" xfId="19060"/>
    <cellStyle name="Note 15 58" xfId="19061"/>
    <cellStyle name="Note 15 59" xfId="19062"/>
    <cellStyle name="Note 15 6" xfId="19063"/>
    <cellStyle name="Note 15 60" xfId="19064"/>
    <cellStyle name="Note 15 61" xfId="19065"/>
    <cellStyle name="Note 15 62" xfId="19066"/>
    <cellStyle name="Note 15 63" xfId="19067"/>
    <cellStyle name="Note 15 64" xfId="19068"/>
    <cellStyle name="Note 15 65" xfId="19069"/>
    <cellStyle name="Note 15 66" xfId="19070"/>
    <cellStyle name="Note 15 67" xfId="19071"/>
    <cellStyle name="Note 15 7" xfId="19072"/>
    <cellStyle name="Note 15 8" xfId="19073"/>
    <cellStyle name="Note 15 9" xfId="19074"/>
    <cellStyle name="Note 16" xfId="19075"/>
    <cellStyle name="Note 16 10" xfId="19076"/>
    <cellStyle name="Note 16 11" xfId="19077"/>
    <cellStyle name="Note 16 12" xfId="19078"/>
    <cellStyle name="Note 16 13" xfId="19079"/>
    <cellStyle name="Note 16 14" xfId="19080"/>
    <cellStyle name="Note 16 15" xfId="19081"/>
    <cellStyle name="Note 16 16" xfId="19082"/>
    <cellStyle name="Note 16 17" xfId="19083"/>
    <cellStyle name="Note 16 18" xfId="19084"/>
    <cellStyle name="Note 16 19" xfId="19085"/>
    <cellStyle name="Note 16 2" xfId="19086"/>
    <cellStyle name="Note 16 20" xfId="19087"/>
    <cellStyle name="Note 16 21" xfId="19088"/>
    <cellStyle name="Note 16 22" xfId="19089"/>
    <cellStyle name="Note 16 23" xfId="19090"/>
    <cellStyle name="Note 16 24" xfId="19091"/>
    <cellStyle name="Note 16 25" xfId="19092"/>
    <cellStyle name="Note 16 26" xfId="19093"/>
    <cellStyle name="Note 16 27" xfId="19094"/>
    <cellStyle name="Note 16 28" xfId="19095"/>
    <cellStyle name="Note 16 29" xfId="19096"/>
    <cellStyle name="Note 16 3" xfId="19097"/>
    <cellStyle name="Note 16 30" xfId="19098"/>
    <cellStyle name="Note 16 31" xfId="19099"/>
    <cellStyle name="Note 16 32" xfId="19100"/>
    <cellStyle name="Note 16 33" xfId="19101"/>
    <cellStyle name="Note 16 34" xfId="19102"/>
    <cellStyle name="Note 16 35" xfId="19103"/>
    <cellStyle name="Note 16 36" xfId="19104"/>
    <cellStyle name="Note 16 37" xfId="19105"/>
    <cellStyle name="Note 16 38" xfId="19106"/>
    <cellStyle name="Note 16 39" xfId="19107"/>
    <cellStyle name="Note 16 4" xfId="19108"/>
    <cellStyle name="Note 16 40" xfId="19109"/>
    <cellStyle name="Note 16 41" xfId="19110"/>
    <cellStyle name="Note 16 42" xfId="19111"/>
    <cellStyle name="Note 16 43" xfId="19112"/>
    <cellStyle name="Note 16 44" xfId="19113"/>
    <cellStyle name="Note 16 45" xfId="19114"/>
    <cellStyle name="Note 16 46" xfId="19115"/>
    <cellStyle name="Note 16 47" xfId="19116"/>
    <cellStyle name="Note 16 48" xfId="19117"/>
    <cellStyle name="Note 16 49" xfId="19118"/>
    <cellStyle name="Note 16 5" xfId="19119"/>
    <cellStyle name="Note 16 50" xfId="19120"/>
    <cellStyle name="Note 16 51" xfId="19121"/>
    <cellStyle name="Note 16 52" xfId="19122"/>
    <cellStyle name="Note 16 53" xfId="19123"/>
    <cellStyle name="Note 16 54" xfId="19124"/>
    <cellStyle name="Note 16 55" xfId="19125"/>
    <cellStyle name="Note 16 56" xfId="19126"/>
    <cellStyle name="Note 16 57" xfId="19127"/>
    <cellStyle name="Note 16 58" xfId="19128"/>
    <cellStyle name="Note 16 59" xfId="19129"/>
    <cellStyle name="Note 16 6" xfId="19130"/>
    <cellStyle name="Note 16 60" xfId="19131"/>
    <cellStyle name="Note 16 61" xfId="19132"/>
    <cellStyle name="Note 16 62" xfId="19133"/>
    <cellStyle name="Note 16 63" xfId="19134"/>
    <cellStyle name="Note 16 64" xfId="19135"/>
    <cellStyle name="Note 16 65" xfId="19136"/>
    <cellStyle name="Note 16 66" xfId="19137"/>
    <cellStyle name="Note 16 67" xfId="19138"/>
    <cellStyle name="Note 16 7" xfId="19139"/>
    <cellStyle name="Note 16 8" xfId="19140"/>
    <cellStyle name="Note 16 9" xfId="19141"/>
    <cellStyle name="Note 17" xfId="19142"/>
    <cellStyle name="Note 17 10" xfId="19143"/>
    <cellStyle name="Note 17 11" xfId="19144"/>
    <cellStyle name="Note 17 12" xfId="19145"/>
    <cellStyle name="Note 17 13" xfId="19146"/>
    <cellStyle name="Note 17 14" xfId="19147"/>
    <cellStyle name="Note 17 15" xfId="19148"/>
    <cellStyle name="Note 17 16" xfId="19149"/>
    <cellStyle name="Note 17 17" xfId="19150"/>
    <cellStyle name="Note 17 18" xfId="19151"/>
    <cellStyle name="Note 17 19" xfId="19152"/>
    <cellStyle name="Note 17 2" xfId="19153"/>
    <cellStyle name="Note 17 20" xfId="19154"/>
    <cellStyle name="Note 17 21" xfId="19155"/>
    <cellStyle name="Note 17 22" xfId="19156"/>
    <cellStyle name="Note 17 23" xfId="19157"/>
    <cellStyle name="Note 17 24" xfId="19158"/>
    <cellStyle name="Note 17 25" xfId="19159"/>
    <cellStyle name="Note 17 26" xfId="19160"/>
    <cellStyle name="Note 17 27" xfId="19161"/>
    <cellStyle name="Note 17 28" xfId="19162"/>
    <cellStyle name="Note 17 29" xfId="19163"/>
    <cellStyle name="Note 17 3" xfId="19164"/>
    <cellStyle name="Note 17 30" xfId="19165"/>
    <cellStyle name="Note 17 31" xfId="19166"/>
    <cellStyle name="Note 17 32" xfId="19167"/>
    <cellStyle name="Note 17 33" xfId="19168"/>
    <cellStyle name="Note 17 34" xfId="19169"/>
    <cellStyle name="Note 17 35" xfId="19170"/>
    <cellStyle name="Note 17 36" xfId="19171"/>
    <cellStyle name="Note 17 37" xfId="19172"/>
    <cellStyle name="Note 17 38" xfId="19173"/>
    <cellStyle name="Note 17 39" xfId="19174"/>
    <cellStyle name="Note 17 4" xfId="19175"/>
    <cellStyle name="Note 17 40" xfId="19176"/>
    <cellStyle name="Note 17 41" xfId="19177"/>
    <cellStyle name="Note 17 42" xfId="19178"/>
    <cellStyle name="Note 17 43" xfId="19179"/>
    <cellStyle name="Note 17 44" xfId="19180"/>
    <cellStyle name="Note 17 45" xfId="19181"/>
    <cellStyle name="Note 17 46" xfId="19182"/>
    <cellStyle name="Note 17 47" xfId="19183"/>
    <cellStyle name="Note 17 48" xfId="19184"/>
    <cellStyle name="Note 17 49" xfId="19185"/>
    <cellStyle name="Note 17 5" xfId="19186"/>
    <cellStyle name="Note 17 50" xfId="19187"/>
    <cellStyle name="Note 17 51" xfId="19188"/>
    <cellStyle name="Note 17 52" xfId="19189"/>
    <cellStyle name="Note 17 53" xfId="19190"/>
    <cellStyle name="Note 17 54" xfId="19191"/>
    <cellStyle name="Note 17 55" xfId="19192"/>
    <cellStyle name="Note 17 56" xfId="19193"/>
    <cellStyle name="Note 17 57" xfId="19194"/>
    <cellStyle name="Note 17 58" xfId="19195"/>
    <cellStyle name="Note 17 59" xfId="19196"/>
    <cellStyle name="Note 17 6" xfId="19197"/>
    <cellStyle name="Note 17 60" xfId="19198"/>
    <cellStyle name="Note 17 61" xfId="19199"/>
    <cellStyle name="Note 17 62" xfId="19200"/>
    <cellStyle name="Note 17 63" xfId="19201"/>
    <cellStyle name="Note 17 64" xfId="19202"/>
    <cellStyle name="Note 17 65" xfId="19203"/>
    <cellStyle name="Note 17 66" xfId="19204"/>
    <cellStyle name="Note 17 67" xfId="19205"/>
    <cellStyle name="Note 17 7" xfId="19206"/>
    <cellStyle name="Note 17 8" xfId="19207"/>
    <cellStyle name="Note 17 9" xfId="19208"/>
    <cellStyle name="Note 18" xfId="19209"/>
    <cellStyle name="Note 18 10" xfId="19210"/>
    <cellStyle name="Note 18 11" xfId="19211"/>
    <cellStyle name="Note 18 12" xfId="19212"/>
    <cellStyle name="Note 18 13" xfId="19213"/>
    <cellStyle name="Note 18 14" xfId="19214"/>
    <cellStyle name="Note 18 15" xfId="19215"/>
    <cellStyle name="Note 18 16" xfId="19216"/>
    <cellStyle name="Note 18 17" xfId="19217"/>
    <cellStyle name="Note 18 18" xfId="19218"/>
    <cellStyle name="Note 18 19" xfId="19219"/>
    <cellStyle name="Note 18 2" xfId="19220"/>
    <cellStyle name="Note 18 20" xfId="19221"/>
    <cellStyle name="Note 18 21" xfId="19222"/>
    <cellStyle name="Note 18 22" xfId="19223"/>
    <cellStyle name="Note 18 23" xfId="19224"/>
    <cellStyle name="Note 18 24" xfId="19225"/>
    <cellStyle name="Note 18 25" xfId="19226"/>
    <cellStyle name="Note 18 26" xfId="19227"/>
    <cellStyle name="Note 18 27" xfId="19228"/>
    <cellStyle name="Note 18 28" xfId="19229"/>
    <cellStyle name="Note 18 29" xfId="19230"/>
    <cellStyle name="Note 18 3" xfId="19231"/>
    <cellStyle name="Note 18 30" xfId="19232"/>
    <cellStyle name="Note 18 31" xfId="19233"/>
    <cellStyle name="Note 18 32" xfId="19234"/>
    <cellStyle name="Note 18 33" xfId="19235"/>
    <cellStyle name="Note 18 34" xfId="19236"/>
    <cellStyle name="Note 18 35" xfId="19237"/>
    <cellStyle name="Note 18 36" xfId="19238"/>
    <cellStyle name="Note 18 37" xfId="19239"/>
    <cellStyle name="Note 18 38" xfId="19240"/>
    <cellStyle name="Note 18 39" xfId="19241"/>
    <cellStyle name="Note 18 4" xfId="19242"/>
    <cellStyle name="Note 18 40" xfId="19243"/>
    <cellStyle name="Note 18 41" xfId="19244"/>
    <cellStyle name="Note 18 42" xfId="19245"/>
    <cellStyle name="Note 18 43" xfId="19246"/>
    <cellStyle name="Note 18 44" xfId="19247"/>
    <cellStyle name="Note 18 45" xfId="19248"/>
    <cellStyle name="Note 18 46" xfId="19249"/>
    <cellStyle name="Note 18 47" xfId="19250"/>
    <cellStyle name="Note 18 48" xfId="19251"/>
    <cellStyle name="Note 18 49" xfId="19252"/>
    <cellStyle name="Note 18 5" xfId="19253"/>
    <cellStyle name="Note 18 50" xfId="19254"/>
    <cellStyle name="Note 18 51" xfId="19255"/>
    <cellStyle name="Note 18 52" xfId="19256"/>
    <cellStyle name="Note 18 53" xfId="19257"/>
    <cellStyle name="Note 18 54" xfId="19258"/>
    <cellStyle name="Note 18 55" xfId="19259"/>
    <cellStyle name="Note 18 56" xfId="19260"/>
    <cellStyle name="Note 18 57" xfId="19261"/>
    <cellStyle name="Note 18 58" xfId="19262"/>
    <cellStyle name="Note 18 59" xfId="19263"/>
    <cellStyle name="Note 18 6" xfId="19264"/>
    <cellStyle name="Note 18 60" xfId="19265"/>
    <cellStyle name="Note 18 61" xfId="19266"/>
    <cellStyle name="Note 18 62" xfId="19267"/>
    <cellStyle name="Note 18 63" xfId="19268"/>
    <cellStyle name="Note 18 64" xfId="19269"/>
    <cellStyle name="Note 18 65" xfId="19270"/>
    <cellStyle name="Note 18 66" xfId="19271"/>
    <cellStyle name="Note 18 67" xfId="19272"/>
    <cellStyle name="Note 18 7" xfId="19273"/>
    <cellStyle name="Note 18 8" xfId="19274"/>
    <cellStyle name="Note 18 9" xfId="19275"/>
    <cellStyle name="Note 19" xfId="19276"/>
    <cellStyle name="Note 19 10" xfId="19277"/>
    <cellStyle name="Note 19 11" xfId="19278"/>
    <cellStyle name="Note 19 12" xfId="19279"/>
    <cellStyle name="Note 19 13" xfId="19280"/>
    <cellStyle name="Note 19 14" xfId="19281"/>
    <cellStyle name="Note 19 15" xfId="19282"/>
    <cellStyle name="Note 19 16" xfId="19283"/>
    <cellStyle name="Note 19 17" xfId="19284"/>
    <cellStyle name="Note 19 18" xfId="19285"/>
    <cellStyle name="Note 19 19" xfId="19286"/>
    <cellStyle name="Note 19 2" xfId="19287"/>
    <cellStyle name="Note 19 20" xfId="19288"/>
    <cellStyle name="Note 19 21" xfId="19289"/>
    <cellStyle name="Note 19 22" xfId="19290"/>
    <cellStyle name="Note 19 23" xfId="19291"/>
    <cellStyle name="Note 19 24" xfId="19292"/>
    <cellStyle name="Note 19 25" xfId="19293"/>
    <cellStyle name="Note 19 26" xfId="19294"/>
    <cellStyle name="Note 19 27" xfId="19295"/>
    <cellStyle name="Note 19 28" xfId="19296"/>
    <cellStyle name="Note 19 29" xfId="19297"/>
    <cellStyle name="Note 19 3" xfId="19298"/>
    <cellStyle name="Note 19 30" xfId="19299"/>
    <cellStyle name="Note 19 31" xfId="19300"/>
    <cellStyle name="Note 19 32" xfId="19301"/>
    <cellStyle name="Note 19 33" xfId="19302"/>
    <cellStyle name="Note 19 34" xfId="19303"/>
    <cellStyle name="Note 19 35" xfId="19304"/>
    <cellStyle name="Note 19 36" xfId="19305"/>
    <cellStyle name="Note 19 37" xfId="19306"/>
    <cellStyle name="Note 19 38" xfId="19307"/>
    <cellStyle name="Note 19 39" xfId="19308"/>
    <cellStyle name="Note 19 4" xfId="19309"/>
    <cellStyle name="Note 19 40" xfId="19310"/>
    <cellStyle name="Note 19 41" xfId="19311"/>
    <cellStyle name="Note 19 42" xfId="19312"/>
    <cellStyle name="Note 19 43" xfId="19313"/>
    <cellStyle name="Note 19 44" xfId="19314"/>
    <cellStyle name="Note 19 45" xfId="19315"/>
    <cellStyle name="Note 19 46" xfId="19316"/>
    <cellStyle name="Note 19 47" xfId="19317"/>
    <cellStyle name="Note 19 48" xfId="19318"/>
    <cellStyle name="Note 19 49" xfId="19319"/>
    <cellStyle name="Note 19 5" xfId="19320"/>
    <cellStyle name="Note 19 50" xfId="19321"/>
    <cellStyle name="Note 19 51" xfId="19322"/>
    <cellStyle name="Note 19 52" xfId="19323"/>
    <cellStyle name="Note 19 53" xfId="19324"/>
    <cellStyle name="Note 19 54" xfId="19325"/>
    <cellStyle name="Note 19 55" xfId="19326"/>
    <cellStyle name="Note 19 56" xfId="19327"/>
    <cellStyle name="Note 19 57" xfId="19328"/>
    <cellStyle name="Note 19 58" xfId="19329"/>
    <cellStyle name="Note 19 59" xfId="19330"/>
    <cellStyle name="Note 19 6" xfId="19331"/>
    <cellStyle name="Note 19 60" xfId="19332"/>
    <cellStyle name="Note 19 61" xfId="19333"/>
    <cellStyle name="Note 19 62" xfId="19334"/>
    <cellStyle name="Note 19 63" xfId="19335"/>
    <cellStyle name="Note 19 64" xfId="19336"/>
    <cellStyle name="Note 19 65" xfId="19337"/>
    <cellStyle name="Note 19 66" xfId="19338"/>
    <cellStyle name="Note 19 67" xfId="19339"/>
    <cellStyle name="Note 19 7" xfId="19340"/>
    <cellStyle name="Note 19 8" xfId="19341"/>
    <cellStyle name="Note 19 9" xfId="19342"/>
    <cellStyle name="Note 2" xfId="19343"/>
    <cellStyle name="Note 2 10" xfId="19344"/>
    <cellStyle name="Note 2 11" xfId="19345"/>
    <cellStyle name="Note 2 12" xfId="19346"/>
    <cellStyle name="Note 2 13" xfId="19347"/>
    <cellStyle name="Note 2 14" xfId="19348"/>
    <cellStyle name="Note 2 15" xfId="19349"/>
    <cellStyle name="Note 2 16" xfId="19350"/>
    <cellStyle name="Note 2 17" xfId="19351"/>
    <cellStyle name="Note 2 18" xfId="19352"/>
    <cellStyle name="Note 2 19" xfId="19353"/>
    <cellStyle name="Note 2 2" xfId="19354"/>
    <cellStyle name="Note 2 2 10" xfId="19355"/>
    <cellStyle name="Note 2 2 11" xfId="19356"/>
    <cellStyle name="Note 2 2 12" xfId="19357"/>
    <cellStyle name="Note 2 2 13" xfId="19358"/>
    <cellStyle name="Note 2 2 14" xfId="19359"/>
    <cellStyle name="Note 2 2 15" xfId="19360"/>
    <cellStyle name="Note 2 2 16" xfId="19361"/>
    <cellStyle name="Note 2 2 17" xfId="19362"/>
    <cellStyle name="Note 2 2 18" xfId="19363"/>
    <cellStyle name="Note 2 2 19" xfId="19364"/>
    <cellStyle name="Note 2 2 2" xfId="19365"/>
    <cellStyle name="Note 2 2 20" xfId="19366"/>
    <cellStyle name="Note 2 2 21" xfId="19367"/>
    <cellStyle name="Note 2 2 22" xfId="19368"/>
    <cellStyle name="Note 2 2 23" xfId="19369"/>
    <cellStyle name="Note 2 2 24" xfId="19370"/>
    <cellStyle name="Note 2 2 25" xfId="19371"/>
    <cellStyle name="Note 2 2 26" xfId="19372"/>
    <cellStyle name="Note 2 2 27" xfId="19373"/>
    <cellStyle name="Note 2 2 28" xfId="19374"/>
    <cellStyle name="Note 2 2 29" xfId="19375"/>
    <cellStyle name="Note 2 2 3" xfId="19376"/>
    <cellStyle name="Note 2 2 30" xfId="19377"/>
    <cellStyle name="Note 2 2 31" xfId="19378"/>
    <cellStyle name="Note 2 2 32" xfId="19379"/>
    <cellStyle name="Note 2 2 33" xfId="19380"/>
    <cellStyle name="Note 2 2 34" xfId="19381"/>
    <cellStyle name="Note 2 2 35" xfId="19382"/>
    <cellStyle name="Note 2 2 36" xfId="19383"/>
    <cellStyle name="Note 2 2 37" xfId="19384"/>
    <cellStyle name="Note 2 2 38" xfId="19385"/>
    <cellStyle name="Note 2 2 39" xfId="19386"/>
    <cellStyle name="Note 2 2 4" xfId="19387"/>
    <cellStyle name="Note 2 2 40" xfId="19388"/>
    <cellStyle name="Note 2 2 41" xfId="19389"/>
    <cellStyle name="Note 2 2 42" xfId="19390"/>
    <cellStyle name="Note 2 2 43" xfId="19391"/>
    <cellStyle name="Note 2 2 44" xfId="19392"/>
    <cellStyle name="Note 2 2 45" xfId="19393"/>
    <cellStyle name="Note 2 2 46" xfId="19394"/>
    <cellStyle name="Note 2 2 47" xfId="19395"/>
    <cellStyle name="Note 2 2 48" xfId="19396"/>
    <cellStyle name="Note 2 2 49" xfId="19397"/>
    <cellStyle name="Note 2 2 5" xfId="19398"/>
    <cellStyle name="Note 2 2 50" xfId="19399"/>
    <cellStyle name="Note 2 2 51" xfId="19400"/>
    <cellStyle name="Note 2 2 52" xfId="19401"/>
    <cellStyle name="Note 2 2 53" xfId="19402"/>
    <cellStyle name="Note 2 2 54" xfId="19403"/>
    <cellStyle name="Note 2 2 55" xfId="19404"/>
    <cellStyle name="Note 2 2 56" xfId="19405"/>
    <cellStyle name="Note 2 2 57" xfId="19406"/>
    <cellStyle name="Note 2 2 58" xfId="19407"/>
    <cellStyle name="Note 2 2 59" xfId="19408"/>
    <cellStyle name="Note 2 2 6" xfId="19409"/>
    <cellStyle name="Note 2 2 60" xfId="19410"/>
    <cellStyle name="Note 2 2 61" xfId="19411"/>
    <cellStyle name="Note 2 2 62" xfId="19412"/>
    <cellStyle name="Note 2 2 63" xfId="19413"/>
    <cellStyle name="Note 2 2 64" xfId="19414"/>
    <cellStyle name="Note 2 2 65" xfId="19415"/>
    <cellStyle name="Note 2 2 66" xfId="19416"/>
    <cellStyle name="Note 2 2 67" xfId="19417"/>
    <cellStyle name="Note 2 2 7" xfId="19418"/>
    <cellStyle name="Note 2 2 8" xfId="19419"/>
    <cellStyle name="Note 2 2 9" xfId="19420"/>
    <cellStyle name="Note 2 20" xfId="19421"/>
    <cellStyle name="Note 2 21" xfId="19422"/>
    <cellStyle name="Note 2 22" xfId="19423"/>
    <cellStyle name="Note 2 23" xfId="19424"/>
    <cellStyle name="Note 2 24" xfId="19425"/>
    <cellStyle name="Note 2 25" xfId="19426"/>
    <cellStyle name="Note 2 26" xfId="19427"/>
    <cellStyle name="Note 2 27" xfId="19428"/>
    <cellStyle name="Note 2 28" xfId="19429"/>
    <cellStyle name="Note 2 29" xfId="19430"/>
    <cellStyle name="Note 2 3" xfId="19431"/>
    <cellStyle name="Note 2 30" xfId="19432"/>
    <cellStyle name="Note 2 31" xfId="19433"/>
    <cellStyle name="Note 2 32" xfId="19434"/>
    <cellStyle name="Note 2 33" xfId="19435"/>
    <cellStyle name="Note 2 34" xfId="19436"/>
    <cellStyle name="Note 2 35" xfId="19437"/>
    <cellStyle name="Note 2 36" xfId="19438"/>
    <cellStyle name="Note 2 37" xfId="19439"/>
    <cellStyle name="Note 2 38" xfId="19440"/>
    <cellStyle name="Note 2 39" xfId="19441"/>
    <cellStyle name="Note 2 4" xfId="19442"/>
    <cellStyle name="Note 2 40" xfId="19443"/>
    <cellStyle name="Note 2 41" xfId="19444"/>
    <cellStyle name="Note 2 42" xfId="19445"/>
    <cellStyle name="Note 2 43" xfId="19446"/>
    <cellStyle name="Note 2 44" xfId="19447"/>
    <cellStyle name="Note 2 45" xfId="19448"/>
    <cellStyle name="Note 2 46" xfId="19449"/>
    <cellStyle name="Note 2 47" xfId="19450"/>
    <cellStyle name="Note 2 48" xfId="19451"/>
    <cellStyle name="Note 2 49" xfId="19452"/>
    <cellStyle name="Note 2 5" xfId="19453"/>
    <cellStyle name="Note 2 50" xfId="19454"/>
    <cellStyle name="Note 2 51" xfId="19455"/>
    <cellStyle name="Note 2 52" xfId="19456"/>
    <cellStyle name="Note 2 53" xfId="19457"/>
    <cellStyle name="Note 2 54" xfId="19458"/>
    <cellStyle name="Note 2 55" xfId="19459"/>
    <cellStyle name="Note 2 56" xfId="19460"/>
    <cellStyle name="Note 2 57" xfId="19461"/>
    <cellStyle name="Note 2 58" xfId="19462"/>
    <cellStyle name="Note 2 59" xfId="19463"/>
    <cellStyle name="Note 2 6" xfId="19464"/>
    <cellStyle name="Note 2 60" xfId="19465"/>
    <cellStyle name="Note 2 61" xfId="19466"/>
    <cellStyle name="Note 2 62" xfId="19467"/>
    <cellStyle name="Note 2 63" xfId="19468"/>
    <cellStyle name="Note 2 64" xfId="19469"/>
    <cellStyle name="Note 2 65" xfId="19470"/>
    <cellStyle name="Note 2 66" xfId="19471"/>
    <cellStyle name="Note 2 67" xfId="19472"/>
    <cellStyle name="Note 2 68" xfId="19473"/>
    <cellStyle name="Note 2 7" xfId="19474"/>
    <cellStyle name="Note 2 8" xfId="19475"/>
    <cellStyle name="Note 2 9" xfId="19476"/>
    <cellStyle name="Note 20" xfId="19477"/>
    <cellStyle name="Note 20 10" xfId="19478"/>
    <cellStyle name="Note 20 11" xfId="19479"/>
    <cellStyle name="Note 20 12" xfId="19480"/>
    <cellStyle name="Note 20 13" xfId="19481"/>
    <cellStyle name="Note 20 14" xfId="19482"/>
    <cellStyle name="Note 20 15" xfId="19483"/>
    <cellStyle name="Note 20 16" xfId="19484"/>
    <cellStyle name="Note 20 17" xfId="19485"/>
    <cellStyle name="Note 20 18" xfId="19486"/>
    <cellStyle name="Note 20 19" xfId="19487"/>
    <cellStyle name="Note 20 2" xfId="19488"/>
    <cellStyle name="Note 20 20" xfId="19489"/>
    <cellStyle name="Note 20 21" xfId="19490"/>
    <cellStyle name="Note 20 22" xfId="19491"/>
    <cellStyle name="Note 20 23" xfId="19492"/>
    <cellStyle name="Note 20 24" xfId="19493"/>
    <cellStyle name="Note 20 25" xfId="19494"/>
    <cellStyle name="Note 20 26" xfId="19495"/>
    <cellStyle name="Note 20 27" xfId="19496"/>
    <cellStyle name="Note 20 28" xfId="19497"/>
    <cellStyle name="Note 20 29" xfId="19498"/>
    <cellStyle name="Note 20 3" xfId="19499"/>
    <cellStyle name="Note 20 30" xfId="19500"/>
    <cellStyle name="Note 20 31" xfId="19501"/>
    <cellStyle name="Note 20 32" xfId="19502"/>
    <cellStyle name="Note 20 33" xfId="19503"/>
    <cellStyle name="Note 20 34" xfId="19504"/>
    <cellStyle name="Note 20 35" xfId="19505"/>
    <cellStyle name="Note 20 36" xfId="19506"/>
    <cellStyle name="Note 20 37" xfId="19507"/>
    <cellStyle name="Note 20 38" xfId="19508"/>
    <cellStyle name="Note 20 39" xfId="19509"/>
    <cellStyle name="Note 20 4" xfId="19510"/>
    <cellStyle name="Note 20 40" xfId="19511"/>
    <cellStyle name="Note 20 41" xfId="19512"/>
    <cellStyle name="Note 20 42" xfId="19513"/>
    <cellStyle name="Note 20 43" xfId="19514"/>
    <cellStyle name="Note 20 44" xfId="19515"/>
    <cellStyle name="Note 20 45" xfId="19516"/>
    <cellStyle name="Note 20 46" xfId="19517"/>
    <cellStyle name="Note 20 47" xfId="19518"/>
    <cellStyle name="Note 20 48" xfId="19519"/>
    <cellStyle name="Note 20 49" xfId="19520"/>
    <cellStyle name="Note 20 5" xfId="19521"/>
    <cellStyle name="Note 20 50" xfId="19522"/>
    <cellStyle name="Note 20 51" xfId="19523"/>
    <cellStyle name="Note 20 52" xfId="19524"/>
    <cellStyle name="Note 20 53" xfId="19525"/>
    <cellStyle name="Note 20 54" xfId="19526"/>
    <cellStyle name="Note 20 55" xfId="19527"/>
    <cellStyle name="Note 20 56" xfId="19528"/>
    <cellStyle name="Note 20 57" xfId="19529"/>
    <cellStyle name="Note 20 58" xfId="19530"/>
    <cellStyle name="Note 20 59" xfId="19531"/>
    <cellStyle name="Note 20 6" xfId="19532"/>
    <cellStyle name="Note 20 60" xfId="19533"/>
    <cellStyle name="Note 20 61" xfId="19534"/>
    <cellStyle name="Note 20 62" xfId="19535"/>
    <cellStyle name="Note 20 63" xfId="19536"/>
    <cellStyle name="Note 20 64" xfId="19537"/>
    <cellStyle name="Note 20 65" xfId="19538"/>
    <cellStyle name="Note 20 66" xfId="19539"/>
    <cellStyle name="Note 20 67" xfId="19540"/>
    <cellStyle name="Note 20 7" xfId="19541"/>
    <cellStyle name="Note 20 8" xfId="19542"/>
    <cellStyle name="Note 20 9" xfId="19543"/>
    <cellStyle name="Note 21" xfId="19544"/>
    <cellStyle name="Note 21 10" xfId="19545"/>
    <cellStyle name="Note 21 11" xfId="19546"/>
    <cellStyle name="Note 21 12" xfId="19547"/>
    <cellStyle name="Note 21 13" xfId="19548"/>
    <cellStyle name="Note 21 14" xfId="19549"/>
    <cellStyle name="Note 21 15" xfId="19550"/>
    <cellStyle name="Note 21 16" xfId="19551"/>
    <cellStyle name="Note 21 17" xfId="19552"/>
    <cellStyle name="Note 21 18" xfId="19553"/>
    <cellStyle name="Note 21 19" xfId="19554"/>
    <cellStyle name="Note 21 2" xfId="19555"/>
    <cellStyle name="Note 21 20" xfId="19556"/>
    <cellStyle name="Note 21 21" xfId="19557"/>
    <cellStyle name="Note 21 22" xfId="19558"/>
    <cellStyle name="Note 21 23" xfId="19559"/>
    <cellStyle name="Note 21 24" xfId="19560"/>
    <cellStyle name="Note 21 25" xfId="19561"/>
    <cellStyle name="Note 21 26" xfId="19562"/>
    <cellStyle name="Note 21 27" xfId="19563"/>
    <cellStyle name="Note 21 28" xfId="19564"/>
    <cellStyle name="Note 21 29" xfId="19565"/>
    <cellStyle name="Note 21 3" xfId="19566"/>
    <cellStyle name="Note 21 30" xfId="19567"/>
    <cellStyle name="Note 21 31" xfId="19568"/>
    <cellStyle name="Note 21 32" xfId="19569"/>
    <cellStyle name="Note 21 33" xfId="19570"/>
    <cellStyle name="Note 21 34" xfId="19571"/>
    <cellStyle name="Note 21 35" xfId="19572"/>
    <cellStyle name="Note 21 36" xfId="19573"/>
    <cellStyle name="Note 21 37" xfId="19574"/>
    <cellStyle name="Note 21 38" xfId="19575"/>
    <cellStyle name="Note 21 39" xfId="19576"/>
    <cellStyle name="Note 21 4" xfId="19577"/>
    <cellStyle name="Note 21 40" xfId="19578"/>
    <cellStyle name="Note 21 41" xfId="19579"/>
    <cellStyle name="Note 21 42" xfId="19580"/>
    <cellStyle name="Note 21 43" xfId="19581"/>
    <cellStyle name="Note 21 44" xfId="19582"/>
    <cellStyle name="Note 21 45" xfId="19583"/>
    <cellStyle name="Note 21 46" xfId="19584"/>
    <cellStyle name="Note 21 47" xfId="19585"/>
    <cellStyle name="Note 21 48" xfId="19586"/>
    <cellStyle name="Note 21 49" xfId="19587"/>
    <cellStyle name="Note 21 5" xfId="19588"/>
    <cellStyle name="Note 21 50" xfId="19589"/>
    <cellStyle name="Note 21 51" xfId="19590"/>
    <cellStyle name="Note 21 52" xfId="19591"/>
    <cellStyle name="Note 21 53" xfId="19592"/>
    <cellStyle name="Note 21 54" xfId="19593"/>
    <cellStyle name="Note 21 55" xfId="19594"/>
    <cellStyle name="Note 21 56" xfId="19595"/>
    <cellStyle name="Note 21 57" xfId="19596"/>
    <cellStyle name="Note 21 58" xfId="19597"/>
    <cellStyle name="Note 21 59" xfId="19598"/>
    <cellStyle name="Note 21 6" xfId="19599"/>
    <cellStyle name="Note 21 60" xfId="19600"/>
    <cellStyle name="Note 21 61" xfId="19601"/>
    <cellStyle name="Note 21 62" xfId="19602"/>
    <cellStyle name="Note 21 63" xfId="19603"/>
    <cellStyle name="Note 21 64" xfId="19604"/>
    <cellStyle name="Note 21 65" xfId="19605"/>
    <cellStyle name="Note 21 66" xfId="19606"/>
    <cellStyle name="Note 21 67" xfId="19607"/>
    <cellStyle name="Note 21 7" xfId="19608"/>
    <cellStyle name="Note 21 8" xfId="19609"/>
    <cellStyle name="Note 21 9" xfId="19610"/>
    <cellStyle name="Note 22" xfId="19611"/>
    <cellStyle name="Note 22 10" xfId="19612"/>
    <cellStyle name="Note 22 11" xfId="19613"/>
    <cellStyle name="Note 22 12" xfId="19614"/>
    <cellStyle name="Note 22 13" xfId="19615"/>
    <cellStyle name="Note 22 14" xfId="19616"/>
    <cellStyle name="Note 22 15" xfId="19617"/>
    <cellStyle name="Note 22 16" xfId="19618"/>
    <cellStyle name="Note 22 17" xfId="19619"/>
    <cellStyle name="Note 22 18" xfId="19620"/>
    <cellStyle name="Note 22 19" xfId="19621"/>
    <cellStyle name="Note 22 2" xfId="19622"/>
    <cellStyle name="Note 22 20" xfId="19623"/>
    <cellStyle name="Note 22 21" xfId="19624"/>
    <cellStyle name="Note 22 22" xfId="19625"/>
    <cellStyle name="Note 22 23" xfId="19626"/>
    <cellStyle name="Note 22 24" xfId="19627"/>
    <cellStyle name="Note 22 25" xfId="19628"/>
    <cellStyle name="Note 22 26" xfId="19629"/>
    <cellStyle name="Note 22 27" xfId="19630"/>
    <cellStyle name="Note 22 28" xfId="19631"/>
    <cellStyle name="Note 22 29" xfId="19632"/>
    <cellStyle name="Note 22 3" xfId="19633"/>
    <cellStyle name="Note 22 30" xfId="19634"/>
    <cellStyle name="Note 22 31" xfId="19635"/>
    <cellStyle name="Note 22 32" xfId="19636"/>
    <cellStyle name="Note 22 33" xfId="19637"/>
    <cellStyle name="Note 22 34" xfId="19638"/>
    <cellStyle name="Note 22 35" xfId="19639"/>
    <cellStyle name="Note 22 36" xfId="19640"/>
    <cellStyle name="Note 22 37" xfId="19641"/>
    <cellStyle name="Note 22 38" xfId="19642"/>
    <cellStyle name="Note 22 39" xfId="19643"/>
    <cellStyle name="Note 22 4" xfId="19644"/>
    <cellStyle name="Note 22 40" xfId="19645"/>
    <cellStyle name="Note 22 41" xfId="19646"/>
    <cellStyle name="Note 22 42" xfId="19647"/>
    <cellStyle name="Note 22 43" xfId="19648"/>
    <cellStyle name="Note 22 44" xfId="19649"/>
    <cellStyle name="Note 22 45" xfId="19650"/>
    <cellStyle name="Note 22 46" xfId="19651"/>
    <cellStyle name="Note 22 47" xfId="19652"/>
    <cellStyle name="Note 22 48" xfId="19653"/>
    <cellStyle name="Note 22 49" xfId="19654"/>
    <cellStyle name="Note 22 5" xfId="19655"/>
    <cellStyle name="Note 22 50" xfId="19656"/>
    <cellStyle name="Note 22 51" xfId="19657"/>
    <cellStyle name="Note 22 52" xfId="19658"/>
    <cellStyle name="Note 22 53" xfId="19659"/>
    <cellStyle name="Note 22 54" xfId="19660"/>
    <cellStyle name="Note 22 55" xfId="19661"/>
    <cellStyle name="Note 22 56" xfId="19662"/>
    <cellStyle name="Note 22 57" xfId="19663"/>
    <cellStyle name="Note 22 58" xfId="19664"/>
    <cellStyle name="Note 22 59" xfId="19665"/>
    <cellStyle name="Note 22 6" xfId="19666"/>
    <cellStyle name="Note 22 60" xfId="19667"/>
    <cellStyle name="Note 22 61" xfId="19668"/>
    <cellStyle name="Note 22 62" xfId="19669"/>
    <cellStyle name="Note 22 63" xfId="19670"/>
    <cellStyle name="Note 22 64" xfId="19671"/>
    <cellStyle name="Note 22 65" xfId="19672"/>
    <cellStyle name="Note 22 66" xfId="19673"/>
    <cellStyle name="Note 22 67" xfId="19674"/>
    <cellStyle name="Note 22 7" xfId="19675"/>
    <cellStyle name="Note 22 8" xfId="19676"/>
    <cellStyle name="Note 22 9" xfId="19677"/>
    <cellStyle name="Note 23" xfId="19678"/>
    <cellStyle name="Note 23 10" xfId="19679"/>
    <cellStyle name="Note 23 11" xfId="19680"/>
    <cellStyle name="Note 23 12" xfId="19681"/>
    <cellStyle name="Note 23 13" xfId="19682"/>
    <cellStyle name="Note 23 14" xfId="19683"/>
    <cellStyle name="Note 23 15" xfId="19684"/>
    <cellStyle name="Note 23 16" xfId="19685"/>
    <cellStyle name="Note 23 17" xfId="19686"/>
    <cellStyle name="Note 23 18" xfId="19687"/>
    <cellStyle name="Note 23 19" xfId="19688"/>
    <cellStyle name="Note 23 2" xfId="19689"/>
    <cellStyle name="Note 23 20" xfId="19690"/>
    <cellStyle name="Note 23 21" xfId="19691"/>
    <cellStyle name="Note 23 22" xfId="19692"/>
    <cellStyle name="Note 23 23" xfId="19693"/>
    <cellStyle name="Note 23 24" xfId="19694"/>
    <cellStyle name="Note 23 25" xfId="19695"/>
    <cellStyle name="Note 23 26" xfId="19696"/>
    <cellStyle name="Note 23 27" xfId="19697"/>
    <cellStyle name="Note 23 28" xfId="19698"/>
    <cellStyle name="Note 23 29" xfId="19699"/>
    <cellStyle name="Note 23 3" xfId="19700"/>
    <cellStyle name="Note 23 30" xfId="19701"/>
    <cellStyle name="Note 23 31" xfId="19702"/>
    <cellStyle name="Note 23 32" xfId="19703"/>
    <cellStyle name="Note 23 33" xfId="19704"/>
    <cellStyle name="Note 23 34" xfId="19705"/>
    <cellStyle name="Note 23 35" xfId="19706"/>
    <cellStyle name="Note 23 36" xfId="19707"/>
    <cellStyle name="Note 23 37" xfId="19708"/>
    <cellStyle name="Note 23 38" xfId="19709"/>
    <cellStyle name="Note 23 39" xfId="19710"/>
    <cellStyle name="Note 23 4" xfId="19711"/>
    <cellStyle name="Note 23 40" xfId="19712"/>
    <cellStyle name="Note 23 41" xfId="19713"/>
    <cellStyle name="Note 23 42" xfId="19714"/>
    <cellStyle name="Note 23 43" xfId="19715"/>
    <cellStyle name="Note 23 44" xfId="19716"/>
    <cellStyle name="Note 23 45" xfId="19717"/>
    <cellStyle name="Note 23 46" xfId="19718"/>
    <cellStyle name="Note 23 47" xfId="19719"/>
    <cellStyle name="Note 23 48" xfId="19720"/>
    <cellStyle name="Note 23 49" xfId="19721"/>
    <cellStyle name="Note 23 5" xfId="19722"/>
    <cellStyle name="Note 23 50" xfId="19723"/>
    <cellStyle name="Note 23 51" xfId="19724"/>
    <cellStyle name="Note 23 52" xfId="19725"/>
    <cellStyle name="Note 23 53" xfId="19726"/>
    <cellStyle name="Note 23 54" xfId="19727"/>
    <cellStyle name="Note 23 55" xfId="19728"/>
    <cellStyle name="Note 23 56" xfId="19729"/>
    <cellStyle name="Note 23 57" xfId="19730"/>
    <cellStyle name="Note 23 58" xfId="19731"/>
    <cellStyle name="Note 23 59" xfId="19732"/>
    <cellStyle name="Note 23 6" xfId="19733"/>
    <cellStyle name="Note 23 60" xfId="19734"/>
    <cellStyle name="Note 23 61" xfId="19735"/>
    <cellStyle name="Note 23 62" xfId="19736"/>
    <cellStyle name="Note 23 63" xfId="19737"/>
    <cellStyle name="Note 23 64" xfId="19738"/>
    <cellStyle name="Note 23 65" xfId="19739"/>
    <cellStyle name="Note 23 66" xfId="19740"/>
    <cellStyle name="Note 23 67" xfId="19741"/>
    <cellStyle name="Note 23 7" xfId="19742"/>
    <cellStyle name="Note 23 8" xfId="19743"/>
    <cellStyle name="Note 23 9" xfId="19744"/>
    <cellStyle name="Note 24" xfId="19745"/>
    <cellStyle name="Note 24 10" xfId="19746"/>
    <cellStyle name="Note 24 11" xfId="19747"/>
    <cellStyle name="Note 24 12" xfId="19748"/>
    <cellStyle name="Note 24 13" xfId="19749"/>
    <cellStyle name="Note 24 14" xfId="19750"/>
    <cellStyle name="Note 24 15" xfId="19751"/>
    <cellStyle name="Note 24 16" xfId="19752"/>
    <cellStyle name="Note 24 17" xfId="19753"/>
    <cellStyle name="Note 24 18" xfId="19754"/>
    <cellStyle name="Note 24 19" xfId="19755"/>
    <cellStyle name="Note 24 2" xfId="19756"/>
    <cellStyle name="Note 24 20" xfId="19757"/>
    <cellStyle name="Note 24 21" xfId="19758"/>
    <cellStyle name="Note 24 22" xfId="19759"/>
    <cellStyle name="Note 24 23" xfId="19760"/>
    <cellStyle name="Note 24 24" xfId="19761"/>
    <cellStyle name="Note 24 25" xfId="19762"/>
    <cellStyle name="Note 24 26" xfId="19763"/>
    <cellStyle name="Note 24 27" xfId="19764"/>
    <cellStyle name="Note 24 28" xfId="19765"/>
    <cellStyle name="Note 24 29" xfId="19766"/>
    <cellStyle name="Note 24 3" xfId="19767"/>
    <cellStyle name="Note 24 30" xfId="19768"/>
    <cellStyle name="Note 24 31" xfId="19769"/>
    <cellStyle name="Note 24 32" xfId="19770"/>
    <cellStyle name="Note 24 33" xfId="19771"/>
    <cellStyle name="Note 24 34" xfId="19772"/>
    <cellStyle name="Note 24 35" xfId="19773"/>
    <cellStyle name="Note 24 36" xfId="19774"/>
    <cellStyle name="Note 24 37" xfId="19775"/>
    <cellStyle name="Note 24 38" xfId="19776"/>
    <cellStyle name="Note 24 39" xfId="19777"/>
    <cellStyle name="Note 24 4" xfId="19778"/>
    <cellStyle name="Note 24 40" xfId="19779"/>
    <cellStyle name="Note 24 41" xfId="19780"/>
    <cellStyle name="Note 24 42" xfId="19781"/>
    <cellStyle name="Note 24 43" xfId="19782"/>
    <cellStyle name="Note 24 44" xfId="19783"/>
    <cellStyle name="Note 24 45" xfId="19784"/>
    <cellStyle name="Note 24 46" xfId="19785"/>
    <cellStyle name="Note 24 47" xfId="19786"/>
    <cellStyle name="Note 24 48" xfId="19787"/>
    <cellStyle name="Note 24 49" xfId="19788"/>
    <cellStyle name="Note 24 5" xfId="19789"/>
    <cellStyle name="Note 24 50" xfId="19790"/>
    <cellStyle name="Note 24 51" xfId="19791"/>
    <cellStyle name="Note 24 52" xfId="19792"/>
    <cellStyle name="Note 24 53" xfId="19793"/>
    <cellStyle name="Note 24 54" xfId="19794"/>
    <cellStyle name="Note 24 55" xfId="19795"/>
    <cellStyle name="Note 24 56" xfId="19796"/>
    <cellStyle name="Note 24 57" xfId="19797"/>
    <cellStyle name="Note 24 58" xfId="19798"/>
    <cellStyle name="Note 24 59" xfId="19799"/>
    <cellStyle name="Note 24 6" xfId="19800"/>
    <cellStyle name="Note 24 60" xfId="19801"/>
    <cellStyle name="Note 24 61" xfId="19802"/>
    <cellStyle name="Note 24 62" xfId="19803"/>
    <cellStyle name="Note 24 63" xfId="19804"/>
    <cellStyle name="Note 24 64" xfId="19805"/>
    <cellStyle name="Note 24 65" xfId="19806"/>
    <cellStyle name="Note 24 66" xfId="19807"/>
    <cellStyle name="Note 24 67" xfId="19808"/>
    <cellStyle name="Note 24 7" xfId="19809"/>
    <cellStyle name="Note 24 8" xfId="19810"/>
    <cellStyle name="Note 24 9" xfId="19811"/>
    <cellStyle name="Note 25" xfId="19812"/>
    <cellStyle name="Note 25 10" xfId="19813"/>
    <cellStyle name="Note 25 11" xfId="19814"/>
    <cellStyle name="Note 25 12" xfId="19815"/>
    <cellStyle name="Note 25 13" xfId="19816"/>
    <cellStyle name="Note 25 14" xfId="19817"/>
    <cellStyle name="Note 25 15" xfId="19818"/>
    <cellStyle name="Note 25 16" xfId="19819"/>
    <cellStyle name="Note 25 17" xfId="19820"/>
    <cellStyle name="Note 25 18" xfId="19821"/>
    <cellStyle name="Note 25 19" xfId="19822"/>
    <cellStyle name="Note 25 2" xfId="19823"/>
    <cellStyle name="Note 25 20" xfId="19824"/>
    <cellStyle name="Note 25 21" xfId="19825"/>
    <cellStyle name="Note 25 22" xfId="19826"/>
    <cellStyle name="Note 25 23" xfId="19827"/>
    <cellStyle name="Note 25 24" xfId="19828"/>
    <cellStyle name="Note 25 25" xfId="19829"/>
    <cellStyle name="Note 25 26" xfId="19830"/>
    <cellStyle name="Note 25 27" xfId="19831"/>
    <cellStyle name="Note 25 28" xfId="19832"/>
    <cellStyle name="Note 25 29" xfId="19833"/>
    <cellStyle name="Note 25 3" xfId="19834"/>
    <cellStyle name="Note 25 30" xfId="19835"/>
    <cellStyle name="Note 25 31" xfId="19836"/>
    <cellStyle name="Note 25 32" xfId="19837"/>
    <cellStyle name="Note 25 33" xfId="19838"/>
    <cellStyle name="Note 25 34" xfId="19839"/>
    <cellStyle name="Note 25 35" xfId="19840"/>
    <cellStyle name="Note 25 36" xfId="19841"/>
    <cellStyle name="Note 25 37" xfId="19842"/>
    <cellStyle name="Note 25 38" xfId="19843"/>
    <cellStyle name="Note 25 39" xfId="19844"/>
    <cellStyle name="Note 25 4" xfId="19845"/>
    <cellStyle name="Note 25 40" xfId="19846"/>
    <cellStyle name="Note 25 41" xfId="19847"/>
    <cellStyle name="Note 25 42" xfId="19848"/>
    <cellStyle name="Note 25 43" xfId="19849"/>
    <cellStyle name="Note 25 44" xfId="19850"/>
    <cellStyle name="Note 25 45" xfId="19851"/>
    <cellStyle name="Note 25 46" xfId="19852"/>
    <cellStyle name="Note 25 47" xfId="19853"/>
    <cellStyle name="Note 25 48" xfId="19854"/>
    <cellStyle name="Note 25 49" xfId="19855"/>
    <cellStyle name="Note 25 5" xfId="19856"/>
    <cellStyle name="Note 25 50" xfId="19857"/>
    <cellStyle name="Note 25 51" xfId="19858"/>
    <cellStyle name="Note 25 52" xfId="19859"/>
    <cellStyle name="Note 25 53" xfId="19860"/>
    <cellStyle name="Note 25 54" xfId="19861"/>
    <cellStyle name="Note 25 55" xfId="19862"/>
    <cellStyle name="Note 25 56" xfId="19863"/>
    <cellStyle name="Note 25 57" xfId="19864"/>
    <cellStyle name="Note 25 58" xfId="19865"/>
    <cellStyle name="Note 25 59" xfId="19866"/>
    <cellStyle name="Note 25 6" xfId="19867"/>
    <cellStyle name="Note 25 60" xfId="19868"/>
    <cellStyle name="Note 25 61" xfId="19869"/>
    <cellStyle name="Note 25 62" xfId="19870"/>
    <cellStyle name="Note 25 63" xfId="19871"/>
    <cellStyle name="Note 25 64" xfId="19872"/>
    <cellStyle name="Note 25 65" xfId="19873"/>
    <cellStyle name="Note 25 66" xfId="19874"/>
    <cellStyle name="Note 25 67" xfId="19875"/>
    <cellStyle name="Note 25 7" xfId="19876"/>
    <cellStyle name="Note 25 8" xfId="19877"/>
    <cellStyle name="Note 25 9" xfId="19878"/>
    <cellStyle name="Note 26" xfId="19879"/>
    <cellStyle name="Note 26 10" xfId="19880"/>
    <cellStyle name="Note 26 11" xfId="19881"/>
    <cellStyle name="Note 26 12" xfId="19882"/>
    <cellStyle name="Note 26 13" xfId="19883"/>
    <cellStyle name="Note 26 14" xfId="19884"/>
    <cellStyle name="Note 26 15" xfId="19885"/>
    <cellStyle name="Note 26 16" xfId="19886"/>
    <cellStyle name="Note 26 17" xfId="19887"/>
    <cellStyle name="Note 26 18" xfId="19888"/>
    <cellStyle name="Note 26 19" xfId="19889"/>
    <cellStyle name="Note 26 2" xfId="19890"/>
    <cellStyle name="Note 26 20" xfId="19891"/>
    <cellStyle name="Note 26 21" xfId="19892"/>
    <cellStyle name="Note 26 22" xfId="19893"/>
    <cellStyle name="Note 26 23" xfId="19894"/>
    <cellStyle name="Note 26 24" xfId="19895"/>
    <cellStyle name="Note 26 25" xfId="19896"/>
    <cellStyle name="Note 26 26" xfId="19897"/>
    <cellStyle name="Note 26 27" xfId="19898"/>
    <cellStyle name="Note 26 28" xfId="19899"/>
    <cellStyle name="Note 26 29" xfId="19900"/>
    <cellStyle name="Note 26 3" xfId="19901"/>
    <cellStyle name="Note 26 30" xfId="19902"/>
    <cellStyle name="Note 26 31" xfId="19903"/>
    <cellStyle name="Note 26 32" xfId="19904"/>
    <cellStyle name="Note 26 33" xfId="19905"/>
    <cellStyle name="Note 26 34" xfId="19906"/>
    <cellStyle name="Note 26 35" xfId="19907"/>
    <cellStyle name="Note 26 36" xfId="19908"/>
    <cellStyle name="Note 26 37" xfId="19909"/>
    <cellStyle name="Note 26 38" xfId="19910"/>
    <cellStyle name="Note 26 39" xfId="19911"/>
    <cellStyle name="Note 26 4" xfId="19912"/>
    <cellStyle name="Note 26 40" xfId="19913"/>
    <cellStyle name="Note 26 41" xfId="19914"/>
    <cellStyle name="Note 26 42" xfId="19915"/>
    <cellStyle name="Note 26 43" xfId="19916"/>
    <cellStyle name="Note 26 44" xfId="19917"/>
    <cellStyle name="Note 26 45" xfId="19918"/>
    <cellStyle name="Note 26 46" xfId="19919"/>
    <cellStyle name="Note 26 47" xfId="19920"/>
    <cellStyle name="Note 26 48" xfId="19921"/>
    <cellStyle name="Note 26 49" xfId="19922"/>
    <cellStyle name="Note 26 5" xfId="19923"/>
    <cellStyle name="Note 26 50" xfId="19924"/>
    <cellStyle name="Note 26 51" xfId="19925"/>
    <cellStyle name="Note 26 52" xfId="19926"/>
    <cellStyle name="Note 26 53" xfId="19927"/>
    <cellStyle name="Note 26 54" xfId="19928"/>
    <cellStyle name="Note 26 55" xfId="19929"/>
    <cellStyle name="Note 26 56" xfId="19930"/>
    <cellStyle name="Note 26 57" xfId="19931"/>
    <cellStyle name="Note 26 58" xfId="19932"/>
    <cellStyle name="Note 26 59" xfId="19933"/>
    <cellStyle name="Note 26 6" xfId="19934"/>
    <cellStyle name="Note 26 60" xfId="19935"/>
    <cellStyle name="Note 26 61" xfId="19936"/>
    <cellStyle name="Note 26 62" xfId="19937"/>
    <cellStyle name="Note 26 63" xfId="19938"/>
    <cellStyle name="Note 26 64" xfId="19939"/>
    <cellStyle name="Note 26 65" xfId="19940"/>
    <cellStyle name="Note 26 66" xfId="19941"/>
    <cellStyle name="Note 26 67" xfId="19942"/>
    <cellStyle name="Note 26 7" xfId="19943"/>
    <cellStyle name="Note 26 8" xfId="19944"/>
    <cellStyle name="Note 26 9" xfId="19945"/>
    <cellStyle name="Note 27" xfId="19946"/>
    <cellStyle name="Note 27 10" xfId="19947"/>
    <cellStyle name="Note 27 11" xfId="19948"/>
    <cellStyle name="Note 27 12" xfId="19949"/>
    <cellStyle name="Note 27 13" xfId="19950"/>
    <cellStyle name="Note 27 14" xfId="19951"/>
    <cellStyle name="Note 27 15" xfId="19952"/>
    <cellStyle name="Note 27 16" xfId="19953"/>
    <cellStyle name="Note 27 17" xfId="19954"/>
    <cellStyle name="Note 27 18" xfId="19955"/>
    <cellStyle name="Note 27 19" xfId="19956"/>
    <cellStyle name="Note 27 2" xfId="19957"/>
    <cellStyle name="Note 27 20" xfId="19958"/>
    <cellStyle name="Note 27 21" xfId="19959"/>
    <cellStyle name="Note 27 22" xfId="19960"/>
    <cellStyle name="Note 27 23" xfId="19961"/>
    <cellStyle name="Note 27 24" xfId="19962"/>
    <cellStyle name="Note 27 25" xfId="19963"/>
    <cellStyle name="Note 27 26" xfId="19964"/>
    <cellStyle name="Note 27 27" xfId="19965"/>
    <cellStyle name="Note 27 28" xfId="19966"/>
    <cellStyle name="Note 27 29" xfId="19967"/>
    <cellStyle name="Note 27 3" xfId="19968"/>
    <cellStyle name="Note 27 30" xfId="19969"/>
    <cellStyle name="Note 27 31" xfId="19970"/>
    <cellStyle name="Note 27 32" xfId="19971"/>
    <cellStyle name="Note 27 33" xfId="19972"/>
    <cellStyle name="Note 27 34" xfId="19973"/>
    <cellStyle name="Note 27 35" xfId="19974"/>
    <cellStyle name="Note 27 36" xfId="19975"/>
    <cellStyle name="Note 27 37" xfId="19976"/>
    <cellStyle name="Note 27 38" xfId="19977"/>
    <cellStyle name="Note 27 39" xfId="19978"/>
    <cellStyle name="Note 27 4" xfId="19979"/>
    <cellStyle name="Note 27 40" xfId="19980"/>
    <cellStyle name="Note 27 41" xfId="19981"/>
    <cellStyle name="Note 27 42" xfId="19982"/>
    <cellStyle name="Note 27 43" xfId="19983"/>
    <cellStyle name="Note 27 44" xfId="19984"/>
    <cellStyle name="Note 27 45" xfId="19985"/>
    <cellStyle name="Note 27 46" xfId="19986"/>
    <cellStyle name="Note 27 47" xfId="19987"/>
    <cellStyle name="Note 27 48" xfId="19988"/>
    <cellStyle name="Note 27 49" xfId="19989"/>
    <cellStyle name="Note 27 5" xfId="19990"/>
    <cellStyle name="Note 27 50" xfId="19991"/>
    <cellStyle name="Note 27 51" xfId="19992"/>
    <cellStyle name="Note 27 52" xfId="19993"/>
    <cellStyle name="Note 27 53" xfId="19994"/>
    <cellStyle name="Note 27 54" xfId="19995"/>
    <cellStyle name="Note 27 55" xfId="19996"/>
    <cellStyle name="Note 27 56" xfId="19997"/>
    <cellStyle name="Note 27 57" xfId="19998"/>
    <cellStyle name="Note 27 58" xfId="19999"/>
    <cellStyle name="Note 27 59" xfId="20000"/>
    <cellStyle name="Note 27 6" xfId="20001"/>
    <cellStyle name="Note 27 60" xfId="20002"/>
    <cellStyle name="Note 27 61" xfId="20003"/>
    <cellStyle name="Note 27 62" xfId="20004"/>
    <cellStyle name="Note 27 63" xfId="20005"/>
    <cellStyle name="Note 27 64" xfId="20006"/>
    <cellStyle name="Note 27 65" xfId="20007"/>
    <cellStyle name="Note 27 66" xfId="20008"/>
    <cellStyle name="Note 27 67" xfId="20009"/>
    <cellStyle name="Note 27 7" xfId="20010"/>
    <cellStyle name="Note 27 8" xfId="20011"/>
    <cellStyle name="Note 27 9" xfId="20012"/>
    <cellStyle name="Note 28" xfId="20013"/>
    <cellStyle name="Note 28 10" xfId="20014"/>
    <cellStyle name="Note 28 11" xfId="20015"/>
    <cellStyle name="Note 28 12" xfId="20016"/>
    <cellStyle name="Note 28 13" xfId="20017"/>
    <cellStyle name="Note 28 14" xfId="20018"/>
    <cellStyle name="Note 28 15" xfId="20019"/>
    <cellStyle name="Note 28 16" xfId="20020"/>
    <cellStyle name="Note 28 17" xfId="20021"/>
    <cellStyle name="Note 28 18" xfId="20022"/>
    <cellStyle name="Note 28 19" xfId="20023"/>
    <cellStyle name="Note 28 2" xfId="20024"/>
    <cellStyle name="Note 28 20" xfId="20025"/>
    <cellStyle name="Note 28 21" xfId="20026"/>
    <cellStyle name="Note 28 22" xfId="20027"/>
    <cellStyle name="Note 28 23" xfId="20028"/>
    <cellStyle name="Note 28 24" xfId="20029"/>
    <cellStyle name="Note 28 25" xfId="20030"/>
    <cellStyle name="Note 28 26" xfId="20031"/>
    <cellStyle name="Note 28 27" xfId="20032"/>
    <cellStyle name="Note 28 28" xfId="20033"/>
    <cellStyle name="Note 28 29" xfId="20034"/>
    <cellStyle name="Note 28 3" xfId="20035"/>
    <cellStyle name="Note 28 30" xfId="20036"/>
    <cellStyle name="Note 28 31" xfId="20037"/>
    <cellStyle name="Note 28 32" xfId="20038"/>
    <cellStyle name="Note 28 33" xfId="20039"/>
    <cellStyle name="Note 28 34" xfId="20040"/>
    <cellStyle name="Note 28 35" xfId="20041"/>
    <cellStyle name="Note 28 36" xfId="20042"/>
    <cellStyle name="Note 28 37" xfId="20043"/>
    <cellStyle name="Note 28 38" xfId="20044"/>
    <cellStyle name="Note 28 39" xfId="20045"/>
    <cellStyle name="Note 28 4" xfId="20046"/>
    <cellStyle name="Note 28 40" xfId="20047"/>
    <cellStyle name="Note 28 41" xfId="20048"/>
    <cellStyle name="Note 28 42" xfId="20049"/>
    <cellStyle name="Note 28 43" xfId="20050"/>
    <cellStyle name="Note 28 44" xfId="20051"/>
    <cellStyle name="Note 28 45" xfId="20052"/>
    <cellStyle name="Note 28 46" xfId="20053"/>
    <cellStyle name="Note 28 47" xfId="20054"/>
    <cellStyle name="Note 28 48" xfId="20055"/>
    <cellStyle name="Note 28 49" xfId="20056"/>
    <cellStyle name="Note 28 5" xfId="20057"/>
    <cellStyle name="Note 28 50" xfId="20058"/>
    <cellStyle name="Note 28 51" xfId="20059"/>
    <cellStyle name="Note 28 52" xfId="20060"/>
    <cellStyle name="Note 28 53" xfId="20061"/>
    <cellStyle name="Note 28 54" xfId="20062"/>
    <cellStyle name="Note 28 55" xfId="20063"/>
    <cellStyle name="Note 28 56" xfId="20064"/>
    <cellStyle name="Note 28 57" xfId="20065"/>
    <cellStyle name="Note 28 58" xfId="20066"/>
    <cellStyle name="Note 28 59" xfId="20067"/>
    <cellStyle name="Note 28 6" xfId="20068"/>
    <cellStyle name="Note 28 60" xfId="20069"/>
    <cellStyle name="Note 28 61" xfId="20070"/>
    <cellStyle name="Note 28 62" xfId="20071"/>
    <cellStyle name="Note 28 63" xfId="20072"/>
    <cellStyle name="Note 28 64" xfId="20073"/>
    <cellStyle name="Note 28 65" xfId="20074"/>
    <cellStyle name="Note 28 66" xfId="20075"/>
    <cellStyle name="Note 28 67" xfId="20076"/>
    <cellStyle name="Note 28 7" xfId="20077"/>
    <cellStyle name="Note 28 8" xfId="20078"/>
    <cellStyle name="Note 28 9" xfId="20079"/>
    <cellStyle name="Note 29" xfId="20080"/>
    <cellStyle name="Note 29 10" xfId="20081"/>
    <cellStyle name="Note 29 11" xfId="20082"/>
    <cellStyle name="Note 29 12" xfId="20083"/>
    <cellStyle name="Note 29 13" xfId="20084"/>
    <cellStyle name="Note 29 14" xfId="20085"/>
    <cellStyle name="Note 29 15" xfId="20086"/>
    <cellStyle name="Note 29 16" xfId="20087"/>
    <cellStyle name="Note 29 17" xfId="20088"/>
    <cellStyle name="Note 29 18" xfId="20089"/>
    <cellStyle name="Note 29 19" xfId="20090"/>
    <cellStyle name="Note 29 2" xfId="20091"/>
    <cellStyle name="Note 29 20" xfId="20092"/>
    <cellStyle name="Note 29 21" xfId="20093"/>
    <cellStyle name="Note 29 22" xfId="20094"/>
    <cellStyle name="Note 29 23" xfId="20095"/>
    <cellStyle name="Note 29 24" xfId="20096"/>
    <cellStyle name="Note 29 25" xfId="20097"/>
    <cellStyle name="Note 29 26" xfId="20098"/>
    <cellStyle name="Note 29 27" xfId="20099"/>
    <cellStyle name="Note 29 28" xfId="20100"/>
    <cellStyle name="Note 29 29" xfId="20101"/>
    <cellStyle name="Note 29 3" xfId="20102"/>
    <cellStyle name="Note 29 30" xfId="20103"/>
    <cellStyle name="Note 29 31" xfId="20104"/>
    <cellStyle name="Note 29 32" xfId="20105"/>
    <cellStyle name="Note 29 33" xfId="20106"/>
    <cellStyle name="Note 29 34" xfId="20107"/>
    <cellStyle name="Note 29 35" xfId="20108"/>
    <cellStyle name="Note 29 36" xfId="20109"/>
    <cellStyle name="Note 29 37" xfId="20110"/>
    <cellStyle name="Note 29 38" xfId="20111"/>
    <cellStyle name="Note 29 39" xfId="20112"/>
    <cellStyle name="Note 29 4" xfId="20113"/>
    <cellStyle name="Note 29 40" xfId="20114"/>
    <cellStyle name="Note 29 41" xfId="20115"/>
    <cellStyle name="Note 29 42" xfId="20116"/>
    <cellStyle name="Note 29 43" xfId="20117"/>
    <cellStyle name="Note 29 44" xfId="20118"/>
    <cellStyle name="Note 29 45" xfId="20119"/>
    <cellStyle name="Note 29 46" xfId="20120"/>
    <cellStyle name="Note 29 47" xfId="20121"/>
    <cellStyle name="Note 29 48" xfId="20122"/>
    <cellStyle name="Note 29 49" xfId="20123"/>
    <cellStyle name="Note 29 5" xfId="20124"/>
    <cellStyle name="Note 29 50" xfId="20125"/>
    <cellStyle name="Note 29 51" xfId="20126"/>
    <cellStyle name="Note 29 52" xfId="20127"/>
    <cellStyle name="Note 29 53" xfId="20128"/>
    <cellStyle name="Note 29 54" xfId="20129"/>
    <cellStyle name="Note 29 55" xfId="20130"/>
    <cellStyle name="Note 29 56" xfId="20131"/>
    <cellStyle name="Note 29 57" xfId="20132"/>
    <cellStyle name="Note 29 58" xfId="20133"/>
    <cellStyle name="Note 29 59" xfId="20134"/>
    <cellStyle name="Note 29 6" xfId="20135"/>
    <cellStyle name="Note 29 60" xfId="20136"/>
    <cellStyle name="Note 29 61" xfId="20137"/>
    <cellStyle name="Note 29 62" xfId="20138"/>
    <cellStyle name="Note 29 63" xfId="20139"/>
    <cellStyle name="Note 29 64" xfId="20140"/>
    <cellStyle name="Note 29 65" xfId="20141"/>
    <cellStyle name="Note 29 66" xfId="20142"/>
    <cellStyle name="Note 29 67" xfId="20143"/>
    <cellStyle name="Note 29 7" xfId="20144"/>
    <cellStyle name="Note 29 8" xfId="20145"/>
    <cellStyle name="Note 29 9" xfId="20146"/>
    <cellStyle name="Note 3" xfId="20147"/>
    <cellStyle name="Note 3 10" xfId="20148"/>
    <cellStyle name="Note 3 11" xfId="20149"/>
    <cellStyle name="Note 3 12" xfId="20150"/>
    <cellStyle name="Note 3 13" xfId="20151"/>
    <cellStyle name="Note 3 14" xfId="20152"/>
    <cellStyle name="Note 3 15" xfId="20153"/>
    <cellStyle name="Note 3 16" xfId="20154"/>
    <cellStyle name="Note 3 17" xfId="20155"/>
    <cellStyle name="Note 3 18" xfId="20156"/>
    <cellStyle name="Note 3 19" xfId="20157"/>
    <cellStyle name="Note 3 2" xfId="20158"/>
    <cellStyle name="Note 3 20" xfId="20159"/>
    <cellStyle name="Note 3 21" xfId="20160"/>
    <cellStyle name="Note 3 22" xfId="20161"/>
    <cellStyle name="Note 3 23" xfId="20162"/>
    <cellStyle name="Note 3 24" xfId="20163"/>
    <cellStyle name="Note 3 25" xfId="20164"/>
    <cellStyle name="Note 3 26" xfId="20165"/>
    <cellStyle name="Note 3 27" xfId="20166"/>
    <cellStyle name="Note 3 28" xfId="20167"/>
    <cellStyle name="Note 3 29" xfId="20168"/>
    <cellStyle name="Note 3 3" xfId="20169"/>
    <cellStyle name="Note 3 30" xfId="20170"/>
    <cellStyle name="Note 3 31" xfId="20171"/>
    <cellStyle name="Note 3 32" xfId="20172"/>
    <cellStyle name="Note 3 33" xfId="20173"/>
    <cellStyle name="Note 3 34" xfId="20174"/>
    <cellStyle name="Note 3 35" xfId="20175"/>
    <cellStyle name="Note 3 36" xfId="20176"/>
    <cellStyle name="Note 3 37" xfId="20177"/>
    <cellStyle name="Note 3 38" xfId="20178"/>
    <cellStyle name="Note 3 39" xfId="20179"/>
    <cellStyle name="Note 3 4" xfId="20180"/>
    <cellStyle name="Note 3 40" xfId="20181"/>
    <cellStyle name="Note 3 41" xfId="20182"/>
    <cellStyle name="Note 3 42" xfId="20183"/>
    <cellStyle name="Note 3 43" xfId="20184"/>
    <cellStyle name="Note 3 44" xfId="20185"/>
    <cellStyle name="Note 3 45" xfId="20186"/>
    <cellStyle name="Note 3 46" xfId="20187"/>
    <cellStyle name="Note 3 47" xfId="20188"/>
    <cellStyle name="Note 3 48" xfId="20189"/>
    <cellStyle name="Note 3 49" xfId="20190"/>
    <cellStyle name="Note 3 5" xfId="20191"/>
    <cellStyle name="Note 3 50" xfId="20192"/>
    <cellStyle name="Note 3 51" xfId="20193"/>
    <cellStyle name="Note 3 52" xfId="20194"/>
    <cellStyle name="Note 3 53" xfId="20195"/>
    <cellStyle name="Note 3 54" xfId="20196"/>
    <cellStyle name="Note 3 55" xfId="20197"/>
    <cellStyle name="Note 3 56" xfId="20198"/>
    <cellStyle name="Note 3 57" xfId="20199"/>
    <cellStyle name="Note 3 58" xfId="20200"/>
    <cellStyle name="Note 3 59" xfId="20201"/>
    <cellStyle name="Note 3 6" xfId="20202"/>
    <cellStyle name="Note 3 60" xfId="20203"/>
    <cellStyle name="Note 3 61" xfId="20204"/>
    <cellStyle name="Note 3 62" xfId="20205"/>
    <cellStyle name="Note 3 63" xfId="20206"/>
    <cellStyle name="Note 3 64" xfId="20207"/>
    <cellStyle name="Note 3 65" xfId="20208"/>
    <cellStyle name="Note 3 66" xfId="20209"/>
    <cellStyle name="Note 3 67" xfId="20210"/>
    <cellStyle name="Note 3 7" xfId="20211"/>
    <cellStyle name="Note 3 8" xfId="20212"/>
    <cellStyle name="Note 3 9" xfId="20213"/>
    <cellStyle name="Note 30" xfId="20214"/>
    <cellStyle name="Note 30 10" xfId="20215"/>
    <cellStyle name="Note 30 11" xfId="20216"/>
    <cellStyle name="Note 30 12" xfId="20217"/>
    <cellStyle name="Note 30 13" xfId="20218"/>
    <cellStyle name="Note 30 14" xfId="20219"/>
    <cellStyle name="Note 30 15" xfId="20220"/>
    <cellStyle name="Note 30 16" xfId="20221"/>
    <cellStyle name="Note 30 17" xfId="20222"/>
    <cellStyle name="Note 30 18" xfId="20223"/>
    <cellStyle name="Note 30 19" xfId="20224"/>
    <cellStyle name="Note 30 2" xfId="20225"/>
    <cellStyle name="Note 30 20" xfId="20226"/>
    <cellStyle name="Note 30 21" xfId="20227"/>
    <cellStyle name="Note 30 22" xfId="20228"/>
    <cellStyle name="Note 30 23" xfId="20229"/>
    <cellStyle name="Note 30 24" xfId="20230"/>
    <cellStyle name="Note 30 25" xfId="20231"/>
    <cellStyle name="Note 30 26" xfId="20232"/>
    <cellStyle name="Note 30 27" xfId="20233"/>
    <cellStyle name="Note 30 28" xfId="20234"/>
    <cellStyle name="Note 30 29" xfId="20235"/>
    <cellStyle name="Note 30 3" xfId="20236"/>
    <cellStyle name="Note 30 30" xfId="20237"/>
    <cellStyle name="Note 30 31" xfId="20238"/>
    <cellStyle name="Note 30 32" xfId="20239"/>
    <cellStyle name="Note 30 33" xfId="20240"/>
    <cellStyle name="Note 30 34" xfId="20241"/>
    <cellStyle name="Note 30 35" xfId="20242"/>
    <cellStyle name="Note 30 36" xfId="20243"/>
    <cellStyle name="Note 30 37" xfId="20244"/>
    <cellStyle name="Note 30 38" xfId="20245"/>
    <cellStyle name="Note 30 39" xfId="20246"/>
    <cellStyle name="Note 30 4" xfId="20247"/>
    <cellStyle name="Note 30 40" xfId="20248"/>
    <cellStyle name="Note 30 41" xfId="20249"/>
    <cellStyle name="Note 30 42" xfId="20250"/>
    <cellStyle name="Note 30 43" xfId="20251"/>
    <cellStyle name="Note 30 44" xfId="20252"/>
    <cellStyle name="Note 30 45" xfId="20253"/>
    <cellStyle name="Note 30 46" xfId="20254"/>
    <cellStyle name="Note 30 47" xfId="20255"/>
    <cellStyle name="Note 30 48" xfId="20256"/>
    <cellStyle name="Note 30 49" xfId="20257"/>
    <cellStyle name="Note 30 5" xfId="20258"/>
    <cellStyle name="Note 30 50" xfId="20259"/>
    <cellStyle name="Note 30 51" xfId="20260"/>
    <cellStyle name="Note 30 52" xfId="20261"/>
    <cellStyle name="Note 30 53" xfId="20262"/>
    <cellStyle name="Note 30 54" xfId="20263"/>
    <cellStyle name="Note 30 55" xfId="20264"/>
    <cellStyle name="Note 30 56" xfId="20265"/>
    <cellStyle name="Note 30 57" xfId="20266"/>
    <cellStyle name="Note 30 58" xfId="20267"/>
    <cellStyle name="Note 30 59" xfId="20268"/>
    <cellStyle name="Note 30 6" xfId="20269"/>
    <cellStyle name="Note 30 60" xfId="20270"/>
    <cellStyle name="Note 30 61" xfId="20271"/>
    <cellStyle name="Note 30 62" xfId="20272"/>
    <cellStyle name="Note 30 63" xfId="20273"/>
    <cellStyle name="Note 30 64" xfId="20274"/>
    <cellStyle name="Note 30 65" xfId="20275"/>
    <cellStyle name="Note 30 66" xfId="20276"/>
    <cellStyle name="Note 30 67" xfId="20277"/>
    <cellStyle name="Note 30 7" xfId="20278"/>
    <cellStyle name="Note 30 8" xfId="20279"/>
    <cellStyle name="Note 30 9" xfId="20280"/>
    <cellStyle name="Note 31" xfId="20281"/>
    <cellStyle name="Note 31 10" xfId="20282"/>
    <cellStyle name="Note 31 11" xfId="20283"/>
    <cellStyle name="Note 31 12" xfId="20284"/>
    <cellStyle name="Note 31 13" xfId="20285"/>
    <cellStyle name="Note 31 14" xfId="20286"/>
    <cellStyle name="Note 31 15" xfId="20287"/>
    <cellStyle name="Note 31 16" xfId="20288"/>
    <cellStyle name="Note 31 17" xfId="20289"/>
    <cellStyle name="Note 31 18" xfId="20290"/>
    <cellStyle name="Note 31 19" xfId="20291"/>
    <cellStyle name="Note 31 2" xfId="20292"/>
    <cellStyle name="Note 31 20" xfId="20293"/>
    <cellStyle name="Note 31 21" xfId="20294"/>
    <cellStyle name="Note 31 22" xfId="20295"/>
    <cellStyle name="Note 31 23" xfId="20296"/>
    <cellStyle name="Note 31 24" xfId="20297"/>
    <cellStyle name="Note 31 25" xfId="20298"/>
    <cellStyle name="Note 31 26" xfId="20299"/>
    <cellStyle name="Note 31 27" xfId="20300"/>
    <cellStyle name="Note 31 28" xfId="20301"/>
    <cellStyle name="Note 31 29" xfId="20302"/>
    <cellStyle name="Note 31 3" xfId="20303"/>
    <cellStyle name="Note 31 30" xfId="20304"/>
    <cellStyle name="Note 31 31" xfId="20305"/>
    <cellStyle name="Note 31 32" xfId="20306"/>
    <cellStyle name="Note 31 33" xfId="20307"/>
    <cellStyle name="Note 31 34" xfId="20308"/>
    <cellStyle name="Note 31 35" xfId="20309"/>
    <cellStyle name="Note 31 36" xfId="20310"/>
    <cellStyle name="Note 31 37" xfId="20311"/>
    <cellStyle name="Note 31 38" xfId="20312"/>
    <cellStyle name="Note 31 39" xfId="20313"/>
    <cellStyle name="Note 31 4" xfId="20314"/>
    <cellStyle name="Note 31 40" xfId="20315"/>
    <cellStyle name="Note 31 41" xfId="20316"/>
    <cellStyle name="Note 31 42" xfId="20317"/>
    <cellStyle name="Note 31 43" xfId="20318"/>
    <cellStyle name="Note 31 44" xfId="20319"/>
    <cellStyle name="Note 31 45" xfId="20320"/>
    <cellStyle name="Note 31 46" xfId="20321"/>
    <cellStyle name="Note 31 47" xfId="20322"/>
    <cellStyle name="Note 31 48" xfId="20323"/>
    <cellStyle name="Note 31 49" xfId="20324"/>
    <cellStyle name="Note 31 5" xfId="20325"/>
    <cellStyle name="Note 31 50" xfId="20326"/>
    <cellStyle name="Note 31 51" xfId="20327"/>
    <cellStyle name="Note 31 52" xfId="20328"/>
    <cellStyle name="Note 31 53" xfId="20329"/>
    <cellStyle name="Note 31 54" xfId="20330"/>
    <cellStyle name="Note 31 55" xfId="20331"/>
    <cellStyle name="Note 31 56" xfId="20332"/>
    <cellStyle name="Note 31 57" xfId="20333"/>
    <cellStyle name="Note 31 58" xfId="20334"/>
    <cellStyle name="Note 31 59" xfId="20335"/>
    <cellStyle name="Note 31 6" xfId="20336"/>
    <cellStyle name="Note 31 60" xfId="20337"/>
    <cellStyle name="Note 31 61" xfId="20338"/>
    <cellStyle name="Note 31 62" xfId="20339"/>
    <cellStyle name="Note 31 63" xfId="20340"/>
    <cellStyle name="Note 31 64" xfId="20341"/>
    <cellStyle name="Note 31 65" xfId="20342"/>
    <cellStyle name="Note 31 66" xfId="20343"/>
    <cellStyle name="Note 31 67" xfId="20344"/>
    <cellStyle name="Note 31 7" xfId="20345"/>
    <cellStyle name="Note 31 8" xfId="20346"/>
    <cellStyle name="Note 31 9" xfId="20347"/>
    <cellStyle name="Note 4" xfId="20348"/>
    <cellStyle name="Note 4 10" xfId="20349"/>
    <cellStyle name="Note 4 11" xfId="20350"/>
    <cellStyle name="Note 4 12" xfId="20351"/>
    <cellStyle name="Note 4 13" xfId="20352"/>
    <cellStyle name="Note 4 14" xfId="20353"/>
    <cellStyle name="Note 4 15" xfId="20354"/>
    <cellStyle name="Note 4 16" xfId="20355"/>
    <cellStyle name="Note 4 17" xfId="20356"/>
    <cellStyle name="Note 4 18" xfId="20357"/>
    <cellStyle name="Note 4 19" xfId="20358"/>
    <cellStyle name="Note 4 2" xfId="20359"/>
    <cellStyle name="Note 4 20" xfId="20360"/>
    <cellStyle name="Note 4 21" xfId="20361"/>
    <cellStyle name="Note 4 22" xfId="20362"/>
    <cellStyle name="Note 4 23" xfId="20363"/>
    <cellStyle name="Note 4 24" xfId="20364"/>
    <cellStyle name="Note 4 25" xfId="20365"/>
    <cellStyle name="Note 4 26" xfId="20366"/>
    <cellStyle name="Note 4 27" xfId="20367"/>
    <cellStyle name="Note 4 28" xfId="20368"/>
    <cellStyle name="Note 4 29" xfId="20369"/>
    <cellStyle name="Note 4 3" xfId="20370"/>
    <cellStyle name="Note 4 30" xfId="20371"/>
    <cellStyle name="Note 4 31" xfId="20372"/>
    <cellStyle name="Note 4 32" xfId="20373"/>
    <cellStyle name="Note 4 33" xfId="20374"/>
    <cellStyle name="Note 4 34" xfId="20375"/>
    <cellStyle name="Note 4 35" xfId="20376"/>
    <cellStyle name="Note 4 36" xfId="20377"/>
    <cellStyle name="Note 4 37" xfId="20378"/>
    <cellStyle name="Note 4 38" xfId="20379"/>
    <cellStyle name="Note 4 39" xfId="20380"/>
    <cellStyle name="Note 4 4" xfId="20381"/>
    <cellStyle name="Note 4 40" xfId="20382"/>
    <cellStyle name="Note 4 41" xfId="20383"/>
    <cellStyle name="Note 4 42" xfId="20384"/>
    <cellStyle name="Note 4 43" xfId="20385"/>
    <cellStyle name="Note 4 44" xfId="20386"/>
    <cellStyle name="Note 4 45" xfId="20387"/>
    <cellStyle name="Note 4 46" xfId="20388"/>
    <cellStyle name="Note 4 47" xfId="20389"/>
    <cellStyle name="Note 4 48" xfId="20390"/>
    <cellStyle name="Note 4 49" xfId="20391"/>
    <cellStyle name="Note 4 5" xfId="20392"/>
    <cellStyle name="Note 4 50" xfId="20393"/>
    <cellStyle name="Note 4 51" xfId="20394"/>
    <cellStyle name="Note 4 52" xfId="20395"/>
    <cellStyle name="Note 4 53" xfId="20396"/>
    <cellStyle name="Note 4 54" xfId="20397"/>
    <cellStyle name="Note 4 55" xfId="20398"/>
    <cellStyle name="Note 4 56" xfId="20399"/>
    <cellStyle name="Note 4 57" xfId="20400"/>
    <cellStyle name="Note 4 58" xfId="20401"/>
    <cellStyle name="Note 4 59" xfId="20402"/>
    <cellStyle name="Note 4 6" xfId="20403"/>
    <cellStyle name="Note 4 60" xfId="20404"/>
    <cellStyle name="Note 4 61" xfId="20405"/>
    <cellStyle name="Note 4 62" xfId="20406"/>
    <cellStyle name="Note 4 63" xfId="20407"/>
    <cellStyle name="Note 4 64" xfId="20408"/>
    <cellStyle name="Note 4 65" xfId="20409"/>
    <cellStyle name="Note 4 66" xfId="20410"/>
    <cellStyle name="Note 4 67" xfId="20411"/>
    <cellStyle name="Note 4 7" xfId="20412"/>
    <cellStyle name="Note 4 8" xfId="20413"/>
    <cellStyle name="Note 4 9" xfId="20414"/>
    <cellStyle name="Note 5" xfId="20415"/>
    <cellStyle name="Note 5 10" xfId="20416"/>
    <cellStyle name="Note 5 11" xfId="20417"/>
    <cellStyle name="Note 5 12" xfId="20418"/>
    <cellStyle name="Note 5 13" xfId="20419"/>
    <cellStyle name="Note 5 14" xfId="20420"/>
    <cellStyle name="Note 5 15" xfId="20421"/>
    <cellStyle name="Note 5 16" xfId="20422"/>
    <cellStyle name="Note 5 17" xfId="20423"/>
    <cellStyle name="Note 5 18" xfId="20424"/>
    <cellStyle name="Note 5 19" xfId="20425"/>
    <cellStyle name="Note 5 2" xfId="20426"/>
    <cellStyle name="Note 5 20" xfId="20427"/>
    <cellStyle name="Note 5 21" xfId="20428"/>
    <cellStyle name="Note 5 22" xfId="20429"/>
    <cellStyle name="Note 5 23" xfId="20430"/>
    <cellStyle name="Note 5 24" xfId="20431"/>
    <cellStyle name="Note 5 25" xfId="20432"/>
    <cellStyle name="Note 5 26" xfId="20433"/>
    <cellStyle name="Note 5 27" xfId="20434"/>
    <cellStyle name="Note 5 28" xfId="20435"/>
    <cellStyle name="Note 5 29" xfId="20436"/>
    <cellStyle name="Note 5 3" xfId="20437"/>
    <cellStyle name="Note 5 30" xfId="20438"/>
    <cellStyle name="Note 5 31" xfId="20439"/>
    <cellStyle name="Note 5 32" xfId="20440"/>
    <cellStyle name="Note 5 33" xfId="20441"/>
    <cellStyle name="Note 5 34" xfId="20442"/>
    <cellStyle name="Note 5 35" xfId="20443"/>
    <cellStyle name="Note 5 36" xfId="20444"/>
    <cellStyle name="Note 5 37" xfId="20445"/>
    <cellStyle name="Note 5 38" xfId="20446"/>
    <cellStyle name="Note 5 39" xfId="20447"/>
    <cellStyle name="Note 5 4" xfId="20448"/>
    <cellStyle name="Note 5 40" xfId="20449"/>
    <cellStyle name="Note 5 41" xfId="20450"/>
    <cellStyle name="Note 5 42" xfId="20451"/>
    <cellStyle name="Note 5 43" xfId="20452"/>
    <cellStyle name="Note 5 44" xfId="20453"/>
    <cellStyle name="Note 5 45" xfId="20454"/>
    <cellStyle name="Note 5 46" xfId="20455"/>
    <cellStyle name="Note 5 47" xfId="20456"/>
    <cellStyle name="Note 5 48" xfId="20457"/>
    <cellStyle name="Note 5 49" xfId="20458"/>
    <cellStyle name="Note 5 5" xfId="20459"/>
    <cellStyle name="Note 5 50" xfId="20460"/>
    <cellStyle name="Note 5 51" xfId="20461"/>
    <cellStyle name="Note 5 52" xfId="20462"/>
    <cellStyle name="Note 5 53" xfId="20463"/>
    <cellStyle name="Note 5 54" xfId="20464"/>
    <cellStyle name="Note 5 55" xfId="20465"/>
    <cellStyle name="Note 5 56" xfId="20466"/>
    <cellStyle name="Note 5 57" xfId="20467"/>
    <cellStyle name="Note 5 58" xfId="20468"/>
    <cellStyle name="Note 5 59" xfId="20469"/>
    <cellStyle name="Note 5 6" xfId="20470"/>
    <cellStyle name="Note 5 60" xfId="20471"/>
    <cellStyle name="Note 5 61" xfId="20472"/>
    <cellStyle name="Note 5 62" xfId="20473"/>
    <cellStyle name="Note 5 63" xfId="20474"/>
    <cellStyle name="Note 5 64" xfId="20475"/>
    <cellStyle name="Note 5 65" xfId="20476"/>
    <cellStyle name="Note 5 66" xfId="20477"/>
    <cellStyle name="Note 5 67" xfId="20478"/>
    <cellStyle name="Note 5 7" xfId="20479"/>
    <cellStyle name="Note 5 8" xfId="20480"/>
    <cellStyle name="Note 5 9" xfId="20481"/>
    <cellStyle name="Note 6" xfId="20482"/>
    <cellStyle name="Note 6 10" xfId="20483"/>
    <cellStyle name="Note 6 11" xfId="20484"/>
    <cellStyle name="Note 6 12" xfId="20485"/>
    <cellStyle name="Note 6 13" xfId="20486"/>
    <cellStyle name="Note 6 14" xfId="20487"/>
    <cellStyle name="Note 6 15" xfId="20488"/>
    <cellStyle name="Note 6 16" xfId="20489"/>
    <cellStyle name="Note 6 17" xfId="20490"/>
    <cellStyle name="Note 6 18" xfId="20491"/>
    <cellStyle name="Note 6 19" xfId="20492"/>
    <cellStyle name="Note 6 2" xfId="20493"/>
    <cellStyle name="Note 6 20" xfId="20494"/>
    <cellStyle name="Note 6 21" xfId="20495"/>
    <cellStyle name="Note 6 22" xfId="20496"/>
    <cellStyle name="Note 6 23" xfId="20497"/>
    <cellStyle name="Note 6 24" xfId="20498"/>
    <cellStyle name="Note 6 25" xfId="20499"/>
    <cellStyle name="Note 6 26" xfId="20500"/>
    <cellStyle name="Note 6 27" xfId="20501"/>
    <cellStyle name="Note 6 28" xfId="20502"/>
    <cellStyle name="Note 6 29" xfId="20503"/>
    <cellStyle name="Note 6 3" xfId="20504"/>
    <cellStyle name="Note 6 30" xfId="20505"/>
    <cellStyle name="Note 6 31" xfId="20506"/>
    <cellStyle name="Note 6 32" xfId="20507"/>
    <cellStyle name="Note 6 33" xfId="20508"/>
    <cellStyle name="Note 6 34" xfId="20509"/>
    <cellStyle name="Note 6 35" xfId="20510"/>
    <cellStyle name="Note 6 36" xfId="20511"/>
    <cellStyle name="Note 6 37" xfId="20512"/>
    <cellStyle name="Note 6 38" xfId="20513"/>
    <cellStyle name="Note 6 39" xfId="20514"/>
    <cellStyle name="Note 6 4" xfId="20515"/>
    <cellStyle name="Note 6 40" xfId="20516"/>
    <cellStyle name="Note 6 41" xfId="20517"/>
    <cellStyle name="Note 6 42" xfId="20518"/>
    <cellStyle name="Note 6 43" xfId="20519"/>
    <cellStyle name="Note 6 44" xfId="20520"/>
    <cellStyle name="Note 6 45" xfId="20521"/>
    <cellStyle name="Note 6 46" xfId="20522"/>
    <cellStyle name="Note 6 47" xfId="20523"/>
    <cellStyle name="Note 6 48" xfId="20524"/>
    <cellStyle name="Note 6 49" xfId="20525"/>
    <cellStyle name="Note 6 5" xfId="20526"/>
    <cellStyle name="Note 6 50" xfId="20527"/>
    <cellStyle name="Note 6 51" xfId="20528"/>
    <cellStyle name="Note 6 52" xfId="20529"/>
    <cellStyle name="Note 6 53" xfId="20530"/>
    <cellStyle name="Note 6 54" xfId="20531"/>
    <cellStyle name="Note 6 55" xfId="20532"/>
    <cellStyle name="Note 6 56" xfId="20533"/>
    <cellStyle name="Note 6 57" xfId="20534"/>
    <cellStyle name="Note 6 58" xfId="20535"/>
    <cellStyle name="Note 6 59" xfId="20536"/>
    <cellStyle name="Note 6 6" xfId="20537"/>
    <cellStyle name="Note 6 60" xfId="20538"/>
    <cellStyle name="Note 6 61" xfId="20539"/>
    <cellStyle name="Note 6 62" xfId="20540"/>
    <cellStyle name="Note 6 63" xfId="20541"/>
    <cellStyle name="Note 6 64" xfId="20542"/>
    <cellStyle name="Note 6 65" xfId="20543"/>
    <cellStyle name="Note 6 66" xfId="20544"/>
    <cellStyle name="Note 6 67" xfId="20545"/>
    <cellStyle name="Note 6 7" xfId="20546"/>
    <cellStyle name="Note 6 8" xfId="20547"/>
    <cellStyle name="Note 6 9" xfId="20548"/>
    <cellStyle name="Note 7" xfId="20549"/>
    <cellStyle name="Note 7 10" xfId="20550"/>
    <cellStyle name="Note 7 11" xfId="20551"/>
    <cellStyle name="Note 7 12" xfId="20552"/>
    <cellStyle name="Note 7 13" xfId="20553"/>
    <cellStyle name="Note 7 14" xfId="20554"/>
    <cellStyle name="Note 7 15" xfId="20555"/>
    <cellStyle name="Note 7 16" xfId="20556"/>
    <cellStyle name="Note 7 17" xfId="20557"/>
    <cellStyle name="Note 7 18" xfId="20558"/>
    <cellStyle name="Note 7 19" xfId="20559"/>
    <cellStyle name="Note 7 2" xfId="20560"/>
    <cellStyle name="Note 7 20" xfId="20561"/>
    <cellStyle name="Note 7 21" xfId="20562"/>
    <cellStyle name="Note 7 22" xfId="20563"/>
    <cellStyle name="Note 7 23" xfId="20564"/>
    <cellStyle name="Note 7 24" xfId="20565"/>
    <cellStyle name="Note 7 25" xfId="20566"/>
    <cellStyle name="Note 7 26" xfId="20567"/>
    <cellStyle name="Note 7 27" xfId="20568"/>
    <cellStyle name="Note 7 28" xfId="20569"/>
    <cellStyle name="Note 7 29" xfId="20570"/>
    <cellStyle name="Note 7 3" xfId="20571"/>
    <cellStyle name="Note 7 30" xfId="20572"/>
    <cellStyle name="Note 7 31" xfId="20573"/>
    <cellStyle name="Note 7 32" xfId="20574"/>
    <cellStyle name="Note 7 33" xfId="20575"/>
    <cellStyle name="Note 7 34" xfId="20576"/>
    <cellStyle name="Note 7 35" xfId="20577"/>
    <cellStyle name="Note 7 36" xfId="20578"/>
    <cellStyle name="Note 7 37" xfId="20579"/>
    <cellStyle name="Note 7 38" xfId="20580"/>
    <cellStyle name="Note 7 39" xfId="20581"/>
    <cellStyle name="Note 7 4" xfId="20582"/>
    <cellStyle name="Note 7 40" xfId="20583"/>
    <cellStyle name="Note 7 41" xfId="20584"/>
    <cellStyle name="Note 7 42" xfId="20585"/>
    <cellStyle name="Note 7 43" xfId="20586"/>
    <cellStyle name="Note 7 44" xfId="20587"/>
    <cellStyle name="Note 7 45" xfId="20588"/>
    <cellStyle name="Note 7 46" xfId="20589"/>
    <cellStyle name="Note 7 47" xfId="20590"/>
    <cellStyle name="Note 7 48" xfId="20591"/>
    <cellStyle name="Note 7 49" xfId="20592"/>
    <cellStyle name="Note 7 5" xfId="20593"/>
    <cellStyle name="Note 7 50" xfId="20594"/>
    <cellStyle name="Note 7 51" xfId="20595"/>
    <cellStyle name="Note 7 52" xfId="20596"/>
    <cellStyle name="Note 7 53" xfId="20597"/>
    <cellStyle name="Note 7 54" xfId="20598"/>
    <cellStyle name="Note 7 55" xfId="20599"/>
    <cellStyle name="Note 7 56" xfId="20600"/>
    <cellStyle name="Note 7 57" xfId="20601"/>
    <cellStyle name="Note 7 58" xfId="20602"/>
    <cellStyle name="Note 7 59" xfId="20603"/>
    <cellStyle name="Note 7 6" xfId="20604"/>
    <cellStyle name="Note 7 60" xfId="20605"/>
    <cellStyle name="Note 7 61" xfId="20606"/>
    <cellStyle name="Note 7 62" xfId="20607"/>
    <cellStyle name="Note 7 63" xfId="20608"/>
    <cellStyle name="Note 7 64" xfId="20609"/>
    <cellStyle name="Note 7 65" xfId="20610"/>
    <cellStyle name="Note 7 66" xfId="20611"/>
    <cellStyle name="Note 7 67" xfId="20612"/>
    <cellStyle name="Note 7 7" xfId="20613"/>
    <cellStyle name="Note 7 8" xfId="20614"/>
    <cellStyle name="Note 7 9" xfId="20615"/>
    <cellStyle name="Note 8" xfId="20616"/>
    <cellStyle name="Note 8 10" xfId="20617"/>
    <cellStyle name="Note 8 11" xfId="20618"/>
    <cellStyle name="Note 8 12" xfId="20619"/>
    <cellStyle name="Note 8 13" xfId="20620"/>
    <cellStyle name="Note 8 14" xfId="20621"/>
    <cellStyle name="Note 8 15" xfId="20622"/>
    <cellStyle name="Note 8 16" xfId="20623"/>
    <cellStyle name="Note 8 17" xfId="20624"/>
    <cellStyle name="Note 8 18" xfId="20625"/>
    <cellStyle name="Note 8 19" xfId="20626"/>
    <cellStyle name="Note 8 2" xfId="20627"/>
    <cellStyle name="Note 8 20" xfId="20628"/>
    <cellStyle name="Note 8 21" xfId="20629"/>
    <cellStyle name="Note 8 22" xfId="20630"/>
    <cellStyle name="Note 8 23" xfId="20631"/>
    <cellStyle name="Note 8 24" xfId="20632"/>
    <cellStyle name="Note 8 25" xfId="20633"/>
    <cellStyle name="Note 8 26" xfId="20634"/>
    <cellStyle name="Note 8 27" xfId="20635"/>
    <cellStyle name="Note 8 28" xfId="20636"/>
    <cellStyle name="Note 8 29" xfId="20637"/>
    <cellStyle name="Note 8 3" xfId="20638"/>
    <cellStyle name="Note 8 30" xfId="20639"/>
    <cellStyle name="Note 8 31" xfId="20640"/>
    <cellStyle name="Note 8 32" xfId="20641"/>
    <cellStyle name="Note 8 33" xfId="20642"/>
    <cellStyle name="Note 8 34" xfId="20643"/>
    <cellStyle name="Note 8 35" xfId="20644"/>
    <cellStyle name="Note 8 36" xfId="20645"/>
    <cellStyle name="Note 8 37" xfId="20646"/>
    <cellStyle name="Note 8 38" xfId="20647"/>
    <cellStyle name="Note 8 39" xfId="20648"/>
    <cellStyle name="Note 8 4" xfId="20649"/>
    <cellStyle name="Note 8 40" xfId="20650"/>
    <cellStyle name="Note 8 41" xfId="20651"/>
    <cellStyle name="Note 8 42" xfId="20652"/>
    <cellStyle name="Note 8 43" xfId="20653"/>
    <cellStyle name="Note 8 44" xfId="20654"/>
    <cellStyle name="Note 8 45" xfId="20655"/>
    <cellStyle name="Note 8 46" xfId="20656"/>
    <cellStyle name="Note 8 47" xfId="20657"/>
    <cellStyle name="Note 8 48" xfId="20658"/>
    <cellStyle name="Note 8 49" xfId="20659"/>
    <cellStyle name="Note 8 5" xfId="20660"/>
    <cellStyle name="Note 8 50" xfId="20661"/>
    <cellStyle name="Note 8 51" xfId="20662"/>
    <cellStyle name="Note 8 52" xfId="20663"/>
    <cellStyle name="Note 8 53" xfId="20664"/>
    <cellStyle name="Note 8 54" xfId="20665"/>
    <cellStyle name="Note 8 55" xfId="20666"/>
    <cellStyle name="Note 8 56" xfId="20667"/>
    <cellStyle name="Note 8 57" xfId="20668"/>
    <cellStyle name="Note 8 58" xfId="20669"/>
    <cellStyle name="Note 8 59" xfId="20670"/>
    <cellStyle name="Note 8 6" xfId="20671"/>
    <cellStyle name="Note 8 60" xfId="20672"/>
    <cellStyle name="Note 8 61" xfId="20673"/>
    <cellStyle name="Note 8 62" xfId="20674"/>
    <cellStyle name="Note 8 63" xfId="20675"/>
    <cellStyle name="Note 8 64" xfId="20676"/>
    <cellStyle name="Note 8 65" xfId="20677"/>
    <cellStyle name="Note 8 66" xfId="20678"/>
    <cellStyle name="Note 8 67" xfId="20679"/>
    <cellStyle name="Note 8 7" xfId="20680"/>
    <cellStyle name="Note 8 8" xfId="20681"/>
    <cellStyle name="Note 8 9" xfId="20682"/>
    <cellStyle name="Note 9" xfId="20683"/>
    <cellStyle name="Note 9 10" xfId="20684"/>
    <cellStyle name="Note 9 11" xfId="20685"/>
    <cellStyle name="Note 9 12" xfId="20686"/>
    <cellStyle name="Note 9 13" xfId="20687"/>
    <cellStyle name="Note 9 14" xfId="20688"/>
    <cellStyle name="Note 9 15" xfId="20689"/>
    <cellStyle name="Note 9 16" xfId="20690"/>
    <cellStyle name="Note 9 17" xfId="20691"/>
    <cellStyle name="Note 9 18" xfId="20692"/>
    <cellStyle name="Note 9 19" xfId="20693"/>
    <cellStyle name="Note 9 2" xfId="20694"/>
    <cellStyle name="Note 9 20" xfId="20695"/>
    <cellStyle name="Note 9 21" xfId="20696"/>
    <cellStyle name="Note 9 22" xfId="20697"/>
    <cellStyle name="Note 9 23" xfId="20698"/>
    <cellStyle name="Note 9 24" xfId="20699"/>
    <cellStyle name="Note 9 25" xfId="20700"/>
    <cellStyle name="Note 9 26" xfId="20701"/>
    <cellStyle name="Note 9 27" xfId="20702"/>
    <cellStyle name="Note 9 28" xfId="20703"/>
    <cellStyle name="Note 9 29" xfId="20704"/>
    <cellStyle name="Note 9 3" xfId="20705"/>
    <cellStyle name="Note 9 30" xfId="20706"/>
    <cellStyle name="Note 9 31" xfId="20707"/>
    <cellStyle name="Note 9 32" xfId="20708"/>
    <cellStyle name="Note 9 33" xfId="20709"/>
    <cellStyle name="Note 9 34" xfId="20710"/>
    <cellStyle name="Note 9 35" xfId="20711"/>
    <cellStyle name="Note 9 36" xfId="20712"/>
    <cellStyle name="Note 9 37" xfId="20713"/>
    <cellStyle name="Note 9 38" xfId="20714"/>
    <cellStyle name="Note 9 39" xfId="20715"/>
    <cellStyle name="Note 9 4" xfId="20716"/>
    <cellStyle name="Note 9 40" xfId="20717"/>
    <cellStyle name="Note 9 41" xfId="20718"/>
    <cellStyle name="Note 9 42" xfId="20719"/>
    <cellStyle name="Note 9 43" xfId="20720"/>
    <cellStyle name="Note 9 44" xfId="20721"/>
    <cellStyle name="Note 9 45" xfId="20722"/>
    <cellStyle name="Note 9 46" xfId="20723"/>
    <cellStyle name="Note 9 47" xfId="20724"/>
    <cellStyle name="Note 9 48" xfId="20725"/>
    <cellStyle name="Note 9 49" xfId="20726"/>
    <cellStyle name="Note 9 5" xfId="20727"/>
    <cellStyle name="Note 9 50" xfId="20728"/>
    <cellStyle name="Note 9 51" xfId="20729"/>
    <cellStyle name="Note 9 52" xfId="20730"/>
    <cellStyle name="Note 9 53" xfId="20731"/>
    <cellStyle name="Note 9 54" xfId="20732"/>
    <cellStyle name="Note 9 55" xfId="20733"/>
    <cellStyle name="Note 9 56" xfId="20734"/>
    <cellStyle name="Note 9 57" xfId="20735"/>
    <cellStyle name="Note 9 58" xfId="20736"/>
    <cellStyle name="Note 9 59" xfId="20737"/>
    <cellStyle name="Note 9 6" xfId="20738"/>
    <cellStyle name="Note 9 60" xfId="20739"/>
    <cellStyle name="Note 9 61" xfId="20740"/>
    <cellStyle name="Note 9 62" xfId="20741"/>
    <cellStyle name="Note 9 63" xfId="20742"/>
    <cellStyle name="Note 9 64" xfId="20743"/>
    <cellStyle name="Note 9 65" xfId="20744"/>
    <cellStyle name="Note 9 66" xfId="20745"/>
    <cellStyle name="Note 9 67" xfId="20746"/>
    <cellStyle name="Note 9 7" xfId="20747"/>
    <cellStyle name="Note 9 8" xfId="20748"/>
    <cellStyle name="Note 9 9" xfId="20749"/>
    <cellStyle name="Output 10" xfId="20750"/>
    <cellStyle name="Output 10 10" xfId="20751"/>
    <cellStyle name="Output 10 11" xfId="20752"/>
    <cellStyle name="Output 10 12" xfId="20753"/>
    <cellStyle name="Output 10 13" xfId="20754"/>
    <cellStyle name="Output 10 14" xfId="20755"/>
    <cellStyle name="Output 10 15" xfId="20756"/>
    <cellStyle name="Output 10 16" xfId="20757"/>
    <cellStyle name="Output 10 17" xfId="20758"/>
    <cellStyle name="Output 10 18" xfId="20759"/>
    <cellStyle name="Output 10 19" xfId="20760"/>
    <cellStyle name="Output 10 2" xfId="20761"/>
    <cellStyle name="Output 10 20" xfId="20762"/>
    <cellStyle name="Output 10 21" xfId="20763"/>
    <cellStyle name="Output 10 22" xfId="20764"/>
    <cellStyle name="Output 10 23" xfId="20765"/>
    <cellStyle name="Output 10 24" xfId="20766"/>
    <cellStyle name="Output 10 25" xfId="20767"/>
    <cellStyle name="Output 10 26" xfId="20768"/>
    <cellStyle name="Output 10 27" xfId="20769"/>
    <cellStyle name="Output 10 28" xfId="20770"/>
    <cellStyle name="Output 10 29" xfId="20771"/>
    <cellStyle name="Output 10 3" xfId="20772"/>
    <cellStyle name="Output 10 30" xfId="20773"/>
    <cellStyle name="Output 10 31" xfId="20774"/>
    <cellStyle name="Output 10 32" xfId="20775"/>
    <cellStyle name="Output 10 33" xfId="20776"/>
    <cellStyle name="Output 10 34" xfId="20777"/>
    <cellStyle name="Output 10 35" xfId="20778"/>
    <cellStyle name="Output 10 36" xfId="20779"/>
    <cellStyle name="Output 10 37" xfId="20780"/>
    <cellStyle name="Output 10 38" xfId="20781"/>
    <cellStyle name="Output 10 39" xfId="20782"/>
    <cellStyle name="Output 10 4" xfId="20783"/>
    <cellStyle name="Output 10 40" xfId="20784"/>
    <cellStyle name="Output 10 41" xfId="20785"/>
    <cellStyle name="Output 10 42" xfId="20786"/>
    <cellStyle name="Output 10 43" xfId="20787"/>
    <cellStyle name="Output 10 44" xfId="20788"/>
    <cellStyle name="Output 10 45" xfId="20789"/>
    <cellStyle name="Output 10 46" xfId="20790"/>
    <cellStyle name="Output 10 47" xfId="20791"/>
    <cellStyle name="Output 10 48" xfId="20792"/>
    <cellStyle name="Output 10 49" xfId="20793"/>
    <cellStyle name="Output 10 5" xfId="20794"/>
    <cellStyle name="Output 10 50" xfId="20795"/>
    <cellStyle name="Output 10 51" xfId="20796"/>
    <cellStyle name="Output 10 52" xfId="20797"/>
    <cellStyle name="Output 10 53" xfId="20798"/>
    <cellStyle name="Output 10 54" xfId="20799"/>
    <cellStyle name="Output 10 55" xfId="20800"/>
    <cellStyle name="Output 10 56" xfId="20801"/>
    <cellStyle name="Output 10 57" xfId="20802"/>
    <cellStyle name="Output 10 58" xfId="20803"/>
    <cellStyle name="Output 10 59" xfId="20804"/>
    <cellStyle name="Output 10 6" xfId="20805"/>
    <cellStyle name="Output 10 60" xfId="20806"/>
    <cellStyle name="Output 10 61" xfId="20807"/>
    <cellStyle name="Output 10 62" xfId="20808"/>
    <cellStyle name="Output 10 63" xfId="20809"/>
    <cellStyle name="Output 10 64" xfId="20810"/>
    <cellStyle name="Output 10 65" xfId="20811"/>
    <cellStyle name="Output 10 66" xfId="20812"/>
    <cellStyle name="Output 10 67" xfId="20813"/>
    <cellStyle name="Output 10 7" xfId="20814"/>
    <cellStyle name="Output 10 8" xfId="20815"/>
    <cellStyle name="Output 10 9" xfId="20816"/>
    <cellStyle name="Output 11" xfId="20817"/>
    <cellStyle name="Output 11 10" xfId="20818"/>
    <cellStyle name="Output 11 11" xfId="20819"/>
    <cellStyle name="Output 11 12" xfId="20820"/>
    <cellStyle name="Output 11 13" xfId="20821"/>
    <cellStyle name="Output 11 14" xfId="20822"/>
    <cellStyle name="Output 11 15" xfId="20823"/>
    <cellStyle name="Output 11 16" xfId="20824"/>
    <cellStyle name="Output 11 17" xfId="20825"/>
    <cellStyle name="Output 11 18" xfId="20826"/>
    <cellStyle name="Output 11 19" xfId="20827"/>
    <cellStyle name="Output 11 2" xfId="20828"/>
    <cellStyle name="Output 11 20" xfId="20829"/>
    <cellStyle name="Output 11 21" xfId="20830"/>
    <cellStyle name="Output 11 22" xfId="20831"/>
    <cellStyle name="Output 11 23" xfId="20832"/>
    <cellStyle name="Output 11 24" xfId="20833"/>
    <cellStyle name="Output 11 25" xfId="20834"/>
    <cellStyle name="Output 11 26" xfId="20835"/>
    <cellStyle name="Output 11 27" xfId="20836"/>
    <cellStyle name="Output 11 28" xfId="20837"/>
    <cellStyle name="Output 11 29" xfId="20838"/>
    <cellStyle name="Output 11 3" xfId="20839"/>
    <cellStyle name="Output 11 30" xfId="20840"/>
    <cellStyle name="Output 11 31" xfId="20841"/>
    <cellStyle name="Output 11 32" xfId="20842"/>
    <cellStyle name="Output 11 33" xfId="20843"/>
    <cellStyle name="Output 11 34" xfId="20844"/>
    <cellStyle name="Output 11 35" xfId="20845"/>
    <cellStyle name="Output 11 36" xfId="20846"/>
    <cellStyle name="Output 11 37" xfId="20847"/>
    <cellStyle name="Output 11 38" xfId="20848"/>
    <cellStyle name="Output 11 39" xfId="20849"/>
    <cellStyle name="Output 11 4" xfId="20850"/>
    <cellStyle name="Output 11 40" xfId="20851"/>
    <cellStyle name="Output 11 41" xfId="20852"/>
    <cellStyle name="Output 11 42" xfId="20853"/>
    <cellStyle name="Output 11 43" xfId="20854"/>
    <cellStyle name="Output 11 44" xfId="20855"/>
    <cellStyle name="Output 11 45" xfId="20856"/>
    <cellStyle name="Output 11 46" xfId="20857"/>
    <cellStyle name="Output 11 47" xfId="20858"/>
    <cellStyle name="Output 11 48" xfId="20859"/>
    <cellStyle name="Output 11 49" xfId="20860"/>
    <cellStyle name="Output 11 5" xfId="20861"/>
    <cellStyle name="Output 11 50" xfId="20862"/>
    <cellStyle name="Output 11 51" xfId="20863"/>
    <cellStyle name="Output 11 52" xfId="20864"/>
    <cellStyle name="Output 11 53" xfId="20865"/>
    <cellStyle name="Output 11 54" xfId="20866"/>
    <cellStyle name="Output 11 55" xfId="20867"/>
    <cellStyle name="Output 11 56" xfId="20868"/>
    <cellStyle name="Output 11 57" xfId="20869"/>
    <cellStyle name="Output 11 58" xfId="20870"/>
    <cellStyle name="Output 11 59" xfId="20871"/>
    <cellStyle name="Output 11 6" xfId="20872"/>
    <cellStyle name="Output 11 60" xfId="20873"/>
    <cellStyle name="Output 11 61" xfId="20874"/>
    <cellStyle name="Output 11 62" xfId="20875"/>
    <cellStyle name="Output 11 63" xfId="20876"/>
    <cellStyle name="Output 11 64" xfId="20877"/>
    <cellStyle name="Output 11 65" xfId="20878"/>
    <cellStyle name="Output 11 66" xfId="20879"/>
    <cellStyle name="Output 11 67" xfId="20880"/>
    <cellStyle name="Output 11 7" xfId="20881"/>
    <cellStyle name="Output 11 8" xfId="20882"/>
    <cellStyle name="Output 11 9" xfId="20883"/>
    <cellStyle name="Output 12" xfId="20884"/>
    <cellStyle name="Output 12 10" xfId="20885"/>
    <cellStyle name="Output 12 11" xfId="20886"/>
    <cellStyle name="Output 12 12" xfId="20887"/>
    <cellStyle name="Output 12 13" xfId="20888"/>
    <cellStyle name="Output 12 14" xfId="20889"/>
    <cellStyle name="Output 12 15" xfId="20890"/>
    <cellStyle name="Output 12 16" xfId="20891"/>
    <cellStyle name="Output 12 17" xfId="20892"/>
    <cellStyle name="Output 12 18" xfId="20893"/>
    <cellStyle name="Output 12 19" xfId="20894"/>
    <cellStyle name="Output 12 2" xfId="20895"/>
    <cellStyle name="Output 12 20" xfId="20896"/>
    <cellStyle name="Output 12 21" xfId="20897"/>
    <cellStyle name="Output 12 22" xfId="20898"/>
    <cellStyle name="Output 12 23" xfId="20899"/>
    <cellStyle name="Output 12 24" xfId="20900"/>
    <cellStyle name="Output 12 25" xfId="20901"/>
    <cellStyle name="Output 12 26" xfId="20902"/>
    <cellStyle name="Output 12 27" xfId="20903"/>
    <cellStyle name="Output 12 28" xfId="20904"/>
    <cellStyle name="Output 12 29" xfId="20905"/>
    <cellStyle name="Output 12 3" xfId="20906"/>
    <cellStyle name="Output 12 30" xfId="20907"/>
    <cellStyle name="Output 12 31" xfId="20908"/>
    <cellStyle name="Output 12 32" xfId="20909"/>
    <cellStyle name="Output 12 33" xfId="20910"/>
    <cellStyle name="Output 12 34" xfId="20911"/>
    <cellStyle name="Output 12 35" xfId="20912"/>
    <cellStyle name="Output 12 36" xfId="20913"/>
    <cellStyle name="Output 12 37" xfId="20914"/>
    <cellStyle name="Output 12 38" xfId="20915"/>
    <cellStyle name="Output 12 39" xfId="20916"/>
    <cellStyle name="Output 12 4" xfId="20917"/>
    <cellStyle name="Output 12 40" xfId="20918"/>
    <cellStyle name="Output 12 41" xfId="20919"/>
    <cellStyle name="Output 12 42" xfId="20920"/>
    <cellStyle name="Output 12 43" xfId="20921"/>
    <cellStyle name="Output 12 44" xfId="20922"/>
    <cellStyle name="Output 12 45" xfId="20923"/>
    <cellStyle name="Output 12 46" xfId="20924"/>
    <cellStyle name="Output 12 47" xfId="20925"/>
    <cellStyle name="Output 12 48" xfId="20926"/>
    <cellStyle name="Output 12 49" xfId="20927"/>
    <cellStyle name="Output 12 5" xfId="20928"/>
    <cellStyle name="Output 12 50" xfId="20929"/>
    <cellStyle name="Output 12 51" xfId="20930"/>
    <cellStyle name="Output 12 52" xfId="20931"/>
    <cellStyle name="Output 12 53" xfId="20932"/>
    <cellStyle name="Output 12 54" xfId="20933"/>
    <cellStyle name="Output 12 55" xfId="20934"/>
    <cellStyle name="Output 12 56" xfId="20935"/>
    <cellStyle name="Output 12 57" xfId="20936"/>
    <cellStyle name="Output 12 58" xfId="20937"/>
    <cellStyle name="Output 12 59" xfId="20938"/>
    <cellStyle name="Output 12 6" xfId="20939"/>
    <cellStyle name="Output 12 60" xfId="20940"/>
    <cellStyle name="Output 12 61" xfId="20941"/>
    <cellStyle name="Output 12 62" xfId="20942"/>
    <cellStyle name="Output 12 63" xfId="20943"/>
    <cellStyle name="Output 12 64" xfId="20944"/>
    <cellStyle name="Output 12 65" xfId="20945"/>
    <cellStyle name="Output 12 66" xfId="20946"/>
    <cellStyle name="Output 12 67" xfId="20947"/>
    <cellStyle name="Output 12 7" xfId="20948"/>
    <cellStyle name="Output 12 8" xfId="20949"/>
    <cellStyle name="Output 12 9" xfId="20950"/>
    <cellStyle name="Output 13" xfId="20951"/>
    <cellStyle name="Output 13 10" xfId="20952"/>
    <cellStyle name="Output 13 11" xfId="20953"/>
    <cellStyle name="Output 13 12" xfId="20954"/>
    <cellStyle name="Output 13 13" xfId="20955"/>
    <cellStyle name="Output 13 14" xfId="20956"/>
    <cellStyle name="Output 13 15" xfId="20957"/>
    <cellStyle name="Output 13 16" xfId="20958"/>
    <cellStyle name="Output 13 17" xfId="20959"/>
    <cellStyle name="Output 13 18" xfId="20960"/>
    <cellStyle name="Output 13 19" xfId="20961"/>
    <cellStyle name="Output 13 2" xfId="20962"/>
    <cellStyle name="Output 13 20" xfId="20963"/>
    <cellStyle name="Output 13 21" xfId="20964"/>
    <cellStyle name="Output 13 22" xfId="20965"/>
    <cellStyle name="Output 13 23" xfId="20966"/>
    <cellStyle name="Output 13 24" xfId="20967"/>
    <cellStyle name="Output 13 25" xfId="20968"/>
    <cellStyle name="Output 13 26" xfId="20969"/>
    <cellStyle name="Output 13 27" xfId="20970"/>
    <cellStyle name="Output 13 28" xfId="20971"/>
    <cellStyle name="Output 13 29" xfId="20972"/>
    <cellStyle name="Output 13 3" xfId="20973"/>
    <cellStyle name="Output 13 30" xfId="20974"/>
    <cellStyle name="Output 13 31" xfId="20975"/>
    <cellStyle name="Output 13 32" xfId="20976"/>
    <cellStyle name="Output 13 33" xfId="20977"/>
    <cellStyle name="Output 13 34" xfId="20978"/>
    <cellStyle name="Output 13 35" xfId="20979"/>
    <cellStyle name="Output 13 36" xfId="20980"/>
    <cellStyle name="Output 13 37" xfId="20981"/>
    <cellStyle name="Output 13 38" xfId="20982"/>
    <cellStyle name="Output 13 39" xfId="20983"/>
    <cellStyle name="Output 13 4" xfId="20984"/>
    <cellStyle name="Output 13 40" xfId="20985"/>
    <cellStyle name="Output 13 41" xfId="20986"/>
    <cellStyle name="Output 13 42" xfId="20987"/>
    <cellStyle name="Output 13 43" xfId="20988"/>
    <cellStyle name="Output 13 44" xfId="20989"/>
    <cellStyle name="Output 13 45" xfId="20990"/>
    <cellStyle name="Output 13 46" xfId="20991"/>
    <cellStyle name="Output 13 47" xfId="20992"/>
    <cellStyle name="Output 13 48" xfId="20993"/>
    <cellStyle name="Output 13 49" xfId="20994"/>
    <cellStyle name="Output 13 5" xfId="20995"/>
    <cellStyle name="Output 13 50" xfId="20996"/>
    <cellStyle name="Output 13 51" xfId="20997"/>
    <cellStyle name="Output 13 52" xfId="20998"/>
    <cellStyle name="Output 13 53" xfId="20999"/>
    <cellStyle name="Output 13 54" xfId="21000"/>
    <cellStyle name="Output 13 55" xfId="21001"/>
    <cellStyle name="Output 13 56" xfId="21002"/>
    <cellStyle name="Output 13 57" xfId="21003"/>
    <cellStyle name="Output 13 58" xfId="21004"/>
    <cellStyle name="Output 13 59" xfId="21005"/>
    <cellStyle name="Output 13 6" xfId="21006"/>
    <cellStyle name="Output 13 60" xfId="21007"/>
    <cellStyle name="Output 13 61" xfId="21008"/>
    <cellStyle name="Output 13 62" xfId="21009"/>
    <cellStyle name="Output 13 63" xfId="21010"/>
    <cellStyle name="Output 13 64" xfId="21011"/>
    <cellStyle name="Output 13 65" xfId="21012"/>
    <cellStyle name="Output 13 66" xfId="21013"/>
    <cellStyle name="Output 13 67" xfId="21014"/>
    <cellStyle name="Output 13 7" xfId="21015"/>
    <cellStyle name="Output 13 8" xfId="21016"/>
    <cellStyle name="Output 13 9" xfId="21017"/>
    <cellStyle name="Output 14" xfId="21018"/>
    <cellStyle name="Output 14 10" xfId="21019"/>
    <cellStyle name="Output 14 11" xfId="21020"/>
    <cellStyle name="Output 14 12" xfId="21021"/>
    <cellStyle name="Output 14 13" xfId="21022"/>
    <cellStyle name="Output 14 14" xfId="21023"/>
    <cellStyle name="Output 14 15" xfId="21024"/>
    <cellStyle name="Output 14 16" xfId="21025"/>
    <cellStyle name="Output 14 17" xfId="21026"/>
    <cellStyle name="Output 14 18" xfId="21027"/>
    <cellStyle name="Output 14 19" xfId="21028"/>
    <cellStyle name="Output 14 2" xfId="21029"/>
    <cellStyle name="Output 14 20" xfId="21030"/>
    <cellStyle name="Output 14 21" xfId="21031"/>
    <cellStyle name="Output 14 22" xfId="21032"/>
    <cellStyle name="Output 14 23" xfId="21033"/>
    <cellStyle name="Output 14 24" xfId="21034"/>
    <cellStyle name="Output 14 25" xfId="21035"/>
    <cellStyle name="Output 14 26" xfId="21036"/>
    <cellStyle name="Output 14 27" xfId="21037"/>
    <cellStyle name="Output 14 28" xfId="21038"/>
    <cellStyle name="Output 14 29" xfId="21039"/>
    <cellStyle name="Output 14 3" xfId="21040"/>
    <cellStyle name="Output 14 30" xfId="21041"/>
    <cellStyle name="Output 14 31" xfId="21042"/>
    <cellStyle name="Output 14 32" xfId="21043"/>
    <cellStyle name="Output 14 33" xfId="21044"/>
    <cellStyle name="Output 14 34" xfId="21045"/>
    <cellStyle name="Output 14 35" xfId="21046"/>
    <cellStyle name="Output 14 36" xfId="21047"/>
    <cellStyle name="Output 14 37" xfId="21048"/>
    <cellStyle name="Output 14 38" xfId="21049"/>
    <cellStyle name="Output 14 39" xfId="21050"/>
    <cellStyle name="Output 14 4" xfId="21051"/>
    <cellStyle name="Output 14 40" xfId="21052"/>
    <cellStyle name="Output 14 41" xfId="21053"/>
    <cellStyle name="Output 14 42" xfId="21054"/>
    <cellStyle name="Output 14 43" xfId="21055"/>
    <cellStyle name="Output 14 44" xfId="21056"/>
    <cellStyle name="Output 14 45" xfId="21057"/>
    <cellStyle name="Output 14 46" xfId="21058"/>
    <cellStyle name="Output 14 47" xfId="21059"/>
    <cellStyle name="Output 14 48" xfId="21060"/>
    <cellStyle name="Output 14 49" xfId="21061"/>
    <cellStyle name="Output 14 5" xfId="21062"/>
    <cellStyle name="Output 14 50" xfId="21063"/>
    <cellStyle name="Output 14 51" xfId="21064"/>
    <cellStyle name="Output 14 52" xfId="21065"/>
    <cellStyle name="Output 14 53" xfId="21066"/>
    <cellStyle name="Output 14 54" xfId="21067"/>
    <cellStyle name="Output 14 55" xfId="21068"/>
    <cellStyle name="Output 14 56" xfId="21069"/>
    <cellStyle name="Output 14 57" xfId="21070"/>
    <cellStyle name="Output 14 58" xfId="21071"/>
    <cellStyle name="Output 14 59" xfId="21072"/>
    <cellStyle name="Output 14 6" xfId="21073"/>
    <cellStyle name="Output 14 60" xfId="21074"/>
    <cellStyle name="Output 14 61" xfId="21075"/>
    <cellStyle name="Output 14 62" xfId="21076"/>
    <cellStyle name="Output 14 63" xfId="21077"/>
    <cellStyle name="Output 14 64" xfId="21078"/>
    <cellStyle name="Output 14 65" xfId="21079"/>
    <cellStyle name="Output 14 66" xfId="21080"/>
    <cellStyle name="Output 14 67" xfId="21081"/>
    <cellStyle name="Output 14 7" xfId="21082"/>
    <cellStyle name="Output 14 8" xfId="21083"/>
    <cellStyle name="Output 14 9" xfId="21084"/>
    <cellStyle name="Output 15" xfId="21085"/>
    <cellStyle name="Output 15 10" xfId="21086"/>
    <cellStyle name="Output 15 11" xfId="21087"/>
    <cellStyle name="Output 15 12" xfId="21088"/>
    <cellStyle name="Output 15 13" xfId="21089"/>
    <cellStyle name="Output 15 14" xfId="21090"/>
    <cellStyle name="Output 15 15" xfId="21091"/>
    <cellStyle name="Output 15 16" xfId="21092"/>
    <cellStyle name="Output 15 17" xfId="21093"/>
    <cellStyle name="Output 15 18" xfId="21094"/>
    <cellStyle name="Output 15 19" xfId="21095"/>
    <cellStyle name="Output 15 2" xfId="21096"/>
    <cellStyle name="Output 15 20" xfId="21097"/>
    <cellStyle name="Output 15 21" xfId="21098"/>
    <cellStyle name="Output 15 22" xfId="21099"/>
    <cellStyle name="Output 15 23" xfId="21100"/>
    <cellStyle name="Output 15 24" xfId="21101"/>
    <cellStyle name="Output 15 25" xfId="21102"/>
    <cellStyle name="Output 15 26" xfId="21103"/>
    <cellStyle name="Output 15 27" xfId="21104"/>
    <cellStyle name="Output 15 28" xfId="21105"/>
    <cellStyle name="Output 15 29" xfId="21106"/>
    <cellStyle name="Output 15 3" xfId="21107"/>
    <cellStyle name="Output 15 30" xfId="21108"/>
    <cellStyle name="Output 15 31" xfId="21109"/>
    <cellStyle name="Output 15 32" xfId="21110"/>
    <cellStyle name="Output 15 33" xfId="21111"/>
    <cellStyle name="Output 15 34" xfId="21112"/>
    <cellStyle name="Output 15 35" xfId="21113"/>
    <cellStyle name="Output 15 36" xfId="21114"/>
    <cellStyle name="Output 15 37" xfId="21115"/>
    <cellStyle name="Output 15 38" xfId="21116"/>
    <cellStyle name="Output 15 39" xfId="21117"/>
    <cellStyle name="Output 15 4" xfId="21118"/>
    <cellStyle name="Output 15 40" xfId="21119"/>
    <cellStyle name="Output 15 41" xfId="21120"/>
    <cellStyle name="Output 15 42" xfId="21121"/>
    <cellStyle name="Output 15 43" xfId="21122"/>
    <cellStyle name="Output 15 44" xfId="21123"/>
    <cellStyle name="Output 15 45" xfId="21124"/>
    <cellStyle name="Output 15 46" xfId="21125"/>
    <cellStyle name="Output 15 47" xfId="21126"/>
    <cellStyle name="Output 15 48" xfId="21127"/>
    <cellStyle name="Output 15 49" xfId="21128"/>
    <cellStyle name="Output 15 5" xfId="21129"/>
    <cellStyle name="Output 15 50" xfId="21130"/>
    <cellStyle name="Output 15 51" xfId="21131"/>
    <cellStyle name="Output 15 52" xfId="21132"/>
    <cellStyle name="Output 15 53" xfId="21133"/>
    <cellStyle name="Output 15 54" xfId="21134"/>
    <cellStyle name="Output 15 55" xfId="21135"/>
    <cellStyle name="Output 15 56" xfId="21136"/>
    <cellStyle name="Output 15 57" xfId="21137"/>
    <cellStyle name="Output 15 58" xfId="21138"/>
    <cellStyle name="Output 15 59" xfId="21139"/>
    <cellStyle name="Output 15 6" xfId="21140"/>
    <cellStyle name="Output 15 60" xfId="21141"/>
    <cellStyle name="Output 15 61" xfId="21142"/>
    <cellStyle name="Output 15 62" xfId="21143"/>
    <cellStyle name="Output 15 63" xfId="21144"/>
    <cellStyle name="Output 15 64" xfId="21145"/>
    <cellStyle name="Output 15 65" xfId="21146"/>
    <cellStyle name="Output 15 66" xfId="21147"/>
    <cellStyle name="Output 15 67" xfId="21148"/>
    <cellStyle name="Output 15 7" xfId="21149"/>
    <cellStyle name="Output 15 8" xfId="21150"/>
    <cellStyle name="Output 15 9" xfId="21151"/>
    <cellStyle name="Output 16" xfId="21152"/>
    <cellStyle name="Output 16 10" xfId="21153"/>
    <cellStyle name="Output 16 11" xfId="21154"/>
    <cellStyle name="Output 16 12" xfId="21155"/>
    <cellStyle name="Output 16 13" xfId="21156"/>
    <cellStyle name="Output 16 14" xfId="21157"/>
    <cellStyle name="Output 16 15" xfId="21158"/>
    <cellStyle name="Output 16 16" xfId="21159"/>
    <cellStyle name="Output 16 17" xfId="21160"/>
    <cellStyle name="Output 16 18" xfId="21161"/>
    <cellStyle name="Output 16 19" xfId="21162"/>
    <cellStyle name="Output 16 2" xfId="21163"/>
    <cellStyle name="Output 16 20" xfId="21164"/>
    <cellStyle name="Output 16 21" xfId="21165"/>
    <cellStyle name="Output 16 22" xfId="21166"/>
    <cellStyle name="Output 16 23" xfId="21167"/>
    <cellStyle name="Output 16 24" xfId="21168"/>
    <cellStyle name="Output 16 25" xfId="21169"/>
    <cellStyle name="Output 16 26" xfId="21170"/>
    <cellStyle name="Output 16 27" xfId="21171"/>
    <cellStyle name="Output 16 28" xfId="21172"/>
    <cellStyle name="Output 16 29" xfId="21173"/>
    <cellStyle name="Output 16 3" xfId="21174"/>
    <cellStyle name="Output 16 30" xfId="21175"/>
    <cellStyle name="Output 16 31" xfId="21176"/>
    <cellStyle name="Output 16 32" xfId="21177"/>
    <cellStyle name="Output 16 33" xfId="21178"/>
    <cellStyle name="Output 16 34" xfId="21179"/>
    <cellStyle name="Output 16 35" xfId="21180"/>
    <cellStyle name="Output 16 36" xfId="21181"/>
    <cellStyle name="Output 16 37" xfId="21182"/>
    <cellStyle name="Output 16 38" xfId="21183"/>
    <cellStyle name="Output 16 39" xfId="21184"/>
    <cellStyle name="Output 16 4" xfId="21185"/>
    <cellStyle name="Output 16 40" xfId="21186"/>
    <cellStyle name="Output 16 41" xfId="21187"/>
    <cellStyle name="Output 16 42" xfId="21188"/>
    <cellStyle name="Output 16 43" xfId="21189"/>
    <cellStyle name="Output 16 44" xfId="21190"/>
    <cellStyle name="Output 16 45" xfId="21191"/>
    <cellStyle name="Output 16 46" xfId="21192"/>
    <cellStyle name="Output 16 47" xfId="21193"/>
    <cellStyle name="Output 16 48" xfId="21194"/>
    <cellStyle name="Output 16 49" xfId="21195"/>
    <cellStyle name="Output 16 5" xfId="21196"/>
    <cellStyle name="Output 16 50" xfId="21197"/>
    <cellStyle name="Output 16 51" xfId="21198"/>
    <cellStyle name="Output 16 52" xfId="21199"/>
    <cellStyle name="Output 16 53" xfId="21200"/>
    <cellStyle name="Output 16 54" xfId="21201"/>
    <cellStyle name="Output 16 55" xfId="21202"/>
    <cellStyle name="Output 16 56" xfId="21203"/>
    <cellStyle name="Output 16 57" xfId="21204"/>
    <cellStyle name="Output 16 58" xfId="21205"/>
    <cellStyle name="Output 16 59" xfId="21206"/>
    <cellStyle name="Output 16 6" xfId="21207"/>
    <cellStyle name="Output 16 60" xfId="21208"/>
    <cellStyle name="Output 16 61" xfId="21209"/>
    <cellStyle name="Output 16 62" xfId="21210"/>
    <cellStyle name="Output 16 63" xfId="21211"/>
    <cellStyle name="Output 16 64" xfId="21212"/>
    <cellStyle name="Output 16 65" xfId="21213"/>
    <cellStyle name="Output 16 66" xfId="21214"/>
    <cellStyle name="Output 16 67" xfId="21215"/>
    <cellStyle name="Output 16 7" xfId="21216"/>
    <cellStyle name="Output 16 8" xfId="21217"/>
    <cellStyle name="Output 16 9" xfId="21218"/>
    <cellStyle name="Output 17" xfId="21219"/>
    <cellStyle name="Output 17 10" xfId="21220"/>
    <cellStyle name="Output 17 11" xfId="21221"/>
    <cellStyle name="Output 17 12" xfId="21222"/>
    <cellStyle name="Output 17 13" xfId="21223"/>
    <cellStyle name="Output 17 14" xfId="21224"/>
    <cellStyle name="Output 17 15" xfId="21225"/>
    <cellStyle name="Output 17 16" xfId="21226"/>
    <cellStyle name="Output 17 17" xfId="21227"/>
    <cellStyle name="Output 17 18" xfId="21228"/>
    <cellStyle name="Output 17 19" xfId="21229"/>
    <cellStyle name="Output 17 2" xfId="21230"/>
    <cellStyle name="Output 17 20" xfId="21231"/>
    <cellStyle name="Output 17 21" xfId="21232"/>
    <cellStyle name="Output 17 22" xfId="21233"/>
    <cellStyle name="Output 17 23" xfId="21234"/>
    <cellStyle name="Output 17 24" xfId="21235"/>
    <cellStyle name="Output 17 25" xfId="21236"/>
    <cellStyle name="Output 17 26" xfId="21237"/>
    <cellStyle name="Output 17 27" xfId="21238"/>
    <cellStyle name="Output 17 28" xfId="21239"/>
    <cellStyle name="Output 17 29" xfId="21240"/>
    <cellStyle name="Output 17 3" xfId="21241"/>
    <cellStyle name="Output 17 30" xfId="21242"/>
    <cellStyle name="Output 17 31" xfId="21243"/>
    <cellStyle name="Output 17 32" xfId="21244"/>
    <cellStyle name="Output 17 33" xfId="21245"/>
    <cellStyle name="Output 17 34" xfId="21246"/>
    <cellStyle name="Output 17 35" xfId="21247"/>
    <cellStyle name="Output 17 36" xfId="21248"/>
    <cellStyle name="Output 17 37" xfId="21249"/>
    <cellStyle name="Output 17 38" xfId="21250"/>
    <cellStyle name="Output 17 39" xfId="21251"/>
    <cellStyle name="Output 17 4" xfId="21252"/>
    <cellStyle name="Output 17 40" xfId="21253"/>
    <cellStyle name="Output 17 41" xfId="21254"/>
    <cellStyle name="Output 17 42" xfId="21255"/>
    <cellStyle name="Output 17 43" xfId="21256"/>
    <cellStyle name="Output 17 44" xfId="21257"/>
    <cellStyle name="Output 17 45" xfId="21258"/>
    <cellStyle name="Output 17 46" xfId="21259"/>
    <cellStyle name="Output 17 47" xfId="21260"/>
    <cellStyle name="Output 17 48" xfId="21261"/>
    <cellStyle name="Output 17 49" xfId="21262"/>
    <cellStyle name="Output 17 5" xfId="21263"/>
    <cellStyle name="Output 17 50" xfId="21264"/>
    <cellStyle name="Output 17 51" xfId="21265"/>
    <cellStyle name="Output 17 52" xfId="21266"/>
    <cellStyle name="Output 17 53" xfId="21267"/>
    <cellStyle name="Output 17 54" xfId="21268"/>
    <cellStyle name="Output 17 55" xfId="21269"/>
    <cellStyle name="Output 17 56" xfId="21270"/>
    <cellStyle name="Output 17 57" xfId="21271"/>
    <cellStyle name="Output 17 58" xfId="21272"/>
    <cellStyle name="Output 17 59" xfId="21273"/>
    <cellStyle name="Output 17 6" xfId="21274"/>
    <cellStyle name="Output 17 60" xfId="21275"/>
    <cellStyle name="Output 17 61" xfId="21276"/>
    <cellStyle name="Output 17 62" xfId="21277"/>
    <cellStyle name="Output 17 63" xfId="21278"/>
    <cellStyle name="Output 17 64" xfId="21279"/>
    <cellStyle name="Output 17 65" xfId="21280"/>
    <cellStyle name="Output 17 66" xfId="21281"/>
    <cellStyle name="Output 17 67" xfId="21282"/>
    <cellStyle name="Output 17 7" xfId="21283"/>
    <cellStyle name="Output 17 8" xfId="21284"/>
    <cellStyle name="Output 17 9" xfId="21285"/>
    <cellStyle name="Output 18" xfId="21286"/>
    <cellStyle name="Output 18 10" xfId="21287"/>
    <cellStyle name="Output 18 11" xfId="21288"/>
    <cellStyle name="Output 18 12" xfId="21289"/>
    <cellStyle name="Output 18 13" xfId="21290"/>
    <cellStyle name="Output 18 14" xfId="21291"/>
    <cellStyle name="Output 18 15" xfId="21292"/>
    <cellStyle name="Output 18 16" xfId="21293"/>
    <cellStyle name="Output 18 17" xfId="21294"/>
    <cellStyle name="Output 18 18" xfId="21295"/>
    <cellStyle name="Output 18 19" xfId="21296"/>
    <cellStyle name="Output 18 2" xfId="21297"/>
    <cellStyle name="Output 18 20" xfId="21298"/>
    <cellStyle name="Output 18 21" xfId="21299"/>
    <cellStyle name="Output 18 22" xfId="21300"/>
    <cellStyle name="Output 18 23" xfId="21301"/>
    <cellStyle name="Output 18 24" xfId="21302"/>
    <cellStyle name="Output 18 25" xfId="21303"/>
    <cellStyle name="Output 18 26" xfId="21304"/>
    <cellStyle name="Output 18 27" xfId="21305"/>
    <cellStyle name="Output 18 28" xfId="21306"/>
    <cellStyle name="Output 18 29" xfId="21307"/>
    <cellStyle name="Output 18 3" xfId="21308"/>
    <cellStyle name="Output 18 30" xfId="21309"/>
    <cellStyle name="Output 18 31" xfId="21310"/>
    <cellStyle name="Output 18 32" xfId="21311"/>
    <cellStyle name="Output 18 33" xfId="21312"/>
    <cellStyle name="Output 18 34" xfId="21313"/>
    <cellStyle name="Output 18 35" xfId="21314"/>
    <cellStyle name="Output 18 36" xfId="21315"/>
    <cellStyle name="Output 18 37" xfId="21316"/>
    <cellStyle name="Output 18 38" xfId="21317"/>
    <cellStyle name="Output 18 39" xfId="21318"/>
    <cellStyle name="Output 18 4" xfId="21319"/>
    <cellStyle name="Output 18 40" xfId="21320"/>
    <cellStyle name="Output 18 41" xfId="21321"/>
    <cellStyle name="Output 18 42" xfId="21322"/>
    <cellStyle name="Output 18 43" xfId="21323"/>
    <cellStyle name="Output 18 44" xfId="21324"/>
    <cellStyle name="Output 18 45" xfId="21325"/>
    <cellStyle name="Output 18 46" xfId="21326"/>
    <cellStyle name="Output 18 47" xfId="21327"/>
    <cellStyle name="Output 18 48" xfId="21328"/>
    <cellStyle name="Output 18 49" xfId="21329"/>
    <cellStyle name="Output 18 5" xfId="21330"/>
    <cellStyle name="Output 18 50" xfId="21331"/>
    <cellStyle name="Output 18 51" xfId="21332"/>
    <cellStyle name="Output 18 52" xfId="21333"/>
    <cellStyle name="Output 18 53" xfId="21334"/>
    <cellStyle name="Output 18 54" xfId="21335"/>
    <cellStyle name="Output 18 55" xfId="21336"/>
    <cellStyle name="Output 18 56" xfId="21337"/>
    <cellStyle name="Output 18 57" xfId="21338"/>
    <cellStyle name="Output 18 58" xfId="21339"/>
    <cellStyle name="Output 18 59" xfId="21340"/>
    <cellStyle name="Output 18 6" xfId="21341"/>
    <cellStyle name="Output 18 60" xfId="21342"/>
    <cellStyle name="Output 18 61" xfId="21343"/>
    <cellStyle name="Output 18 62" xfId="21344"/>
    <cellStyle name="Output 18 63" xfId="21345"/>
    <cellStyle name="Output 18 64" xfId="21346"/>
    <cellStyle name="Output 18 65" xfId="21347"/>
    <cellStyle name="Output 18 66" xfId="21348"/>
    <cellStyle name="Output 18 67" xfId="21349"/>
    <cellStyle name="Output 18 7" xfId="21350"/>
    <cellStyle name="Output 18 8" xfId="21351"/>
    <cellStyle name="Output 18 9" xfId="21352"/>
    <cellStyle name="Output 19" xfId="21353"/>
    <cellStyle name="Output 19 10" xfId="21354"/>
    <cellStyle name="Output 19 11" xfId="21355"/>
    <cellStyle name="Output 19 12" xfId="21356"/>
    <cellStyle name="Output 19 13" xfId="21357"/>
    <cellStyle name="Output 19 14" xfId="21358"/>
    <cellStyle name="Output 19 15" xfId="21359"/>
    <cellStyle name="Output 19 16" xfId="21360"/>
    <cellStyle name="Output 19 17" xfId="21361"/>
    <cellStyle name="Output 19 18" xfId="21362"/>
    <cellStyle name="Output 19 19" xfId="21363"/>
    <cellStyle name="Output 19 2" xfId="21364"/>
    <cellStyle name="Output 19 20" xfId="21365"/>
    <cellStyle name="Output 19 21" xfId="21366"/>
    <cellStyle name="Output 19 22" xfId="21367"/>
    <cellStyle name="Output 19 23" xfId="21368"/>
    <cellStyle name="Output 19 24" xfId="21369"/>
    <cellStyle name="Output 19 25" xfId="21370"/>
    <cellStyle name="Output 19 26" xfId="21371"/>
    <cellStyle name="Output 19 27" xfId="21372"/>
    <cellStyle name="Output 19 28" xfId="21373"/>
    <cellStyle name="Output 19 29" xfId="21374"/>
    <cellStyle name="Output 19 3" xfId="21375"/>
    <cellStyle name="Output 19 30" xfId="21376"/>
    <cellStyle name="Output 19 31" xfId="21377"/>
    <cellStyle name="Output 19 32" xfId="21378"/>
    <cellStyle name="Output 19 33" xfId="21379"/>
    <cellStyle name="Output 19 34" xfId="21380"/>
    <cellStyle name="Output 19 35" xfId="21381"/>
    <cellStyle name="Output 19 36" xfId="21382"/>
    <cellStyle name="Output 19 37" xfId="21383"/>
    <cellStyle name="Output 19 38" xfId="21384"/>
    <cellStyle name="Output 19 39" xfId="21385"/>
    <cellStyle name="Output 19 4" xfId="21386"/>
    <cellStyle name="Output 19 40" xfId="21387"/>
    <cellStyle name="Output 19 41" xfId="21388"/>
    <cellStyle name="Output 19 42" xfId="21389"/>
    <cellStyle name="Output 19 43" xfId="21390"/>
    <cellStyle name="Output 19 44" xfId="21391"/>
    <cellStyle name="Output 19 45" xfId="21392"/>
    <cellStyle name="Output 19 46" xfId="21393"/>
    <cellStyle name="Output 19 47" xfId="21394"/>
    <cellStyle name="Output 19 48" xfId="21395"/>
    <cellStyle name="Output 19 49" xfId="21396"/>
    <cellStyle name="Output 19 5" xfId="21397"/>
    <cellStyle name="Output 19 50" xfId="21398"/>
    <cellStyle name="Output 19 51" xfId="21399"/>
    <cellStyle name="Output 19 52" xfId="21400"/>
    <cellStyle name="Output 19 53" xfId="21401"/>
    <cellStyle name="Output 19 54" xfId="21402"/>
    <cellStyle name="Output 19 55" xfId="21403"/>
    <cellStyle name="Output 19 56" xfId="21404"/>
    <cellStyle name="Output 19 57" xfId="21405"/>
    <cellStyle name="Output 19 58" xfId="21406"/>
    <cellStyle name="Output 19 59" xfId="21407"/>
    <cellStyle name="Output 19 6" xfId="21408"/>
    <cellStyle name="Output 19 60" xfId="21409"/>
    <cellStyle name="Output 19 61" xfId="21410"/>
    <cellStyle name="Output 19 62" xfId="21411"/>
    <cellStyle name="Output 19 63" xfId="21412"/>
    <cellStyle name="Output 19 64" xfId="21413"/>
    <cellStyle name="Output 19 65" xfId="21414"/>
    <cellStyle name="Output 19 66" xfId="21415"/>
    <cellStyle name="Output 19 67" xfId="21416"/>
    <cellStyle name="Output 19 7" xfId="21417"/>
    <cellStyle name="Output 19 8" xfId="21418"/>
    <cellStyle name="Output 19 9" xfId="21419"/>
    <cellStyle name="Output 2" xfId="21420"/>
    <cellStyle name="Output 2 10" xfId="21421"/>
    <cellStyle name="Output 2 11" xfId="21422"/>
    <cellStyle name="Output 2 12" xfId="21423"/>
    <cellStyle name="Output 2 13" xfId="21424"/>
    <cellStyle name="Output 2 14" xfId="21425"/>
    <cellStyle name="Output 2 15" xfId="21426"/>
    <cellStyle name="Output 2 16" xfId="21427"/>
    <cellStyle name="Output 2 17" xfId="21428"/>
    <cellStyle name="Output 2 18" xfId="21429"/>
    <cellStyle name="Output 2 19" xfId="21430"/>
    <cellStyle name="Output 2 2" xfId="21431"/>
    <cellStyle name="Output 2 2 10" xfId="21432"/>
    <cellStyle name="Output 2 2 11" xfId="21433"/>
    <cellStyle name="Output 2 2 12" xfId="21434"/>
    <cellStyle name="Output 2 2 13" xfId="21435"/>
    <cellStyle name="Output 2 2 14" xfId="21436"/>
    <cellStyle name="Output 2 2 15" xfId="21437"/>
    <cellStyle name="Output 2 2 16" xfId="21438"/>
    <cellStyle name="Output 2 2 17" xfId="21439"/>
    <cellStyle name="Output 2 2 18" xfId="21440"/>
    <cellStyle name="Output 2 2 19" xfId="21441"/>
    <cellStyle name="Output 2 2 2" xfId="21442"/>
    <cellStyle name="Output 2 2 20" xfId="21443"/>
    <cellStyle name="Output 2 2 21" xfId="21444"/>
    <cellStyle name="Output 2 2 22" xfId="21445"/>
    <cellStyle name="Output 2 2 23" xfId="21446"/>
    <cellStyle name="Output 2 2 24" xfId="21447"/>
    <cellStyle name="Output 2 2 25" xfId="21448"/>
    <cellStyle name="Output 2 2 26" xfId="21449"/>
    <cellStyle name="Output 2 2 27" xfId="21450"/>
    <cellStyle name="Output 2 2 28" xfId="21451"/>
    <cellStyle name="Output 2 2 29" xfId="21452"/>
    <cellStyle name="Output 2 2 3" xfId="21453"/>
    <cellStyle name="Output 2 2 30" xfId="21454"/>
    <cellStyle name="Output 2 2 31" xfId="21455"/>
    <cellStyle name="Output 2 2 32" xfId="21456"/>
    <cellStyle name="Output 2 2 33" xfId="21457"/>
    <cellStyle name="Output 2 2 34" xfId="21458"/>
    <cellStyle name="Output 2 2 35" xfId="21459"/>
    <cellStyle name="Output 2 2 36" xfId="21460"/>
    <cellStyle name="Output 2 2 37" xfId="21461"/>
    <cellStyle name="Output 2 2 38" xfId="21462"/>
    <cellStyle name="Output 2 2 39" xfId="21463"/>
    <cellStyle name="Output 2 2 4" xfId="21464"/>
    <cellStyle name="Output 2 2 40" xfId="21465"/>
    <cellStyle name="Output 2 2 41" xfId="21466"/>
    <cellStyle name="Output 2 2 42" xfId="21467"/>
    <cellStyle name="Output 2 2 43" xfId="21468"/>
    <cellStyle name="Output 2 2 44" xfId="21469"/>
    <cellStyle name="Output 2 2 45" xfId="21470"/>
    <cellStyle name="Output 2 2 46" xfId="21471"/>
    <cellStyle name="Output 2 2 47" xfId="21472"/>
    <cellStyle name="Output 2 2 48" xfId="21473"/>
    <cellStyle name="Output 2 2 49" xfId="21474"/>
    <cellStyle name="Output 2 2 5" xfId="21475"/>
    <cellStyle name="Output 2 2 50" xfId="21476"/>
    <cellStyle name="Output 2 2 51" xfId="21477"/>
    <cellStyle name="Output 2 2 52" xfId="21478"/>
    <cellStyle name="Output 2 2 53" xfId="21479"/>
    <cellStyle name="Output 2 2 54" xfId="21480"/>
    <cellStyle name="Output 2 2 55" xfId="21481"/>
    <cellStyle name="Output 2 2 56" xfId="21482"/>
    <cellStyle name="Output 2 2 57" xfId="21483"/>
    <cellStyle name="Output 2 2 58" xfId="21484"/>
    <cellStyle name="Output 2 2 59" xfId="21485"/>
    <cellStyle name="Output 2 2 6" xfId="21486"/>
    <cellStyle name="Output 2 2 60" xfId="21487"/>
    <cellStyle name="Output 2 2 61" xfId="21488"/>
    <cellStyle name="Output 2 2 62" xfId="21489"/>
    <cellStyle name="Output 2 2 63" xfId="21490"/>
    <cellStyle name="Output 2 2 64" xfId="21491"/>
    <cellStyle name="Output 2 2 65" xfId="21492"/>
    <cellStyle name="Output 2 2 66" xfId="21493"/>
    <cellStyle name="Output 2 2 67" xfId="21494"/>
    <cellStyle name="Output 2 2 7" xfId="21495"/>
    <cellStyle name="Output 2 2 8" xfId="21496"/>
    <cellStyle name="Output 2 2 9" xfId="21497"/>
    <cellStyle name="Output 2 20" xfId="21498"/>
    <cellStyle name="Output 2 21" xfId="21499"/>
    <cellStyle name="Output 2 22" xfId="21500"/>
    <cellStyle name="Output 2 23" xfId="21501"/>
    <cellStyle name="Output 2 24" xfId="21502"/>
    <cellStyle name="Output 2 25" xfId="21503"/>
    <cellStyle name="Output 2 26" xfId="21504"/>
    <cellStyle name="Output 2 27" xfId="21505"/>
    <cellStyle name="Output 2 28" xfId="21506"/>
    <cellStyle name="Output 2 29" xfId="21507"/>
    <cellStyle name="Output 2 3" xfId="21508"/>
    <cellStyle name="Output 2 30" xfId="21509"/>
    <cellStyle name="Output 2 31" xfId="21510"/>
    <cellStyle name="Output 2 32" xfId="21511"/>
    <cellStyle name="Output 2 33" xfId="21512"/>
    <cellStyle name="Output 2 34" xfId="21513"/>
    <cellStyle name="Output 2 35" xfId="21514"/>
    <cellStyle name="Output 2 36" xfId="21515"/>
    <cellStyle name="Output 2 37" xfId="21516"/>
    <cellStyle name="Output 2 38" xfId="21517"/>
    <cellStyle name="Output 2 39" xfId="21518"/>
    <cellStyle name="Output 2 4" xfId="21519"/>
    <cellStyle name="Output 2 40" xfId="21520"/>
    <cellStyle name="Output 2 41" xfId="21521"/>
    <cellStyle name="Output 2 42" xfId="21522"/>
    <cellStyle name="Output 2 43" xfId="21523"/>
    <cellStyle name="Output 2 44" xfId="21524"/>
    <cellStyle name="Output 2 45" xfId="21525"/>
    <cellStyle name="Output 2 46" xfId="21526"/>
    <cellStyle name="Output 2 47" xfId="21527"/>
    <cellStyle name="Output 2 48" xfId="21528"/>
    <cellStyle name="Output 2 49" xfId="21529"/>
    <cellStyle name="Output 2 5" xfId="21530"/>
    <cellStyle name="Output 2 50" xfId="21531"/>
    <cellStyle name="Output 2 51" xfId="21532"/>
    <cellStyle name="Output 2 52" xfId="21533"/>
    <cellStyle name="Output 2 53" xfId="21534"/>
    <cellStyle name="Output 2 54" xfId="21535"/>
    <cellStyle name="Output 2 55" xfId="21536"/>
    <cellStyle name="Output 2 56" xfId="21537"/>
    <cellStyle name="Output 2 57" xfId="21538"/>
    <cellStyle name="Output 2 58" xfId="21539"/>
    <cellStyle name="Output 2 59" xfId="21540"/>
    <cellStyle name="Output 2 6" xfId="21541"/>
    <cellStyle name="Output 2 60" xfId="21542"/>
    <cellStyle name="Output 2 61" xfId="21543"/>
    <cellStyle name="Output 2 62" xfId="21544"/>
    <cellStyle name="Output 2 63" xfId="21545"/>
    <cellStyle name="Output 2 64" xfId="21546"/>
    <cellStyle name="Output 2 65" xfId="21547"/>
    <cellStyle name="Output 2 66" xfId="21548"/>
    <cellStyle name="Output 2 67" xfId="21549"/>
    <cellStyle name="Output 2 68" xfId="21550"/>
    <cellStyle name="Output 2 7" xfId="21551"/>
    <cellStyle name="Output 2 8" xfId="21552"/>
    <cellStyle name="Output 2 9" xfId="21553"/>
    <cellStyle name="Output 20" xfId="21554"/>
    <cellStyle name="Output 20 10" xfId="21555"/>
    <cellStyle name="Output 20 11" xfId="21556"/>
    <cellStyle name="Output 20 12" xfId="21557"/>
    <cellStyle name="Output 20 13" xfId="21558"/>
    <cellStyle name="Output 20 14" xfId="21559"/>
    <cellStyle name="Output 20 15" xfId="21560"/>
    <cellStyle name="Output 20 16" xfId="21561"/>
    <cellStyle name="Output 20 17" xfId="21562"/>
    <cellStyle name="Output 20 18" xfId="21563"/>
    <cellStyle name="Output 20 19" xfId="21564"/>
    <cellStyle name="Output 20 2" xfId="21565"/>
    <cellStyle name="Output 20 20" xfId="21566"/>
    <cellStyle name="Output 20 21" xfId="21567"/>
    <cellStyle name="Output 20 22" xfId="21568"/>
    <cellStyle name="Output 20 23" xfId="21569"/>
    <cellStyle name="Output 20 24" xfId="21570"/>
    <cellStyle name="Output 20 25" xfId="21571"/>
    <cellStyle name="Output 20 26" xfId="21572"/>
    <cellStyle name="Output 20 27" xfId="21573"/>
    <cellStyle name="Output 20 28" xfId="21574"/>
    <cellStyle name="Output 20 29" xfId="21575"/>
    <cellStyle name="Output 20 3" xfId="21576"/>
    <cellStyle name="Output 20 30" xfId="21577"/>
    <cellStyle name="Output 20 31" xfId="21578"/>
    <cellStyle name="Output 20 32" xfId="21579"/>
    <cellStyle name="Output 20 33" xfId="21580"/>
    <cellStyle name="Output 20 34" xfId="21581"/>
    <cellStyle name="Output 20 35" xfId="21582"/>
    <cellStyle name="Output 20 36" xfId="21583"/>
    <cellStyle name="Output 20 37" xfId="21584"/>
    <cellStyle name="Output 20 38" xfId="21585"/>
    <cellStyle name="Output 20 39" xfId="21586"/>
    <cellStyle name="Output 20 4" xfId="21587"/>
    <cellStyle name="Output 20 40" xfId="21588"/>
    <cellStyle name="Output 20 41" xfId="21589"/>
    <cellStyle name="Output 20 42" xfId="21590"/>
    <cellStyle name="Output 20 43" xfId="21591"/>
    <cellStyle name="Output 20 44" xfId="21592"/>
    <cellStyle name="Output 20 45" xfId="21593"/>
    <cellStyle name="Output 20 46" xfId="21594"/>
    <cellStyle name="Output 20 47" xfId="21595"/>
    <cellStyle name="Output 20 48" xfId="21596"/>
    <cellStyle name="Output 20 49" xfId="21597"/>
    <cellStyle name="Output 20 5" xfId="21598"/>
    <cellStyle name="Output 20 50" xfId="21599"/>
    <cellStyle name="Output 20 51" xfId="21600"/>
    <cellStyle name="Output 20 52" xfId="21601"/>
    <cellStyle name="Output 20 53" xfId="21602"/>
    <cellStyle name="Output 20 54" xfId="21603"/>
    <cellStyle name="Output 20 55" xfId="21604"/>
    <cellStyle name="Output 20 56" xfId="21605"/>
    <cellStyle name="Output 20 57" xfId="21606"/>
    <cellStyle name="Output 20 58" xfId="21607"/>
    <cellStyle name="Output 20 59" xfId="21608"/>
    <cellStyle name="Output 20 6" xfId="21609"/>
    <cellStyle name="Output 20 60" xfId="21610"/>
    <cellStyle name="Output 20 61" xfId="21611"/>
    <cellStyle name="Output 20 62" xfId="21612"/>
    <cellStyle name="Output 20 63" xfId="21613"/>
    <cellStyle name="Output 20 64" xfId="21614"/>
    <cellStyle name="Output 20 65" xfId="21615"/>
    <cellStyle name="Output 20 66" xfId="21616"/>
    <cellStyle name="Output 20 67" xfId="21617"/>
    <cellStyle name="Output 20 7" xfId="21618"/>
    <cellStyle name="Output 20 8" xfId="21619"/>
    <cellStyle name="Output 20 9" xfId="21620"/>
    <cellStyle name="Output 21" xfId="21621"/>
    <cellStyle name="Output 21 10" xfId="21622"/>
    <cellStyle name="Output 21 11" xfId="21623"/>
    <cellStyle name="Output 21 12" xfId="21624"/>
    <cellStyle name="Output 21 13" xfId="21625"/>
    <cellStyle name="Output 21 14" xfId="21626"/>
    <cellStyle name="Output 21 15" xfId="21627"/>
    <cellStyle name="Output 21 16" xfId="21628"/>
    <cellStyle name="Output 21 17" xfId="21629"/>
    <cellStyle name="Output 21 18" xfId="21630"/>
    <cellStyle name="Output 21 19" xfId="21631"/>
    <cellStyle name="Output 21 2" xfId="21632"/>
    <cellStyle name="Output 21 20" xfId="21633"/>
    <cellStyle name="Output 21 21" xfId="21634"/>
    <cellStyle name="Output 21 22" xfId="21635"/>
    <cellStyle name="Output 21 23" xfId="21636"/>
    <cellStyle name="Output 21 24" xfId="21637"/>
    <cellStyle name="Output 21 25" xfId="21638"/>
    <cellStyle name="Output 21 26" xfId="21639"/>
    <cellStyle name="Output 21 27" xfId="21640"/>
    <cellStyle name="Output 21 28" xfId="21641"/>
    <cellStyle name="Output 21 29" xfId="21642"/>
    <cellStyle name="Output 21 3" xfId="21643"/>
    <cellStyle name="Output 21 30" xfId="21644"/>
    <cellStyle name="Output 21 31" xfId="21645"/>
    <cellStyle name="Output 21 32" xfId="21646"/>
    <cellStyle name="Output 21 33" xfId="21647"/>
    <cellStyle name="Output 21 34" xfId="21648"/>
    <cellStyle name="Output 21 35" xfId="21649"/>
    <cellStyle name="Output 21 36" xfId="21650"/>
    <cellStyle name="Output 21 37" xfId="21651"/>
    <cellStyle name="Output 21 38" xfId="21652"/>
    <cellStyle name="Output 21 39" xfId="21653"/>
    <cellStyle name="Output 21 4" xfId="21654"/>
    <cellStyle name="Output 21 40" xfId="21655"/>
    <cellStyle name="Output 21 41" xfId="21656"/>
    <cellStyle name="Output 21 42" xfId="21657"/>
    <cellStyle name="Output 21 43" xfId="21658"/>
    <cellStyle name="Output 21 44" xfId="21659"/>
    <cellStyle name="Output 21 45" xfId="21660"/>
    <cellStyle name="Output 21 46" xfId="21661"/>
    <cellStyle name="Output 21 47" xfId="21662"/>
    <cellStyle name="Output 21 48" xfId="21663"/>
    <cellStyle name="Output 21 49" xfId="21664"/>
    <cellStyle name="Output 21 5" xfId="21665"/>
    <cellStyle name="Output 21 50" xfId="21666"/>
    <cellStyle name="Output 21 51" xfId="21667"/>
    <cellStyle name="Output 21 52" xfId="21668"/>
    <cellStyle name="Output 21 53" xfId="21669"/>
    <cellStyle name="Output 21 54" xfId="21670"/>
    <cellStyle name="Output 21 55" xfId="21671"/>
    <cellStyle name="Output 21 56" xfId="21672"/>
    <cellStyle name="Output 21 57" xfId="21673"/>
    <cellStyle name="Output 21 58" xfId="21674"/>
    <cellStyle name="Output 21 59" xfId="21675"/>
    <cellStyle name="Output 21 6" xfId="21676"/>
    <cellStyle name="Output 21 60" xfId="21677"/>
    <cellStyle name="Output 21 61" xfId="21678"/>
    <cellStyle name="Output 21 62" xfId="21679"/>
    <cellStyle name="Output 21 63" xfId="21680"/>
    <cellStyle name="Output 21 64" xfId="21681"/>
    <cellStyle name="Output 21 65" xfId="21682"/>
    <cellStyle name="Output 21 66" xfId="21683"/>
    <cellStyle name="Output 21 67" xfId="21684"/>
    <cellStyle name="Output 21 7" xfId="21685"/>
    <cellStyle name="Output 21 8" xfId="21686"/>
    <cellStyle name="Output 21 9" xfId="21687"/>
    <cellStyle name="Output 22" xfId="21688"/>
    <cellStyle name="Output 22 10" xfId="21689"/>
    <cellStyle name="Output 22 11" xfId="21690"/>
    <cellStyle name="Output 22 12" xfId="21691"/>
    <cellStyle name="Output 22 13" xfId="21692"/>
    <cellStyle name="Output 22 14" xfId="21693"/>
    <cellStyle name="Output 22 15" xfId="21694"/>
    <cellStyle name="Output 22 16" xfId="21695"/>
    <cellStyle name="Output 22 17" xfId="21696"/>
    <cellStyle name="Output 22 18" xfId="21697"/>
    <cellStyle name="Output 22 19" xfId="21698"/>
    <cellStyle name="Output 22 2" xfId="21699"/>
    <cellStyle name="Output 22 20" xfId="21700"/>
    <cellStyle name="Output 22 21" xfId="21701"/>
    <cellStyle name="Output 22 22" xfId="21702"/>
    <cellStyle name="Output 22 23" xfId="21703"/>
    <cellStyle name="Output 22 24" xfId="21704"/>
    <cellStyle name="Output 22 25" xfId="21705"/>
    <cellStyle name="Output 22 26" xfId="21706"/>
    <cellStyle name="Output 22 27" xfId="21707"/>
    <cellStyle name="Output 22 28" xfId="21708"/>
    <cellStyle name="Output 22 29" xfId="21709"/>
    <cellStyle name="Output 22 3" xfId="21710"/>
    <cellStyle name="Output 22 30" xfId="21711"/>
    <cellStyle name="Output 22 31" xfId="21712"/>
    <cellStyle name="Output 22 32" xfId="21713"/>
    <cellStyle name="Output 22 33" xfId="21714"/>
    <cellStyle name="Output 22 34" xfId="21715"/>
    <cellStyle name="Output 22 35" xfId="21716"/>
    <cellStyle name="Output 22 36" xfId="21717"/>
    <cellStyle name="Output 22 37" xfId="21718"/>
    <cellStyle name="Output 22 38" xfId="21719"/>
    <cellStyle name="Output 22 39" xfId="21720"/>
    <cellStyle name="Output 22 4" xfId="21721"/>
    <cellStyle name="Output 22 40" xfId="21722"/>
    <cellStyle name="Output 22 41" xfId="21723"/>
    <cellStyle name="Output 22 42" xfId="21724"/>
    <cellStyle name="Output 22 43" xfId="21725"/>
    <cellStyle name="Output 22 44" xfId="21726"/>
    <cellStyle name="Output 22 45" xfId="21727"/>
    <cellStyle name="Output 22 46" xfId="21728"/>
    <cellStyle name="Output 22 47" xfId="21729"/>
    <cellStyle name="Output 22 48" xfId="21730"/>
    <cellStyle name="Output 22 49" xfId="21731"/>
    <cellStyle name="Output 22 5" xfId="21732"/>
    <cellStyle name="Output 22 50" xfId="21733"/>
    <cellStyle name="Output 22 51" xfId="21734"/>
    <cellStyle name="Output 22 52" xfId="21735"/>
    <cellStyle name="Output 22 53" xfId="21736"/>
    <cellStyle name="Output 22 54" xfId="21737"/>
    <cellStyle name="Output 22 55" xfId="21738"/>
    <cellStyle name="Output 22 56" xfId="21739"/>
    <cellStyle name="Output 22 57" xfId="21740"/>
    <cellStyle name="Output 22 58" xfId="21741"/>
    <cellStyle name="Output 22 59" xfId="21742"/>
    <cellStyle name="Output 22 6" xfId="21743"/>
    <cellStyle name="Output 22 60" xfId="21744"/>
    <cellStyle name="Output 22 61" xfId="21745"/>
    <cellStyle name="Output 22 62" xfId="21746"/>
    <cellStyle name="Output 22 63" xfId="21747"/>
    <cellStyle name="Output 22 64" xfId="21748"/>
    <cellStyle name="Output 22 65" xfId="21749"/>
    <cellStyle name="Output 22 66" xfId="21750"/>
    <cellStyle name="Output 22 67" xfId="21751"/>
    <cellStyle name="Output 22 7" xfId="21752"/>
    <cellStyle name="Output 22 8" xfId="21753"/>
    <cellStyle name="Output 22 9" xfId="21754"/>
    <cellStyle name="Output 23" xfId="21755"/>
    <cellStyle name="Output 23 10" xfId="21756"/>
    <cellStyle name="Output 23 11" xfId="21757"/>
    <cellStyle name="Output 23 12" xfId="21758"/>
    <cellStyle name="Output 23 13" xfId="21759"/>
    <cellStyle name="Output 23 14" xfId="21760"/>
    <cellStyle name="Output 23 15" xfId="21761"/>
    <cellStyle name="Output 23 16" xfId="21762"/>
    <cellStyle name="Output 23 17" xfId="21763"/>
    <cellStyle name="Output 23 18" xfId="21764"/>
    <cellStyle name="Output 23 19" xfId="21765"/>
    <cellStyle name="Output 23 2" xfId="21766"/>
    <cellStyle name="Output 23 20" xfId="21767"/>
    <cellStyle name="Output 23 21" xfId="21768"/>
    <cellStyle name="Output 23 22" xfId="21769"/>
    <cellStyle name="Output 23 23" xfId="21770"/>
    <cellStyle name="Output 23 24" xfId="21771"/>
    <cellStyle name="Output 23 25" xfId="21772"/>
    <cellStyle name="Output 23 26" xfId="21773"/>
    <cellStyle name="Output 23 27" xfId="21774"/>
    <cellStyle name="Output 23 28" xfId="21775"/>
    <cellStyle name="Output 23 29" xfId="21776"/>
    <cellStyle name="Output 23 3" xfId="21777"/>
    <cellStyle name="Output 23 30" xfId="21778"/>
    <cellStyle name="Output 23 31" xfId="21779"/>
    <cellStyle name="Output 23 32" xfId="21780"/>
    <cellStyle name="Output 23 33" xfId="21781"/>
    <cellStyle name="Output 23 34" xfId="21782"/>
    <cellStyle name="Output 23 35" xfId="21783"/>
    <cellStyle name="Output 23 36" xfId="21784"/>
    <cellStyle name="Output 23 37" xfId="21785"/>
    <cellStyle name="Output 23 38" xfId="21786"/>
    <cellStyle name="Output 23 39" xfId="21787"/>
    <cellStyle name="Output 23 4" xfId="21788"/>
    <cellStyle name="Output 23 40" xfId="21789"/>
    <cellStyle name="Output 23 41" xfId="21790"/>
    <cellStyle name="Output 23 42" xfId="21791"/>
    <cellStyle name="Output 23 43" xfId="21792"/>
    <cellStyle name="Output 23 44" xfId="21793"/>
    <cellStyle name="Output 23 45" xfId="21794"/>
    <cellStyle name="Output 23 46" xfId="21795"/>
    <cellStyle name="Output 23 47" xfId="21796"/>
    <cellStyle name="Output 23 48" xfId="21797"/>
    <cellStyle name="Output 23 49" xfId="21798"/>
    <cellStyle name="Output 23 5" xfId="21799"/>
    <cellStyle name="Output 23 50" xfId="21800"/>
    <cellStyle name="Output 23 51" xfId="21801"/>
    <cellStyle name="Output 23 52" xfId="21802"/>
    <cellStyle name="Output 23 53" xfId="21803"/>
    <cellStyle name="Output 23 54" xfId="21804"/>
    <cellStyle name="Output 23 55" xfId="21805"/>
    <cellStyle name="Output 23 56" xfId="21806"/>
    <cellStyle name="Output 23 57" xfId="21807"/>
    <cellStyle name="Output 23 58" xfId="21808"/>
    <cellStyle name="Output 23 59" xfId="21809"/>
    <cellStyle name="Output 23 6" xfId="21810"/>
    <cellStyle name="Output 23 60" xfId="21811"/>
    <cellStyle name="Output 23 61" xfId="21812"/>
    <cellStyle name="Output 23 62" xfId="21813"/>
    <cellStyle name="Output 23 63" xfId="21814"/>
    <cellStyle name="Output 23 64" xfId="21815"/>
    <cellStyle name="Output 23 65" xfId="21816"/>
    <cellStyle name="Output 23 66" xfId="21817"/>
    <cellStyle name="Output 23 67" xfId="21818"/>
    <cellStyle name="Output 23 7" xfId="21819"/>
    <cellStyle name="Output 23 8" xfId="21820"/>
    <cellStyle name="Output 23 9" xfId="21821"/>
    <cellStyle name="Output 24" xfId="21822"/>
    <cellStyle name="Output 24 10" xfId="21823"/>
    <cellStyle name="Output 24 11" xfId="21824"/>
    <cellStyle name="Output 24 12" xfId="21825"/>
    <cellStyle name="Output 24 13" xfId="21826"/>
    <cellStyle name="Output 24 14" xfId="21827"/>
    <cellStyle name="Output 24 15" xfId="21828"/>
    <cellStyle name="Output 24 16" xfId="21829"/>
    <cellStyle name="Output 24 17" xfId="21830"/>
    <cellStyle name="Output 24 18" xfId="21831"/>
    <cellStyle name="Output 24 19" xfId="21832"/>
    <cellStyle name="Output 24 2" xfId="21833"/>
    <cellStyle name="Output 24 20" xfId="21834"/>
    <cellStyle name="Output 24 21" xfId="21835"/>
    <cellStyle name="Output 24 22" xfId="21836"/>
    <cellStyle name="Output 24 23" xfId="21837"/>
    <cellStyle name="Output 24 24" xfId="21838"/>
    <cellStyle name="Output 24 25" xfId="21839"/>
    <cellStyle name="Output 24 26" xfId="21840"/>
    <cellStyle name="Output 24 27" xfId="21841"/>
    <cellStyle name="Output 24 28" xfId="21842"/>
    <cellStyle name="Output 24 29" xfId="21843"/>
    <cellStyle name="Output 24 3" xfId="21844"/>
    <cellStyle name="Output 24 30" xfId="21845"/>
    <cellStyle name="Output 24 31" xfId="21846"/>
    <cellStyle name="Output 24 32" xfId="21847"/>
    <cellStyle name="Output 24 33" xfId="21848"/>
    <cellStyle name="Output 24 34" xfId="21849"/>
    <cellStyle name="Output 24 35" xfId="21850"/>
    <cellStyle name="Output 24 36" xfId="21851"/>
    <cellStyle name="Output 24 37" xfId="21852"/>
    <cellStyle name="Output 24 38" xfId="21853"/>
    <cellStyle name="Output 24 39" xfId="21854"/>
    <cellStyle name="Output 24 4" xfId="21855"/>
    <cellStyle name="Output 24 40" xfId="21856"/>
    <cellStyle name="Output 24 41" xfId="21857"/>
    <cellStyle name="Output 24 42" xfId="21858"/>
    <cellStyle name="Output 24 43" xfId="21859"/>
    <cellStyle name="Output 24 44" xfId="21860"/>
    <cellStyle name="Output 24 45" xfId="21861"/>
    <cellStyle name="Output 24 46" xfId="21862"/>
    <cellStyle name="Output 24 47" xfId="21863"/>
    <cellStyle name="Output 24 48" xfId="21864"/>
    <cellStyle name="Output 24 49" xfId="21865"/>
    <cellStyle name="Output 24 5" xfId="21866"/>
    <cellStyle name="Output 24 50" xfId="21867"/>
    <cellStyle name="Output 24 51" xfId="21868"/>
    <cellStyle name="Output 24 52" xfId="21869"/>
    <cellStyle name="Output 24 53" xfId="21870"/>
    <cellStyle name="Output 24 54" xfId="21871"/>
    <cellStyle name="Output 24 55" xfId="21872"/>
    <cellStyle name="Output 24 56" xfId="21873"/>
    <cellStyle name="Output 24 57" xfId="21874"/>
    <cellStyle name="Output 24 58" xfId="21875"/>
    <cellStyle name="Output 24 59" xfId="21876"/>
    <cellStyle name="Output 24 6" xfId="21877"/>
    <cellStyle name="Output 24 60" xfId="21878"/>
    <cellStyle name="Output 24 61" xfId="21879"/>
    <cellStyle name="Output 24 62" xfId="21880"/>
    <cellStyle name="Output 24 63" xfId="21881"/>
    <cellStyle name="Output 24 64" xfId="21882"/>
    <cellStyle name="Output 24 65" xfId="21883"/>
    <cellStyle name="Output 24 66" xfId="21884"/>
    <cellStyle name="Output 24 67" xfId="21885"/>
    <cellStyle name="Output 24 7" xfId="21886"/>
    <cellStyle name="Output 24 8" xfId="21887"/>
    <cellStyle name="Output 24 9" xfId="21888"/>
    <cellStyle name="Output 25" xfId="21889"/>
    <cellStyle name="Output 25 10" xfId="21890"/>
    <cellStyle name="Output 25 11" xfId="21891"/>
    <cellStyle name="Output 25 12" xfId="21892"/>
    <cellStyle name="Output 25 13" xfId="21893"/>
    <cellStyle name="Output 25 14" xfId="21894"/>
    <cellStyle name="Output 25 15" xfId="21895"/>
    <cellStyle name="Output 25 16" xfId="21896"/>
    <cellStyle name="Output 25 17" xfId="21897"/>
    <cellStyle name="Output 25 18" xfId="21898"/>
    <cellStyle name="Output 25 19" xfId="21899"/>
    <cellStyle name="Output 25 2" xfId="21900"/>
    <cellStyle name="Output 25 20" xfId="21901"/>
    <cellStyle name="Output 25 21" xfId="21902"/>
    <cellStyle name="Output 25 22" xfId="21903"/>
    <cellStyle name="Output 25 23" xfId="21904"/>
    <cellStyle name="Output 25 24" xfId="21905"/>
    <cellStyle name="Output 25 25" xfId="21906"/>
    <cellStyle name="Output 25 26" xfId="21907"/>
    <cellStyle name="Output 25 27" xfId="21908"/>
    <cellStyle name="Output 25 28" xfId="21909"/>
    <cellStyle name="Output 25 29" xfId="21910"/>
    <cellStyle name="Output 25 3" xfId="21911"/>
    <cellStyle name="Output 25 30" xfId="21912"/>
    <cellStyle name="Output 25 31" xfId="21913"/>
    <cellStyle name="Output 25 32" xfId="21914"/>
    <cellStyle name="Output 25 33" xfId="21915"/>
    <cellStyle name="Output 25 34" xfId="21916"/>
    <cellStyle name="Output 25 35" xfId="21917"/>
    <cellStyle name="Output 25 36" xfId="21918"/>
    <cellStyle name="Output 25 37" xfId="21919"/>
    <cellStyle name="Output 25 38" xfId="21920"/>
    <cellStyle name="Output 25 39" xfId="21921"/>
    <cellStyle name="Output 25 4" xfId="21922"/>
    <cellStyle name="Output 25 40" xfId="21923"/>
    <cellStyle name="Output 25 41" xfId="21924"/>
    <cellStyle name="Output 25 42" xfId="21925"/>
    <cellStyle name="Output 25 43" xfId="21926"/>
    <cellStyle name="Output 25 44" xfId="21927"/>
    <cellStyle name="Output 25 45" xfId="21928"/>
    <cellStyle name="Output 25 46" xfId="21929"/>
    <cellStyle name="Output 25 47" xfId="21930"/>
    <cellStyle name="Output 25 48" xfId="21931"/>
    <cellStyle name="Output 25 49" xfId="21932"/>
    <cellStyle name="Output 25 5" xfId="21933"/>
    <cellStyle name="Output 25 50" xfId="21934"/>
    <cellStyle name="Output 25 51" xfId="21935"/>
    <cellStyle name="Output 25 52" xfId="21936"/>
    <cellStyle name="Output 25 53" xfId="21937"/>
    <cellStyle name="Output 25 54" xfId="21938"/>
    <cellStyle name="Output 25 55" xfId="21939"/>
    <cellStyle name="Output 25 56" xfId="21940"/>
    <cellStyle name="Output 25 57" xfId="21941"/>
    <cellStyle name="Output 25 58" xfId="21942"/>
    <cellStyle name="Output 25 59" xfId="21943"/>
    <cellStyle name="Output 25 6" xfId="21944"/>
    <cellStyle name="Output 25 60" xfId="21945"/>
    <cellStyle name="Output 25 61" xfId="21946"/>
    <cellStyle name="Output 25 62" xfId="21947"/>
    <cellStyle name="Output 25 63" xfId="21948"/>
    <cellStyle name="Output 25 64" xfId="21949"/>
    <cellStyle name="Output 25 65" xfId="21950"/>
    <cellStyle name="Output 25 66" xfId="21951"/>
    <cellStyle name="Output 25 67" xfId="21952"/>
    <cellStyle name="Output 25 7" xfId="21953"/>
    <cellStyle name="Output 25 8" xfId="21954"/>
    <cellStyle name="Output 25 9" xfId="21955"/>
    <cellStyle name="Output 26" xfId="21956"/>
    <cellStyle name="Output 26 10" xfId="21957"/>
    <cellStyle name="Output 26 11" xfId="21958"/>
    <cellStyle name="Output 26 12" xfId="21959"/>
    <cellStyle name="Output 26 13" xfId="21960"/>
    <cellStyle name="Output 26 14" xfId="21961"/>
    <cellStyle name="Output 26 15" xfId="21962"/>
    <cellStyle name="Output 26 16" xfId="21963"/>
    <cellStyle name="Output 26 17" xfId="21964"/>
    <cellStyle name="Output 26 18" xfId="21965"/>
    <cellStyle name="Output 26 19" xfId="21966"/>
    <cellStyle name="Output 26 2" xfId="21967"/>
    <cellStyle name="Output 26 20" xfId="21968"/>
    <cellStyle name="Output 26 21" xfId="21969"/>
    <cellStyle name="Output 26 22" xfId="21970"/>
    <cellStyle name="Output 26 23" xfId="21971"/>
    <cellStyle name="Output 26 24" xfId="21972"/>
    <cellStyle name="Output 26 25" xfId="21973"/>
    <cellStyle name="Output 26 26" xfId="21974"/>
    <cellStyle name="Output 26 27" xfId="21975"/>
    <cellStyle name="Output 26 28" xfId="21976"/>
    <cellStyle name="Output 26 29" xfId="21977"/>
    <cellStyle name="Output 26 3" xfId="21978"/>
    <cellStyle name="Output 26 30" xfId="21979"/>
    <cellStyle name="Output 26 31" xfId="21980"/>
    <cellStyle name="Output 26 32" xfId="21981"/>
    <cellStyle name="Output 26 33" xfId="21982"/>
    <cellStyle name="Output 26 34" xfId="21983"/>
    <cellStyle name="Output 26 35" xfId="21984"/>
    <cellStyle name="Output 26 36" xfId="21985"/>
    <cellStyle name="Output 26 37" xfId="21986"/>
    <cellStyle name="Output 26 38" xfId="21987"/>
    <cellStyle name="Output 26 39" xfId="21988"/>
    <cellStyle name="Output 26 4" xfId="21989"/>
    <cellStyle name="Output 26 40" xfId="21990"/>
    <cellStyle name="Output 26 41" xfId="21991"/>
    <cellStyle name="Output 26 42" xfId="21992"/>
    <cellStyle name="Output 26 43" xfId="21993"/>
    <cellStyle name="Output 26 44" xfId="21994"/>
    <cellStyle name="Output 26 45" xfId="21995"/>
    <cellStyle name="Output 26 46" xfId="21996"/>
    <cellStyle name="Output 26 47" xfId="21997"/>
    <cellStyle name="Output 26 48" xfId="21998"/>
    <cellStyle name="Output 26 49" xfId="21999"/>
    <cellStyle name="Output 26 5" xfId="22000"/>
    <cellStyle name="Output 26 50" xfId="22001"/>
    <cellStyle name="Output 26 51" xfId="22002"/>
    <cellStyle name="Output 26 52" xfId="22003"/>
    <cellStyle name="Output 26 53" xfId="22004"/>
    <cellStyle name="Output 26 54" xfId="22005"/>
    <cellStyle name="Output 26 55" xfId="22006"/>
    <cellStyle name="Output 26 56" xfId="22007"/>
    <cellStyle name="Output 26 57" xfId="22008"/>
    <cellStyle name="Output 26 58" xfId="22009"/>
    <cellStyle name="Output 26 59" xfId="22010"/>
    <cellStyle name="Output 26 6" xfId="22011"/>
    <cellStyle name="Output 26 60" xfId="22012"/>
    <cellStyle name="Output 26 61" xfId="22013"/>
    <cellStyle name="Output 26 62" xfId="22014"/>
    <cellStyle name="Output 26 63" xfId="22015"/>
    <cellStyle name="Output 26 64" xfId="22016"/>
    <cellStyle name="Output 26 65" xfId="22017"/>
    <cellStyle name="Output 26 66" xfId="22018"/>
    <cellStyle name="Output 26 67" xfId="22019"/>
    <cellStyle name="Output 26 7" xfId="22020"/>
    <cellStyle name="Output 26 8" xfId="22021"/>
    <cellStyle name="Output 26 9" xfId="22022"/>
    <cellStyle name="Output 27" xfId="22023"/>
    <cellStyle name="Output 27 10" xfId="22024"/>
    <cellStyle name="Output 27 11" xfId="22025"/>
    <cellStyle name="Output 27 12" xfId="22026"/>
    <cellStyle name="Output 27 13" xfId="22027"/>
    <cellStyle name="Output 27 14" xfId="22028"/>
    <cellStyle name="Output 27 15" xfId="22029"/>
    <cellStyle name="Output 27 16" xfId="22030"/>
    <cellStyle name="Output 27 17" xfId="22031"/>
    <cellStyle name="Output 27 18" xfId="22032"/>
    <cellStyle name="Output 27 19" xfId="22033"/>
    <cellStyle name="Output 27 2" xfId="22034"/>
    <cellStyle name="Output 27 20" xfId="22035"/>
    <cellStyle name="Output 27 21" xfId="22036"/>
    <cellStyle name="Output 27 22" xfId="22037"/>
    <cellStyle name="Output 27 23" xfId="22038"/>
    <cellStyle name="Output 27 24" xfId="22039"/>
    <cellStyle name="Output 27 25" xfId="22040"/>
    <cellStyle name="Output 27 26" xfId="22041"/>
    <cellStyle name="Output 27 27" xfId="22042"/>
    <cellStyle name="Output 27 28" xfId="22043"/>
    <cellStyle name="Output 27 29" xfId="22044"/>
    <cellStyle name="Output 27 3" xfId="22045"/>
    <cellStyle name="Output 27 30" xfId="22046"/>
    <cellStyle name="Output 27 31" xfId="22047"/>
    <cellStyle name="Output 27 32" xfId="22048"/>
    <cellStyle name="Output 27 33" xfId="22049"/>
    <cellStyle name="Output 27 34" xfId="22050"/>
    <cellStyle name="Output 27 35" xfId="22051"/>
    <cellStyle name="Output 27 36" xfId="22052"/>
    <cellStyle name="Output 27 37" xfId="22053"/>
    <cellStyle name="Output 27 38" xfId="22054"/>
    <cellStyle name="Output 27 39" xfId="22055"/>
    <cellStyle name="Output 27 4" xfId="22056"/>
    <cellStyle name="Output 27 40" xfId="22057"/>
    <cellStyle name="Output 27 41" xfId="22058"/>
    <cellStyle name="Output 27 42" xfId="22059"/>
    <cellStyle name="Output 27 43" xfId="22060"/>
    <cellStyle name="Output 27 44" xfId="22061"/>
    <cellStyle name="Output 27 45" xfId="22062"/>
    <cellStyle name="Output 27 46" xfId="22063"/>
    <cellStyle name="Output 27 47" xfId="22064"/>
    <cellStyle name="Output 27 48" xfId="22065"/>
    <cellStyle name="Output 27 49" xfId="22066"/>
    <cellStyle name="Output 27 5" xfId="22067"/>
    <cellStyle name="Output 27 50" xfId="22068"/>
    <cellStyle name="Output 27 51" xfId="22069"/>
    <cellStyle name="Output 27 52" xfId="22070"/>
    <cellStyle name="Output 27 53" xfId="22071"/>
    <cellStyle name="Output 27 54" xfId="22072"/>
    <cellStyle name="Output 27 55" xfId="22073"/>
    <cellStyle name="Output 27 56" xfId="22074"/>
    <cellStyle name="Output 27 57" xfId="22075"/>
    <cellStyle name="Output 27 58" xfId="22076"/>
    <cellStyle name="Output 27 59" xfId="22077"/>
    <cellStyle name="Output 27 6" xfId="22078"/>
    <cellStyle name="Output 27 60" xfId="22079"/>
    <cellStyle name="Output 27 61" xfId="22080"/>
    <cellStyle name="Output 27 62" xfId="22081"/>
    <cellStyle name="Output 27 63" xfId="22082"/>
    <cellStyle name="Output 27 64" xfId="22083"/>
    <cellStyle name="Output 27 65" xfId="22084"/>
    <cellStyle name="Output 27 66" xfId="22085"/>
    <cellStyle name="Output 27 67" xfId="22086"/>
    <cellStyle name="Output 27 7" xfId="22087"/>
    <cellStyle name="Output 27 8" xfId="22088"/>
    <cellStyle name="Output 27 9" xfId="22089"/>
    <cellStyle name="Output 28" xfId="22090"/>
    <cellStyle name="Output 28 10" xfId="22091"/>
    <cellStyle name="Output 28 11" xfId="22092"/>
    <cellStyle name="Output 28 12" xfId="22093"/>
    <cellStyle name="Output 28 13" xfId="22094"/>
    <cellStyle name="Output 28 14" xfId="22095"/>
    <cellStyle name="Output 28 15" xfId="22096"/>
    <cellStyle name="Output 28 16" xfId="22097"/>
    <cellStyle name="Output 28 17" xfId="22098"/>
    <cellStyle name="Output 28 18" xfId="22099"/>
    <cellStyle name="Output 28 19" xfId="22100"/>
    <cellStyle name="Output 28 2" xfId="22101"/>
    <cellStyle name="Output 28 20" xfId="22102"/>
    <cellStyle name="Output 28 21" xfId="22103"/>
    <cellStyle name="Output 28 22" xfId="22104"/>
    <cellStyle name="Output 28 23" xfId="22105"/>
    <cellStyle name="Output 28 24" xfId="22106"/>
    <cellStyle name="Output 28 25" xfId="22107"/>
    <cellStyle name="Output 28 26" xfId="22108"/>
    <cellStyle name="Output 28 27" xfId="22109"/>
    <cellStyle name="Output 28 28" xfId="22110"/>
    <cellStyle name="Output 28 29" xfId="22111"/>
    <cellStyle name="Output 28 3" xfId="22112"/>
    <cellStyle name="Output 28 30" xfId="22113"/>
    <cellStyle name="Output 28 31" xfId="22114"/>
    <cellStyle name="Output 28 32" xfId="22115"/>
    <cellStyle name="Output 28 33" xfId="22116"/>
    <cellStyle name="Output 28 34" xfId="22117"/>
    <cellStyle name="Output 28 35" xfId="22118"/>
    <cellStyle name="Output 28 36" xfId="22119"/>
    <cellStyle name="Output 28 37" xfId="22120"/>
    <cellStyle name="Output 28 38" xfId="22121"/>
    <cellStyle name="Output 28 39" xfId="22122"/>
    <cellStyle name="Output 28 4" xfId="22123"/>
    <cellStyle name="Output 28 40" xfId="22124"/>
    <cellStyle name="Output 28 41" xfId="22125"/>
    <cellStyle name="Output 28 42" xfId="22126"/>
    <cellStyle name="Output 28 43" xfId="22127"/>
    <cellStyle name="Output 28 44" xfId="22128"/>
    <cellStyle name="Output 28 45" xfId="22129"/>
    <cellStyle name="Output 28 46" xfId="22130"/>
    <cellStyle name="Output 28 47" xfId="22131"/>
    <cellStyle name="Output 28 48" xfId="22132"/>
    <cellStyle name="Output 28 49" xfId="22133"/>
    <cellStyle name="Output 28 5" xfId="22134"/>
    <cellStyle name="Output 28 50" xfId="22135"/>
    <cellStyle name="Output 28 51" xfId="22136"/>
    <cellStyle name="Output 28 52" xfId="22137"/>
    <cellStyle name="Output 28 53" xfId="22138"/>
    <cellStyle name="Output 28 54" xfId="22139"/>
    <cellStyle name="Output 28 55" xfId="22140"/>
    <cellStyle name="Output 28 56" xfId="22141"/>
    <cellStyle name="Output 28 57" xfId="22142"/>
    <cellStyle name="Output 28 58" xfId="22143"/>
    <cellStyle name="Output 28 59" xfId="22144"/>
    <cellStyle name="Output 28 6" xfId="22145"/>
    <cellStyle name="Output 28 60" xfId="22146"/>
    <cellStyle name="Output 28 61" xfId="22147"/>
    <cellStyle name="Output 28 62" xfId="22148"/>
    <cellStyle name="Output 28 63" xfId="22149"/>
    <cellStyle name="Output 28 64" xfId="22150"/>
    <cellStyle name="Output 28 65" xfId="22151"/>
    <cellStyle name="Output 28 66" xfId="22152"/>
    <cellStyle name="Output 28 67" xfId="22153"/>
    <cellStyle name="Output 28 7" xfId="22154"/>
    <cellStyle name="Output 28 8" xfId="22155"/>
    <cellStyle name="Output 28 9" xfId="22156"/>
    <cellStyle name="Output 29" xfId="22157"/>
    <cellStyle name="Output 29 10" xfId="22158"/>
    <cellStyle name="Output 29 11" xfId="22159"/>
    <cellStyle name="Output 29 12" xfId="22160"/>
    <cellStyle name="Output 29 13" xfId="22161"/>
    <cellStyle name="Output 29 14" xfId="22162"/>
    <cellStyle name="Output 29 15" xfId="22163"/>
    <cellStyle name="Output 29 16" xfId="22164"/>
    <cellStyle name="Output 29 17" xfId="22165"/>
    <cellStyle name="Output 29 18" xfId="22166"/>
    <cellStyle name="Output 29 19" xfId="22167"/>
    <cellStyle name="Output 29 2" xfId="22168"/>
    <cellStyle name="Output 29 20" xfId="22169"/>
    <cellStyle name="Output 29 21" xfId="22170"/>
    <cellStyle name="Output 29 22" xfId="22171"/>
    <cellStyle name="Output 29 23" xfId="22172"/>
    <cellStyle name="Output 29 24" xfId="22173"/>
    <cellStyle name="Output 29 25" xfId="22174"/>
    <cellStyle name="Output 29 26" xfId="22175"/>
    <cellStyle name="Output 29 27" xfId="22176"/>
    <cellStyle name="Output 29 28" xfId="22177"/>
    <cellStyle name="Output 29 29" xfId="22178"/>
    <cellStyle name="Output 29 3" xfId="22179"/>
    <cellStyle name="Output 29 30" xfId="22180"/>
    <cellStyle name="Output 29 31" xfId="22181"/>
    <cellStyle name="Output 29 32" xfId="22182"/>
    <cellStyle name="Output 29 33" xfId="22183"/>
    <cellStyle name="Output 29 34" xfId="22184"/>
    <cellStyle name="Output 29 35" xfId="22185"/>
    <cellStyle name="Output 29 36" xfId="22186"/>
    <cellStyle name="Output 29 37" xfId="22187"/>
    <cellStyle name="Output 29 38" xfId="22188"/>
    <cellStyle name="Output 29 39" xfId="22189"/>
    <cellStyle name="Output 29 4" xfId="22190"/>
    <cellStyle name="Output 29 40" xfId="22191"/>
    <cellStyle name="Output 29 41" xfId="22192"/>
    <cellStyle name="Output 29 42" xfId="22193"/>
    <cellStyle name="Output 29 43" xfId="22194"/>
    <cellStyle name="Output 29 44" xfId="22195"/>
    <cellStyle name="Output 29 45" xfId="22196"/>
    <cellStyle name="Output 29 46" xfId="22197"/>
    <cellStyle name="Output 29 47" xfId="22198"/>
    <cellStyle name="Output 29 48" xfId="22199"/>
    <cellStyle name="Output 29 49" xfId="22200"/>
    <cellStyle name="Output 29 5" xfId="22201"/>
    <cellStyle name="Output 29 50" xfId="22202"/>
    <cellStyle name="Output 29 51" xfId="22203"/>
    <cellStyle name="Output 29 52" xfId="22204"/>
    <cellStyle name="Output 29 53" xfId="22205"/>
    <cellStyle name="Output 29 54" xfId="22206"/>
    <cellStyle name="Output 29 55" xfId="22207"/>
    <cellStyle name="Output 29 56" xfId="22208"/>
    <cellStyle name="Output 29 57" xfId="22209"/>
    <cellStyle name="Output 29 58" xfId="22210"/>
    <cellStyle name="Output 29 59" xfId="22211"/>
    <cellStyle name="Output 29 6" xfId="22212"/>
    <cellStyle name="Output 29 60" xfId="22213"/>
    <cellStyle name="Output 29 61" xfId="22214"/>
    <cellStyle name="Output 29 62" xfId="22215"/>
    <cellStyle name="Output 29 63" xfId="22216"/>
    <cellStyle name="Output 29 64" xfId="22217"/>
    <cellStyle name="Output 29 65" xfId="22218"/>
    <cellStyle name="Output 29 66" xfId="22219"/>
    <cellStyle name="Output 29 67" xfId="22220"/>
    <cellStyle name="Output 29 7" xfId="22221"/>
    <cellStyle name="Output 29 8" xfId="22222"/>
    <cellStyle name="Output 29 9" xfId="22223"/>
    <cellStyle name="Output 3" xfId="22224"/>
    <cellStyle name="Output 3 10" xfId="22225"/>
    <cellStyle name="Output 3 11" xfId="22226"/>
    <cellStyle name="Output 3 12" xfId="22227"/>
    <cellStyle name="Output 3 13" xfId="22228"/>
    <cellStyle name="Output 3 14" xfId="22229"/>
    <cellStyle name="Output 3 15" xfId="22230"/>
    <cellStyle name="Output 3 16" xfId="22231"/>
    <cellStyle name="Output 3 17" xfId="22232"/>
    <cellStyle name="Output 3 18" xfId="22233"/>
    <cellStyle name="Output 3 19" xfId="22234"/>
    <cellStyle name="Output 3 2" xfId="22235"/>
    <cellStyle name="Output 3 20" xfId="22236"/>
    <cellStyle name="Output 3 21" xfId="22237"/>
    <cellStyle name="Output 3 22" xfId="22238"/>
    <cellStyle name="Output 3 23" xfId="22239"/>
    <cellStyle name="Output 3 24" xfId="22240"/>
    <cellStyle name="Output 3 25" xfId="22241"/>
    <cellStyle name="Output 3 26" xfId="22242"/>
    <cellStyle name="Output 3 27" xfId="22243"/>
    <cellStyle name="Output 3 28" xfId="22244"/>
    <cellStyle name="Output 3 29" xfId="22245"/>
    <cellStyle name="Output 3 3" xfId="22246"/>
    <cellStyle name="Output 3 30" xfId="22247"/>
    <cellStyle name="Output 3 31" xfId="22248"/>
    <cellStyle name="Output 3 32" xfId="22249"/>
    <cellStyle name="Output 3 33" xfId="22250"/>
    <cellStyle name="Output 3 34" xfId="22251"/>
    <cellStyle name="Output 3 35" xfId="22252"/>
    <cellStyle name="Output 3 36" xfId="22253"/>
    <cellStyle name="Output 3 37" xfId="22254"/>
    <cellStyle name="Output 3 38" xfId="22255"/>
    <cellStyle name="Output 3 39" xfId="22256"/>
    <cellStyle name="Output 3 4" xfId="22257"/>
    <cellStyle name="Output 3 40" xfId="22258"/>
    <cellStyle name="Output 3 41" xfId="22259"/>
    <cellStyle name="Output 3 42" xfId="22260"/>
    <cellStyle name="Output 3 43" xfId="22261"/>
    <cellStyle name="Output 3 44" xfId="22262"/>
    <cellStyle name="Output 3 45" xfId="22263"/>
    <cellStyle name="Output 3 46" xfId="22264"/>
    <cellStyle name="Output 3 47" xfId="22265"/>
    <cellStyle name="Output 3 48" xfId="22266"/>
    <cellStyle name="Output 3 49" xfId="22267"/>
    <cellStyle name="Output 3 5" xfId="22268"/>
    <cellStyle name="Output 3 50" xfId="22269"/>
    <cellStyle name="Output 3 51" xfId="22270"/>
    <cellStyle name="Output 3 52" xfId="22271"/>
    <cellStyle name="Output 3 53" xfId="22272"/>
    <cellStyle name="Output 3 54" xfId="22273"/>
    <cellStyle name="Output 3 55" xfId="22274"/>
    <cellStyle name="Output 3 56" xfId="22275"/>
    <cellStyle name="Output 3 57" xfId="22276"/>
    <cellStyle name="Output 3 58" xfId="22277"/>
    <cellStyle name="Output 3 59" xfId="22278"/>
    <cellStyle name="Output 3 6" xfId="22279"/>
    <cellStyle name="Output 3 60" xfId="22280"/>
    <cellStyle name="Output 3 61" xfId="22281"/>
    <cellStyle name="Output 3 62" xfId="22282"/>
    <cellStyle name="Output 3 63" xfId="22283"/>
    <cellStyle name="Output 3 64" xfId="22284"/>
    <cellStyle name="Output 3 65" xfId="22285"/>
    <cellStyle name="Output 3 66" xfId="22286"/>
    <cellStyle name="Output 3 67" xfId="22287"/>
    <cellStyle name="Output 3 7" xfId="22288"/>
    <cellStyle name="Output 3 8" xfId="22289"/>
    <cellStyle name="Output 3 9" xfId="22290"/>
    <cellStyle name="Output 30" xfId="22291"/>
    <cellStyle name="Output 30 10" xfId="22292"/>
    <cellStyle name="Output 30 11" xfId="22293"/>
    <cellStyle name="Output 30 12" xfId="22294"/>
    <cellStyle name="Output 30 13" xfId="22295"/>
    <cellStyle name="Output 30 14" xfId="22296"/>
    <cellStyle name="Output 30 15" xfId="22297"/>
    <cellStyle name="Output 30 16" xfId="22298"/>
    <cellStyle name="Output 30 17" xfId="22299"/>
    <cellStyle name="Output 30 18" xfId="22300"/>
    <cellStyle name="Output 30 19" xfId="22301"/>
    <cellStyle name="Output 30 2" xfId="22302"/>
    <cellStyle name="Output 30 20" xfId="22303"/>
    <cellStyle name="Output 30 21" xfId="22304"/>
    <cellStyle name="Output 30 22" xfId="22305"/>
    <cellStyle name="Output 30 23" xfId="22306"/>
    <cellStyle name="Output 30 24" xfId="22307"/>
    <cellStyle name="Output 30 25" xfId="22308"/>
    <cellStyle name="Output 30 26" xfId="22309"/>
    <cellStyle name="Output 30 27" xfId="22310"/>
    <cellStyle name="Output 30 28" xfId="22311"/>
    <cellStyle name="Output 30 29" xfId="22312"/>
    <cellStyle name="Output 30 3" xfId="22313"/>
    <cellStyle name="Output 30 30" xfId="22314"/>
    <cellStyle name="Output 30 31" xfId="22315"/>
    <cellStyle name="Output 30 32" xfId="22316"/>
    <cellStyle name="Output 30 33" xfId="22317"/>
    <cellStyle name="Output 30 34" xfId="22318"/>
    <cellStyle name="Output 30 35" xfId="22319"/>
    <cellStyle name="Output 30 36" xfId="22320"/>
    <cellStyle name="Output 30 37" xfId="22321"/>
    <cellStyle name="Output 30 38" xfId="22322"/>
    <cellStyle name="Output 30 39" xfId="22323"/>
    <cellStyle name="Output 30 4" xfId="22324"/>
    <cellStyle name="Output 30 40" xfId="22325"/>
    <cellStyle name="Output 30 41" xfId="22326"/>
    <cellStyle name="Output 30 42" xfId="22327"/>
    <cellStyle name="Output 30 43" xfId="22328"/>
    <cellStyle name="Output 30 44" xfId="22329"/>
    <cellStyle name="Output 30 45" xfId="22330"/>
    <cellStyle name="Output 30 46" xfId="22331"/>
    <cellStyle name="Output 30 47" xfId="22332"/>
    <cellStyle name="Output 30 48" xfId="22333"/>
    <cellStyle name="Output 30 49" xfId="22334"/>
    <cellStyle name="Output 30 5" xfId="22335"/>
    <cellStyle name="Output 30 50" xfId="22336"/>
    <cellStyle name="Output 30 51" xfId="22337"/>
    <cellStyle name="Output 30 52" xfId="22338"/>
    <cellStyle name="Output 30 53" xfId="22339"/>
    <cellStyle name="Output 30 54" xfId="22340"/>
    <cellStyle name="Output 30 55" xfId="22341"/>
    <cellStyle name="Output 30 56" xfId="22342"/>
    <cellStyle name="Output 30 57" xfId="22343"/>
    <cellStyle name="Output 30 58" xfId="22344"/>
    <cellStyle name="Output 30 59" xfId="22345"/>
    <cellStyle name="Output 30 6" xfId="22346"/>
    <cellStyle name="Output 30 60" xfId="22347"/>
    <cellStyle name="Output 30 61" xfId="22348"/>
    <cellStyle name="Output 30 62" xfId="22349"/>
    <cellStyle name="Output 30 63" xfId="22350"/>
    <cellStyle name="Output 30 64" xfId="22351"/>
    <cellStyle name="Output 30 65" xfId="22352"/>
    <cellStyle name="Output 30 66" xfId="22353"/>
    <cellStyle name="Output 30 67" xfId="22354"/>
    <cellStyle name="Output 30 7" xfId="22355"/>
    <cellStyle name="Output 30 8" xfId="22356"/>
    <cellStyle name="Output 30 9" xfId="22357"/>
    <cellStyle name="Output 31" xfId="22358"/>
    <cellStyle name="Output 31 10" xfId="22359"/>
    <cellStyle name="Output 31 11" xfId="22360"/>
    <cellStyle name="Output 31 12" xfId="22361"/>
    <cellStyle name="Output 31 13" xfId="22362"/>
    <cellStyle name="Output 31 14" xfId="22363"/>
    <cellStyle name="Output 31 15" xfId="22364"/>
    <cellStyle name="Output 31 16" xfId="22365"/>
    <cellStyle name="Output 31 17" xfId="22366"/>
    <cellStyle name="Output 31 18" xfId="22367"/>
    <cellStyle name="Output 31 19" xfId="22368"/>
    <cellStyle name="Output 31 2" xfId="22369"/>
    <cellStyle name="Output 31 20" xfId="22370"/>
    <cellStyle name="Output 31 21" xfId="22371"/>
    <cellStyle name="Output 31 22" xfId="22372"/>
    <cellStyle name="Output 31 23" xfId="22373"/>
    <cellStyle name="Output 31 24" xfId="22374"/>
    <cellStyle name="Output 31 25" xfId="22375"/>
    <cellStyle name="Output 31 26" xfId="22376"/>
    <cellStyle name="Output 31 27" xfId="22377"/>
    <cellStyle name="Output 31 28" xfId="22378"/>
    <cellStyle name="Output 31 29" xfId="22379"/>
    <cellStyle name="Output 31 3" xfId="22380"/>
    <cellStyle name="Output 31 30" xfId="22381"/>
    <cellStyle name="Output 31 31" xfId="22382"/>
    <cellStyle name="Output 31 32" xfId="22383"/>
    <cellStyle name="Output 31 33" xfId="22384"/>
    <cellStyle name="Output 31 34" xfId="22385"/>
    <cellStyle name="Output 31 35" xfId="22386"/>
    <cellStyle name="Output 31 36" xfId="22387"/>
    <cellStyle name="Output 31 37" xfId="22388"/>
    <cellStyle name="Output 31 38" xfId="22389"/>
    <cellStyle name="Output 31 39" xfId="22390"/>
    <cellStyle name="Output 31 4" xfId="22391"/>
    <cellStyle name="Output 31 40" xfId="22392"/>
    <cellStyle name="Output 31 41" xfId="22393"/>
    <cellStyle name="Output 31 42" xfId="22394"/>
    <cellStyle name="Output 31 43" xfId="22395"/>
    <cellStyle name="Output 31 44" xfId="22396"/>
    <cellStyle name="Output 31 45" xfId="22397"/>
    <cellStyle name="Output 31 46" xfId="22398"/>
    <cellStyle name="Output 31 47" xfId="22399"/>
    <cellStyle name="Output 31 48" xfId="22400"/>
    <cellStyle name="Output 31 49" xfId="22401"/>
    <cellStyle name="Output 31 5" xfId="22402"/>
    <cellStyle name="Output 31 50" xfId="22403"/>
    <cellStyle name="Output 31 51" xfId="22404"/>
    <cellStyle name="Output 31 52" xfId="22405"/>
    <cellStyle name="Output 31 53" xfId="22406"/>
    <cellStyle name="Output 31 54" xfId="22407"/>
    <cellStyle name="Output 31 55" xfId="22408"/>
    <cellStyle name="Output 31 56" xfId="22409"/>
    <cellStyle name="Output 31 57" xfId="22410"/>
    <cellStyle name="Output 31 58" xfId="22411"/>
    <cellStyle name="Output 31 59" xfId="22412"/>
    <cellStyle name="Output 31 6" xfId="22413"/>
    <cellStyle name="Output 31 60" xfId="22414"/>
    <cellStyle name="Output 31 61" xfId="22415"/>
    <cellStyle name="Output 31 62" xfId="22416"/>
    <cellStyle name="Output 31 63" xfId="22417"/>
    <cellStyle name="Output 31 64" xfId="22418"/>
    <cellStyle name="Output 31 65" xfId="22419"/>
    <cellStyle name="Output 31 66" xfId="22420"/>
    <cellStyle name="Output 31 67" xfId="22421"/>
    <cellStyle name="Output 31 7" xfId="22422"/>
    <cellStyle name="Output 31 8" xfId="22423"/>
    <cellStyle name="Output 31 9" xfId="22424"/>
    <cellStyle name="Output 4" xfId="22425"/>
    <cellStyle name="Output 4 10" xfId="22426"/>
    <cellStyle name="Output 4 11" xfId="22427"/>
    <cellStyle name="Output 4 12" xfId="22428"/>
    <cellStyle name="Output 4 13" xfId="22429"/>
    <cellStyle name="Output 4 14" xfId="22430"/>
    <cellStyle name="Output 4 15" xfId="22431"/>
    <cellStyle name="Output 4 16" xfId="22432"/>
    <cellStyle name="Output 4 17" xfId="22433"/>
    <cellStyle name="Output 4 18" xfId="22434"/>
    <cellStyle name="Output 4 19" xfId="22435"/>
    <cellStyle name="Output 4 2" xfId="22436"/>
    <cellStyle name="Output 4 20" xfId="22437"/>
    <cellStyle name="Output 4 21" xfId="22438"/>
    <cellStyle name="Output 4 22" xfId="22439"/>
    <cellStyle name="Output 4 23" xfId="22440"/>
    <cellStyle name="Output 4 24" xfId="22441"/>
    <cellStyle name="Output 4 25" xfId="22442"/>
    <cellStyle name="Output 4 26" xfId="22443"/>
    <cellStyle name="Output 4 27" xfId="22444"/>
    <cellStyle name="Output 4 28" xfId="22445"/>
    <cellStyle name="Output 4 29" xfId="22446"/>
    <cellStyle name="Output 4 3" xfId="22447"/>
    <cellStyle name="Output 4 30" xfId="22448"/>
    <cellStyle name="Output 4 31" xfId="22449"/>
    <cellStyle name="Output 4 32" xfId="22450"/>
    <cellStyle name="Output 4 33" xfId="22451"/>
    <cellStyle name="Output 4 34" xfId="22452"/>
    <cellStyle name="Output 4 35" xfId="22453"/>
    <cellStyle name="Output 4 36" xfId="22454"/>
    <cellStyle name="Output 4 37" xfId="22455"/>
    <cellStyle name="Output 4 38" xfId="22456"/>
    <cellStyle name="Output 4 39" xfId="22457"/>
    <cellStyle name="Output 4 4" xfId="22458"/>
    <cellStyle name="Output 4 40" xfId="22459"/>
    <cellStyle name="Output 4 41" xfId="22460"/>
    <cellStyle name="Output 4 42" xfId="22461"/>
    <cellStyle name="Output 4 43" xfId="22462"/>
    <cellStyle name="Output 4 44" xfId="22463"/>
    <cellStyle name="Output 4 45" xfId="22464"/>
    <cellStyle name="Output 4 46" xfId="22465"/>
    <cellStyle name="Output 4 47" xfId="22466"/>
    <cellStyle name="Output 4 48" xfId="22467"/>
    <cellStyle name="Output 4 49" xfId="22468"/>
    <cellStyle name="Output 4 5" xfId="22469"/>
    <cellStyle name="Output 4 50" xfId="22470"/>
    <cellStyle name="Output 4 51" xfId="22471"/>
    <cellStyle name="Output 4 52" xfId="22472"/>
    <cellStyle name="Output 4 53" xfId="22473"/>
    <cellStyle name="Output 4 54" xfId="22474"/>
    <cellStyle name="Output 4 55" xfId="22475"/>
    <cellStyle name="Output 4 56" xfId="22476"/>
    <cellStyle name="Output 4 57" xfId="22477"/>
    <cellStyle name="Output 4 58" xfId="22478"/>
    <cellStyle name="Output 4 59" xfId="22479"/>
    <cellStyle name="Output 4 6" xfId="22480"/>
    <cellStyle name="Output 4 60" xfId="22481"/>
    <cellStyle name="Output 4 61" xfId="22482"/>
    <cellStyle name="Output 4 62" xfId="22483"/>
    <cellStyle name="Output 4 63" xfId="22484"/>
    <cellStyle name="Output 4 64" xfId="22485"/>
    <cellStyle name="Output 4 65" xfId="22486"/>
    <cellStyle name="Output 4 66" xfId="22487"/>
    <cellStyle name="Output 4 67" xfId="22488"/>
    <cellStyle name="Output 4 7" xfId="22489"/>
    <cellStyle name="Output 4 8" xfId="22490"/>
    <cellStyle name="Output 4 9" xfId="22491"/>
    <cellStyle name="Output 5" xfId="22492"/>
    <cellStyle name="Output 5 10" xfId="22493"/>
    <cellStyle name="Output 5 11" xfId="22494"/>
    <cellStyle name="Output 5 12" xfId="22495"/>
    <cellStyle name="Output 5 13" xfId="22496"/>
    <cellStyle name="Output 5 14" xfId="22497"/>
    <cellStyle name="Output 5 15" xfId="22498"/>
    <cellStyle name="Output 5 16" xfId="22499"/>
    <cellStyle name="Output 5 17" xfId="22500"/>
    <cellStyle name="Output 5 18" xfId="22501"/>
    <cellStyle name="Output 5 19" xfId="22502"/>
    <cellStyle name="Output 5 2" xfId="22503"/>
    <cellStyle name="Output 5 20" xfId="22504"/>
    <cellStyle name="Output 5 21" xfId="22505"/>
    <cellStyle name="Output 5 22" xfId="22506"/>
    <cellStyle name="Output 5 23" xfId="22507"/>
    <cellStyle name="Output 5 24" xfId="22508"/>
    <cellStyle name="Output 5 25" xfId="22509"/>
    <cellStyle name="Output 5 26" xfId="22510"/>
    <cellStyle name="Output 5 27" xfId="22511"/>
    <cellStyle name="Output 5 28" xfId="22512"/>
    <cellStyle name="Output 5 29" xfId="22513"/>
    <cellStyle name="Output 5 3" xfId="22514"/>
    <cellStyle name="Output 5 30" xfId="22515"/>
    <cellStyle name="Output 5 31" xfId="22516"/>
    <cellStyle name="Output 5 32" xfId="22517"/>
    <cellStyle name="Output 5 33" xfId="22518"/>
    <cellStyle name="Output 5 34" xfId="22519"/>
    <cellStyle name="Output 5 35" xfId="22520"/>
    <cellStyle name="Output 5 36" xfId="22521"/>
    <cellStyle name="Output 5 37" xfId="22522"/>
    <cellStyle name="Output 5 38" xfId="22523"/>
    <cellStyle name="Output 5 39" xfId="22524"/>
    <cellStyle name="Output 5 4" xfId="22525"/>
    <cellStyle name="Output 5 40" xfId="22526"/>
    <cellStyle name="Output 5 41" xfId="22527"/>
    <cellStyle name="Output 5 42" xfId="22528"/>
    <cellStyle name="Output 5 43" xfId="22529"/>
    <cellStyle name="Output 5 44" xfId="22530"/>
    <cellStyle name="Output 5 45" xfId="22531"/>
    <cellStyle name="Output 5 46" xfId="22532"/>
    <cellStyle name="Output 5 47" xfId="22533"/>
    <cellStyle name="Output 5 48" xfId="22534"/>
    <cellStyle name="Output 5 49" xfId="22535"/>
    <cellStyle name="Output 5 5" xfId="22536"/>
    <cellStyle name="Output 5 50" xfId="22537"/>
    <cellStyle name="Output 5 51" xfId="22538"/>
    <cellStyle name="Output 5 52" xfId="22539"/>
    <cellStyle name="Output 5 53" xfId="22540"/>
    <cellStyle name="Output 5 54" xfId="22541"/>
    <cellStyle name="Output 5 55" xfId="22542"/>
    <cellStyle name="Output 5 56" xfId="22543"/>
    <cellStyle name="Output 5 57" xfId="22544"/>
    <cellStyle name="Output 5 58" xfId="22545"/>
    <cellStyle name="Output 5 59" xfId="22546"/>
    <cellStyle name="Output 5 6" xfId="22547"/>
    <cellStyle name="Output 5 60" xfId="22548"/>
    <cellStyle name="Output 5 61" xfId="22549"/>
    <cellStyle name="Output 5 62" xfId="22550"/>
    <cellStyle name="Output 5 63" xfId="22551"/>
    <cellStyle name="Output 5 64" xfId="22552"/>
    <cellStyle name="Output 5 65" xfId="22553"/>
    <cellStyle name="Output 5 66" xfId="22554"/>
    <cellStyle name="Output 5 67" xfId="22555"/>
    <cellStyle name="Output 5 7" xfId="22556"/>
    <cellStyle name="Output 5 8" xfId="22557"/>
    <cellStyle name="Output 5 9" xfId="22558"/>
    <cellStyle name="Output 6" xfId="22559"/>
    <cellStyle name="Output 6 10" xfId="22560"/>
    <cellStyle name="Output 6 11" xfId="22561"/>
    <cellStyle name="Output 6 12" xfId="22562"/>
    <cellStyle name="Output 6 13" xfId="22563"/>
    <cellStyle name="Output 6 14" xfId="22564"/>
    <cellStyle name="Output 6 15" xfId="22565"/>
    <cellStyle name="Output 6 16" xfId="22566"/>
    <cellStyle name="Output 6 17" xfId="22567"/>
    <cellStyle name="Output 6 18" xfId="22568"/>
    <cellStyle name="Output 6 19" xfId="22569"/>
    <cellStyle name="Output 6 2" xfId="22570"/>
    <cellStyle name="Output 6 20" xfId="22571"/>
    <cellStyle name="Output 6 21" xfId="22572"/>
    <cellStyle name="Output 6 22" xfId="22573"/>
    <cellStyle name="Output 6 23" xfId="22574"/>
    <cellStyle name="Output 6 24" xfId="22575"/>
    <cellStyle name="Output 6 25" xfId="22576"/>
    <cellStyle name="Output 6 26" xfId="22577"/>
    <cellStyle name="Output 6 27" xfId="22578"/>
    <cellStyle name="Output 6 28" xfId="22579"/>
    <cellStyle name="Output 6 29" xfId="22580"/>
    <cellStyle name="Output 6 3" xfId="22581"/>
    <cellStyle name="Output 6 30" xfId="22582"/>
    <cellStyle name="Output 6 31" xfId="22583"/>
    <cellStyle name="Output 6 32" xfId="22584"/>
    <cellStyle name="Output 6 33" xfId="22585"/>
    <cellStyle name="Output 6 34" xfId="22586"/>
    <cellStyle name="Output 6 35" xfId="22587"/>
    <cellStyle name="Output 6 36" xfId="22588"/>
    <cellStyle name="Output 6 37" xfId="22589"/>
    <cellStyle name="Output 6 38" xfId="22590"/>
    <cellStyle name="Output 6 39" xfId="22591"/>
    <cellStyle name="Output 6 4" xfId="22592"/>
    <cellStyle name="Output 6 40" xfId="22593"/>
    <cellStyle name="Output 6 41" xfId="22594"/>
    <cellStyle name="Output 6 42" xfId="22595"/>
    <cellStyle name="Output 6 43" xfId="22596"/>
    <cellStyle name="Output 6 44" xfId="22597"/>
    <cellStyle name="Output 6 45" xfId="22598"/>
    <cellStyle name="Output 6 46" xfId="22599"/>
    <cellStyle name="Output 6 47" xfId="22600"/>
    <cellStyle name="Output 6 48" xfId="22601"/>
    <cellStyle name="Output 6 49" xfId="22602"/>
    <cellStyle name="Output 6 5" xfId="22603"/>
    <cellStyle name="Output 6 50" xfId="22604"/>
    <cellStyle name="Output 6 51" xfId="22605"/>
    <cellStyle name="Output 6 52" xfId="22606"/>
    <cellStyle name="Output 6 53" xfId="22607"/>
    <cellStyle name="Output 6 54" xfId="22608"/>
    <cellStyle name="Output 6 55" xfId="22609"/>
    <cellStyle name="Output 6 56" xfId="22610"/>
    <cellStyle name="Output 6 57" xfId="22611"/>
    <cellStyle name="Output 6 58" xfId="22612"/>
    <cellStyle name="Output 6 59" xfId="22613"/>
    <cellStyle name="Output 6 6" xfId="22614"/>
    <cellStyle name="Output 6 60" xfId="22615"/>
    <cellStyle name="Output 6 61" xfId="22616"/>
    <cellStyle name="Output 6 62" xfId="22617"/>
    <cellStyle name="Output 6 63" xfId="22618"/>
    <cellStyle name="Output 6 64" xfId="22619"/>
    <cellStyle name="Output 6 65" xfId="22620"/>
    <cellStyle name="Output 6 66" xfId="22621"/>
    <cellStyle name="Output 6 67" xfId="22622"/>
    <cellStyle name="Output 6 7" xfId="22623"/>
    <cellStyle name="Output 6 8" xfId="22624"/>
    <cellStyle name="Output 6 9" xfId="22625"/>
    <cellStyle name="Output 7" xfId="22626"/>
    <cellStyle name="Output 7 10" xfId="22627"/>
    <cellStyle name="Output 7 11" xfId="22628"/>
    <cellStyle name="Output 7 12" xfId="22629"/>
    <cellStyle name="Output 7 13" xfId="22630"/>
    <cellStyle name="Output 7 14" xfId="22631"/>
    <cellStyle name="Output 7 15" xfId="22632"/>
    <cellStyle name="Output 7 16" xfId="22633"/>
    <cellStyle name="Output 7 17" xfId="22634"/>
    <cellStyle name="Output 7 18" xfId="22635"/>
    <cellStyle name="Output 7 19" xfId="22636"/>
    <cellStyle name="Output 7 2" xfId="22637"/>
    <cellStyle name="Output 7 20" xfId="22638"/>
    <cellStyle name="Output 7 21" xfId="22639"/>
    <cellStyle name="Output 7 22" xfId="22640"/>
    <cellStyle name="Output 7 23" xfId="22641"/>
    <cellStyle name="Output 7 24" xfId="22642"/>
    <cellStyle name="Output 7 25" xfId="22643"/>
    <cellStyle name="Output 7 26" xfId="22644"/>
    <cellStyle name="Output 7 27" xfId="22645"/>
    <cellStyle name="Output 7 28" xfId="22646"/>
    <cellStyle name="Output 7 29" xfId="22647"/>
    <cellStyle name="Output 7 3" xfId="22648"/>
    <cellStyle name="Output 7 30" xfId="22649"/>
    <cellStyle name="Output 7 31" xfId="22650"/>
    <cellStyle name="Output 7 32" xfId="22651"/>
    <cellStyle name="Output 7 33" xfId="22652"/>
    <cellStyle name="Output 7 34" xfId="22653"/>
    <cellStyle name="Output 7 35" xfId="22654"/>
    <cellStyle name="Output 7 36" xfId="22655"/>
    <cellStyle name="Output 7 37" xfId="22656"/>
    <cellStyle name="Output 7 38" xfId="22657"/>
    <cellStyle name="Output 7 39" xfId="22658"/>
    <cellStyle name="Output 7 4" xfId="22659"/>
    <cellStyle name="Output 7 40" xfId="22660"/>
    <cellStyle name="Output 7 41" xfId="22661"/>
    <cellStyle name="Output 7 42" xfId="22662"/>
    <cellStyle name="Output 7 43" xfId="22663"/>
    <cellStyle name="Output 7 44" xfId="22664"/>
    <cellStyle name="Output 7 45" xfId="22665"/>
    <cellStyle name="Output 7 46" xfId="22666"/>
    <cellStyle name="Output 7 47" xfId="22667"/>
    <cellStyle name="Output 7 48" xfId="22668"/>
    <cellStyle name="Output 7 49" xfId="22669"/>
    <cellStyle name="Output 7 5" xfId="22670"/>
    <cellStyle name="Output 7 50" xfId="22671"/>
    <cellStyle name="Output 7 51" xfId="22672"/>
    <cellStyle name="Output 7 52" xfId="22673"/>
    <cellStyle name="Output 7 53" xfId="22674"/>
    <cellStyle name="Output 7 54" xfId="22675"/>
    <cellStyle name="Output 7 55" xfId="22676"/>
    <cellStyle name="Output 7 56" xfId="22677"/>
    <cellStyle name="Output 7 57" xfId="22678"/>
    <cellStyle name="Output 7 58" xfId="22679"/>
    <cellStyle name="Output 7 59" xfId="22680"/>
    <cellStyle name="Output 7 6" xfId="22681"/>
    <cellStyle name="Output 7 60" xfId="22682"/>
    <cellStyle name="Output 7 61" xfId="22683"/>
    <cellStyle name="Output 7 62" xfId="22684"/>
    <cellStyle name="Output 7 63" xfId="22685"/>
    <cellStyle name="Output 7 64" xfId="22686"/>
    <cellStyle name="Output 7 65" xfId="22687"/>
    <cellStyle name="Output 7 66" xfId="22688"/>
    <cellStyle name="Output 7 67" xfId="22689"/>
    <cellStyle name="Output 7 7" xfId="22690"/>
    <cellStyle name="Output 7 8" xfId="22691"/>
    <cellStyle name="Output 7 9" xfId="22692"/>
    <cellStyle name="Output 8" xfId="22693"/>
    <cellStyle name="Output 8 10" xfId="22694"/>
    <cellStyle name="Output 8 11" xfId="22695"/>
    <cellStyle name="Output 8 12" xfId="22696"/>
    <cellStyle name="Output 8 13" xfId="22697"/>
    <cellStyle name="Output 8 14" xfId="22698"/>
    <cellStyle name="Output 8 15" xfId="22699"/>
    <cellStyle name="Output 8 16" xfId="22700"/>
    <cellStyle name="Output 8 17" xfId="22701"/>
    <cellStyle name="Output 8 18" xfId="22702"/>
    <cellStyle name="Output 8 19" xfId="22703"/>
    <cellStyle name="Output 8 2" xfId="22704"/>
    <cellStyle name="Output 8 20" xfId="22705"/>
    <cellStyle name="Output 8 21" xfId="22706"/>
    <cellStyle name="Output 8 22" xfId="22707"/>
    <cellStyle name="Output 8 23" xfId="22708"/>
    <cellStyle name="Output 8 24" xfId="22709"/>
    <cellStyle name="Output 8 25" xfId="22710"/>
    <cellStyle name="Output 8 26" xfId="22711"/>
    <cellStyle name="Output 8 27" xfId="22712"/>
    <cellStyle name="Output 8 28" xfId="22713"/>
    <cellStyle name="Output 8 29" xfId="22714"/>
    <cellStyle name="Output 8 3" xfId="22715"/>
    <cellStyle name="Output 8 30" xfId="22716"/>
    <cellStyle name="Output 8 31" xfId="22717"/>
    <cellStyle name="Output 8 32" xfId="22718"/>
    <cellStyle name="Output 8 33" xfId="22719"/>
    <cellStyle name="Output 8 34" xfId="22720"/>
    <cellStyle name="Output 8 35" xfId="22721"/>
    <cellStyle name="Output 8 36" xfId="22722"/>
    <cellStyle name="Output 8 37" xfId="22723"/>
    <cellStyle name="Output 8 38" xfId="22724"/>
    <cellStyle name="Output 8 39" xfId="22725"/>
    <cellStyle name="Output 8 4" xfId="22726"/>
    <cellStyle name="Output 8 40" xfId="22727"/>
    <cellStyle name="Output 8 41" xfId="22728"/>
    <cellStyle name="Output 8 42" xfId="22729"/>
    <cellStyle name="Output 8 43" xfId="22730"/>
    <cellStyle name="Output 8 44" xfId="22731"/>
    <cellStyle name="Output 8 45" xfId="22732"/>
    <cellStyle name="Output 8 46" xfId="22733"/>
    <cellStyle name="Output 8 47" xfId="22734"/>
    <cellStyle name="Output 8 48" xfId="22735"/>
    <cellStyle name="Output 8 49" xfId="22736"/>
    <cellStyle name="Output 8 5" xfId="22737"/>
    <cellStyle name="Output 8 50" xfId="22738"/>
    <cellStyle name="Output 8 51" xfId="22739"/>
    <cellStyle name="Output 8 52" xfId="22740"/>
    <cellStyle name="Output 8 53" xfId="22741"/>
    <cellStyle name="Output 8 54" xfId="22742"/>
    <cellStyle name="Output 8 55" xfId="22743"/>
    <cellStyle name="Output 8 56" xfId="22744"/>
    <cellStyle name="Output 8 57" xfId="22745"/>
    <cellStyle name="Output 8 58" xfId="22746"/>
    <cellStyle name="Output 8 59" xfId="22747"/>
    <cellStyle name="Output 8 6" xfId="22748"/>
    <cellStyle name="Output 8 60" xfId="22749"/>
    <cellStyle name="Output 8 61" xfId="22750"/>
    <cellStyle name="Output 8 62" xfId="22751"/>
    <cellStyle name="Output 8 63" xfId="22752"/>
    <cellStyle name="Output 8 64" xfId="22753"/>
    <cellStyle name="Output 8 65" xfId="22754"/>
    <cellStyle name="Output 8 66" xfId="22755"/>
    <cellStyle name="Output 8 67" xfId="22756"/>
    <cellStyle name="Output 8 7" xfId="22757"/>
    <cellStyle name="Output 8 8" xfId="22758"/>
    <cellStyle name="Output 8 9" xfId="22759"/>
    <cellStyle name="Output 9" xfId="22760"/>
    <cellStyle name="Output 9 10" xfId="22761"/>
    <cellStyle name="Output 9 11" xfId="22762"/>
    <cellStyle name="Output 9 12" xfId="22763"/>
    <cellStyle name="Output 9 13" xfId="22764"/>
    <cellStyle name="Output 9 14" xfId="22765"/>
    <cellStyle name="Output 9 15" xfId="22766"/>
    <cellStyle name="Output 9 16" xfId="22767"/>
    <cellStyle name="Output 9 17" xfId="22768"/>
    <cellStyle name="Output 9 18" xfId="22769"/>
    <cellStyle name="Output 9 19" xfId="22770"/>
    <cellStyle name="Output 9 2" xfId="22771"/>
    <cellStyle name="Output 9 20" xfId="22772"/>
    <cellStyle name="Output 9 21" xfId="22773"/>
    <cellStyle name="Output 9 22" xfId="22774"/>
    <cellStyle name="Output 9 23" xfId="22775"/>
    <cellStyle name="Output 9 24" xfId="22776"/>
    <cellStyle name="Output 9 25" xfId="22777"/>
    <cellStyle name="Output 9 26" xfId="22778"/>
    <cellStyle name="Output 9 27" xfId="22779"/>
    <cellStyle name="Output 9 28" xfId="22780"/>
    <cellStyle name="Output 9 29" xfId="22781"/>
    <cellStyle name="Output 9 3" xfId="22782"/>
    <cellStyle name="Output 9 30" xfId="22783"/>
    <cellStyle name="Output 9 31" xfId="22784"/>
    <cellStyle name="Output 9 32" xfId="22785"/>
    <cellStyle name="Output 9 33" xfId="22786"/>
    <cellStyle name="Output 9 34" xfId="22787"/>
    <cellStyle name="Output 9 35" xfId="22788"/>
    <cellStyle name="Output 9 36" xfId="22789"/>
    <cellStyle name="Output 9 37" xfId="22790"/>
    <cellStyle name="Output 9 38" xfId="22791"/>
    <cellStyle name="Output 9 39" xfId="22792"/>
    <cellStyle name="Output 9 4" xfId="22793"/>
    <cellStyle name="Output 9 40" xfId="22794"/>
    <cellStyle name="Output 9 41" xfId="22795"/>
    <cellStyle name="Output 9 42" xfId="22796"/>
    <cellStyle name="Output 9 43" xfId="22797"/>
    <cellStyle name="Output 9 44" xfId="22798"/>
    <cellStyle name="Output 9 45" xfId="22799"/>
    <cellStyle name="Output 9 46" xfId="22800"/>
    <cellStyle name="Output 9 47" xfId="22801"/>
    <cellStyle name="Output 9 48" xfId="22802"/>
    <cellStyle name="Output 9 49" xfId="22803"/>
    <cellStyle name="Output 9 5" xfId="22804"/>
    <cellStyle name="Output 9 50" xfId="22805"/>
    <cellStyle name="Output 9 51" xfId="22806"/>
    <cellStyle name="Output 9 52" xfId="22807"/>
    <cellStyle name="Output 9 53" xfId="22808"/>
    <cellStyle name="Output 9 54" xfId="22809"/>
    <cellStyle name="Output 9 55" xfId="22810"/>
    <cellStyle name="Output 9 56" xfId="22811"/>
    <cellStyle name="Output 9 57" xfId="22812"/>
    <cellStyle name="Output 9 58" xfId="22813"/>
    <cellStyle name="Output 9 59" xfId="22814"/>
    <cellStyle name="Output 9 6" xfId="22815"/>
    <cellStyle name="Output 9 60" xfId="22816"/>
    <cellStyle name="Output 9 61" xfId="22817"/>
    <cellStyle name="Output 9 62" xfId="22818"/>
    <cellStyle name="Output 9 63" xfId="22819"/>
    <cellStyle name="Output 9 64" xfId="22820"/>
    <cellStyle name="Output 9 65" xfId="22821"/>
    <cellStyle name="Output 9 66" xfId="22822"/>
    <cellStyle name="Output 9 67" xfId="22823"/>
    <cellStyle name="Output 9 7" xfId="22824"/>
    <cellStyle name="Output 9 8" xfId="22825"/>
    <cellStyle name="Output 9 9" xfId="22826"/>
    <cellStyle name="Percent [2]" xfId="22827"/>
    <cellStyle name="Percent [2] 10" xfId="22828"/>
    <cellStyle name="Percent [2] 11" xfId="22829"/>
    <cellStyle name="Percent [2] 12" xfId="22830"/>
    <cellStyle name="Percent [2] 13" xfId="22831"/>
    <cellStyle name="Percent [2] 14" xfId="22832"/>
    <cellStyle name="Percent [2] 15" xfId="22833"/>
    <cellStyle name="Percent [2] 16" xfId="22834"/>
    <cellStyle name="Percent [2] 17" xfId="22835"/>
    <cellStyle name="Percent [2] 18" xfId="22836"/>
    <cellStyle name="Percent [2] 19" xfId="22837"/>
    <cellStyle name="Percent [2] 2" xfId="22838"/>
    <cellStyle name="Percent [2] 2 10" xfId="22839"/>
    <cellStyle name="Percent [2] 2 11" xfId="22840"/>
    <cellStyle name="Percent [2] 2 12" xfId="22841"/>
    <cellStyle name="Percent [2] 2 13" xfId="22842"/>
    <cellStyle name="Percent [2] 2 14" xfId="22843"/>
    <cellStyle name="Percent [2] 2 15" xfId="22844"/>
    <cellStyle name="Percent [2] 2 16" xfId="22845"/>
    <cellStyle name="Percent [2] 2 17" xfId="22846"/>
    <cellStyle name="Percent [2] 2 18" xfId="22847"/>
    <cellStyle name="Percent [2] 2 19" xfId="22848"/>
    <cellStyle name="Percent [2] 2 2" xfId="22849"/>
    <cellStyle name="Percent [2] 2 20" xfId="22850"/>
    <cellStyle name="Percent [2] 2 21" xfId="22851"/>
    <cellStyle name="Percent [2] 2 22" xfId="22852"/>
    <cellStyle name="Percent [2] 2 23" xfId="22853"/>
    <cellStyle name="Percent [2] 2 24" xfId="22854"/>
    <cellStyle name="Percent [2] 2 25" xfId="22855"/>
    <cellStyle name="Percent [2] 2 26" xfId="22856"/>
    <cellStyle name="Percent [2] 2 27" xfId="22857"/>
    <cellStyle name="Percent [2] 2 28" xfId="22858"/>
    <cellStyle name="Percent [2] 2 29" xfId="22859"/>
    <cellStyle name="Percent [2] 2 3" xfId="22860"/>
    <cellStyle name="Percent [2] 2 30" xfId="22861"/>
    <cellStyle name="Percent [2] 2 31" xfId="22862"/>
    <cellStyle name="Percent [2] 2 32" xfId="22863"/>
    <cellStyle name="Percent [2] 2 33" xfId="22864"/>
    <cellStyle name="Percent [2] 2 34" xfId="22865"/>
    <cellStyle name="Percent [2] 2 35" xfId="22866"/>
    <cellStyle name="Percent [2] 2 36" xfId="22867"/>
    <cellStyle name="Percent [2] 2 37" xfId="22868"/>
    <cellStyle name="Percent [2] 2 38" xfId="22869"/>
    <cellStyle name="Percent [2] 2 39" xfId="22870"/>
    <cellStyle name="Percent [2] 2 4" xfId="22871"/>
    <cellStyle name="Percent [2] 2 40" xfId="22872"/>
    <cellStyle name="Percent [2] 2 41" xfId="22873"/>
    <cellStyle name="Percent [2] 2 42" xfId="22874"/>
    <cellStyle name="Percent [2] 2 43" xfId="22875"/>
    <cellStyle name="Percent [2] 2 44" xfId="22876"/>
    <cellStyle name="Percent [2] 2 45" xfId="22877"/>
    <cellStyle name="Percent [2] 2 46" xfId="22878"/>
    <cellStyle name="Percent [2] 2 47" xfId="22879"/>
    <cellStyle name="Percent [2] 2 48" xfId="22880"/>
    <cellStyle name="Percent [2] 2 49" xfId="22881"/>
    <cellStyle name="Percent [2] 2 5" xfId="22882"/>
    <cellStyle name="Percent [2] 2 50" xfId="22883"/>
    <cellStyle name="Percent [2] 2 51" xfId="22884"/>
    <cellStyle name="Percent [2] 2 52" xfId="22885"/>
    <cellStyle name="Percent [2] 2 53" xfId="22886"/>
    <cellStyle name="Percent [2] 2 54" xfId="22887"/>
    <cellStyle name="Percent [2] 2 55" xfId="22888"/>
    <cellStyle name="Percent [2] 2 56" xfId="22889"/>
    <cellStyle name="Percent [2] 2 57" xfId="22890"/>
    <cellStyle name="Percent [2] 2 58" xfId="22891"/>
    <cellStyle name="Percent [2] 2 59" xfId="22892"/>
    <cellStyle name="Percent [2] 2 6" xfId="22893"/>
    <cellStyle name="Percent [2] 2 60" xfId="22894"/>
    <cellStyle name="Percent [2] 2 61" xfId="22895"/>
    <cellStyle name="Percent [2] 2 62" xfId="22896"/>
    <cellStyle name="Percent [2] 2 63" xfId="22897"/>
    <cellStyle name="Percent [2] 2 64" xfId="22898"/>
    <cellStyle name="Percent [2] 2 65" xfId="22899"/>
    <cellStyle name="Percent [2] 2 66" xfId="22900"/>
    <cellStyle name="Percent [2] 2 67" xfId="22901"/>
    <cellStyle name="Percent [2] 2 7" xfId="22902"/>
    <cellStyle name="Percent [2] 2 8" xfId="22903"/>
    <cellStyle name="Percent [2] 2 9" xfId="22904"/>
    <cellStyle name="Percent [2] 20" xfId="22905"/>
    <cellStyle name="Percent [2] 21" xfId="22906"/>
    <cellStyle name="Percent [2] 22" xfId="22907"/>
    <cellStyle name="Percent [2] 23" xfId="22908"/>
    <cellStyle name="Percent [2] 24" xfId="22909"/>
    <cellStyle name="Percent [2] 25" xfId="22910"/>
    <cellStyle name="Percent [2] 26" xfId="22911"/>
    <cellStyle name="Percent [2] 27" xfId="22912"/>
    <cellStyle name="Percent [2] 28" xfId="22913"/>
    <cellStyle name="Percent [2] 29" xfId="22914"/>
    <cellStyle name="Percent [2] 3" xfId="22915"/>
    <cellStyle name="Percent [2] 3 10" xfId="22916"/>
    <cellStyle name="Percent [2] 3 11" xfId="22917"/>
    <cellStyle name="Percent [2] 3 12" xfId="22918"/>
    <cellStyle name="Percent [2] 3 13" xfId="22919"/>
    <cellStyle name="Percent [2] 3 14" xfId="22920"/>
    <cellStyle name="Percent [2] 3 15" xfId="22921"/>
    <cellStyle name="Percent [2] 3 16" xfId="22922"/>
    <cellStyle name="Percent [2] 3 17" xfId="22923"/>
    <cellStyle name="Percent [2] 3 18" xfId="22924"/>
    <cellStyle name="Percent [2] 3 19" xfId="22925"/>
    <cellStyle name="Percent [2] 3 2" xfId="22926"/>
    <cellStyle name="Percent [2] 3 2 10" xfId="22927"/>
    <cellStyle name="Percent [2] 3 2 11" xfId="22928"/>
    <cellStyle name="Percent [2] 3 2 12" xfId="22929"/>
    <cellStyle name="Percent [2] 3 2 13" xfId="22930"/>
    <cellStyle name="Percent [2] 3 2 14" xfId="22931"/>
    <cellStyle name="Percent [2] 3 2 15" xfId="22932"/>
    <cellStyle name="Percent [2] 3 2 16" xfId="22933"/>
    <cellStyle name="Percent [2] 3 2 17" xfId="22934"/>
    <cellStyle name="Percent [2] 3 2 18" xfId="22935"/>
    <cellStyle name="Percent [2] 3 2 19" xfId="22936"/>
    <cellStyle name="Percent [2] 3 2 2" xfId="22937"/>
    <cellStyle name="Percent [2] 3 2 20" xfId="22938"/>
    <cellStyle name="Percent [2] 3 2 21" xfId="22939"/>
    <cellStyle name="Percent [2] 3 2 22" xfId="22940"/>
    <cellStyle name="Percent [2] 3 2 23" xfId="22941"/>
    <cellStyle name="Percent [2] 3 2 24" xfId="22942"/>
    <cellStyle name="Percent [2] 3 2 25" xfId="22943"/>
    <cellStyle name="Percent [2] 3 2 26" xfId="22944"/>
    <cellStyle name="Percent [2] 3 2 27" xfId="22945"/>
    <cellStyle name="Percent [2] 3 2 28" xfId="22946"/>
    <cellStyle name="Percent [2] 3 2 29" xfId="22947"/>
    <cellStyle name="Percent [2] 3 2 3" xfId="22948"/>
    <cellStyle name="Percent [2] 3 2 30" xfId="22949"/>
    <cellStyle name="Percent [2] 3 2 31" xfId="22950"/>
    <cellStyle name="Percent [2] 3 2 32" xfId="22951"/>
    <cellStyle name="Percent [2] 3 2 33" xfId="22952"/>
    <cellStyle name="Percent [2] 3 2 34" xfId="22953"/>
    <cellStyle name="Percent [2] 3 2 35" xfId="22954"/>
    <cellStyle name="Percent [2] 3 2 36" xfId="22955"/>
    <cellStyle name="Percent [2] 3 2 37" xfId="22956"/>
    <cellStyle name="Percent [2] 3 2 38" xfId="22957"/>
    <cellStyle name="Percent [2] 3 2 39" xfId="22958"/>
    <cellStyle name="Percent [2] 3 2 4" xfId="22959"/>
    <cellStyle name="Percent [2] 3 2 40" xfId="22960"/>
    <cellStyle name="Percent [2] 3 2 41" xfId="22961"/>
    <cellStyle name="Percent [2] 3 2 42" xfId="22962"/>
    <cellStyle name="Percent [2] 3 2 43" xfId="22963"/>
    <cellStyle name="Percent [2] 3 2 44" xfId="22964"/>
    <cellStyle name="Percent [2] 3 2 45" xfId="22965"/>
    <cellStyle name="Percent [2] 3 2 46" xfId="22966"/>
    <cellStyle name="Percent [2] 3 2 47" xfId="22967"/>
    <cellStyle name="Percent [2] 3 2 48" xfId="22968"/>
    <cellStyle name="Percent [2] 3 2 49" xfId="22969"/>
    <cellStyle name="Percent [2] 3 2 5" xfId="22970"/>
    <cellStyle name="Percent [2] 3 2 50" xfId="22971"/>
    <cellStyle name="Percent [2] 3 2 51" xfId="22972"/>
    <cellStyle name="Percent [2] 3 2 52" xfId="22973"/>
    <cellStyle name="Percent [2] 3 2 53" xfId="22974"/>
    <cellStyle name="Percent [2] 3 2 54" xfId="22975"/>
    <cellStyle name="Percent [2] 3 2 55" xfId="22976"/>
    <cellStyle name="Percent [2] 3 2 56" xfId="22977"/>
    <cellStyle name="Percent [2] 3 2 57" xfId="22978"/>
    <cellStyle name="Percent [2] 3 2 58" xfId="22979"/>
    <cellStyle name="Percent [2] 3 2 59" xfId="22980"/>
    <cellStyle name="Percent [2] 3 2 6" xfId="22981"/>
    <cellStyle name="Percent [2] 3 2 60" xfId="22982"/>
    <cellStyle name="Percent [2] 3 2 61" xfId="22983"/>
    <cellStyle name="Percent [2] 3 2 62" xfId="22984"/>
    <cellStyle name="Percent [2] 3 2 63" xfId="22985"/>
    <cellStyle name="Percent [2] 3 2 64" xfId="22986"/>
    <cellStyle name="Percent [2] 3 2 65" xfId="22987"/>
    <cellStyle name="Percent [2] 3 2 66" xfId="22988"/>
    <cellStyle name="Percent [2] 3 2 67" xfId="22989"/>
    <cellStyle name="Percent [2] 3 2 7" xfId="22990"/>
    <cellStyle name="Percent [2] 3 2 8" xfId="22991"/>
    <cellStyle name="Percent [2] 3 2 9" xfId="22992"/>
    <cellStyle name="Percent [2] 3 20" xfId="22993"/>
    <cellStyle name="Percent [2] 3 21" xfId="22994"/>
    <cellStyle name="Percent [2] 3 22" xfId="22995"/>
    <cellStyle name="Percent [2] 3 23" xfId="22996"/>
    <cellStyle name="Percent [2] 3 24" xfId="22997"/>
    <cellStyle name="Percent [2] 3 25" xfId="22998"/>
    <cellStyle name="Percent [2] 3 26" xfId="22999"/>
    <cellStyle name="Percent [2] 3 27" xfId="23000"/>
    <cellStyle name="Percent [2] 3 28" xfId="23001"/>
    <cellStyle name="Percent [2] 3 29" xfId="23002"/>
    <cellStyle name="Percent [2] 3 3" xfId="23003"/>
    <cellStyle name="Percent [2] 3 30" xfId="23004"/>
    <cellStyle name="Percent [2] 3 31" xfId="23005"/>
    <cellStyle name="Percent [2] 3 32" xfId="23006"/>
    <cellStyle name="Percent [2] 3 33" xfId="23007"/>
    <cellStyle name="Percent [2] 3 34" xfId="23008"/>
    <cellStyle name="Percent [2] 3 35" xfId="23009"/>
    <cellStyle name="Percent [2] 3 36" xfId="23010"/>
    <cellStyle name="Percent [2] 3 37" xfId="23011"/>
    <cellStyle name="Percent [2] 3 38" xfId="23012"/>
    <cellStyle name="Percent [2] 3 39" xfId="23013"/>
    <cellStyle name="Percent [2] 3 4" xfId="23014"/>
    <cellStyle name="Percent [2] 3 40" xfId="23015"/>
    <cellStyle name="Percent [2] 3 41" xfId="23016"/>
    <cellStyle name="Percent [2] 3 42" xfId="23017"/>
    <cellStyle name="Percent [2] 3 43" xfId="23018"/>
    <cellStyle name="Percent [2] 3 44" xfId="23019"/>
    <cellStyle name="Percent [2] 3 45" xfId="23020"/>
    <cellStyle name="Percent [2] 3 46" xfId="23021"/>
    <cellStyle name="Percent [2] 3 47" xfId="23022"/>
    <cellStyle name="Percent [2] 3 48" xfId="23023"/>
    <cellStyle name="Percent [2] 3 49" xfId="23024"/>
    <cellStyle name="Percent [2] 3 5" xfId="23025"/>
    <cellStyle name="Percent [2] 3 50" xfId="23026"/>
    <cellStyle name="Percent [2] 3 51" xfId="23027"/>
    <cellStyle name="Percent [2] 3 52" xfId="23028"/>
    <cellStyle name="Percent [2] 3 53" xfId="23029"/>
    <cellStyle name="Percent [2] 3 54" xfId="23030"/>
    <cellStyle name="Percent [2] 3 55" xfId="23031"/>
    <cellStyle name="Percent [2] 3 56" xfId="23032"/>
    <cellStyle name="Percent [2] 3 57" xfId="23033"/>
    <cellStyle name="Percent [2] 3 58" xfId="23034"/>
    <cellStyle name="Percent [2] 3 59" xfId="23035"/>
    <cellStyle name="Percent [2] 3 6" xfId="23036"/>
    <cellStyle name="Percent [2] 3 60" xfId="23037"/>
    <cellStyle name="Percent [2] 3 61" xfId="23038"/>
    <cellStyle name="Percent [2] 3 62" xfId="23039"/>
    <cellStyle name="Percent [2] 3 63" xfId="23040"/>
    <cellStyle name="Percent [2] 3 64" xfId="23041"/>
    <cellStyle name="Percent [2] 3 65" xfId="23042"/>
    <cellStyle name="Percent [2] 3 66" xfId="23043"/>
    <cellStyle name="Percent [2] 3 67" xfId="23044"/>
    <cellStyle name="Percent [2] 3 68" xfId="23045"/>
    <cellStyle name="Percent [2] 3 7" xfId="23046"/>
    <cellStyle name="Percent [2] 3 8" xfId="23047"/>
    <cellStyle name="Percent [2] 3 9" xfId="23048"/>
    <cellStyle name="Percent [2] 30" xfId="23049"/>
    <cellStyle name="Percent [2] 31" xfId="23050"/>
    <cellStyle name="Percent [2] 32" xfId="23051"/>
    <cellStyle name="Percent [2] 33" xfId="23052"/>
    <cellStyle name="Percent [2] 34" xfId="23053"/>
    <cellStyle name="Percent [2] 35" xfId="23054"/>
    <cellStyle name="Percent [2] 36" xfId="23055"/>
    <cellStyle name="Percent [2] 37" xfId="23056"/>
    <cellStyle name="Percent [2] 38" xfId="23057"/>
    <cellStyle name="Percent [2] 39" xfId="23058"/>
    <cellStyle name="Percent [2] 4" xfId="23059"/>
    <cellStyle name="Percent [2] 4 10" xfId="23060"/>
    <cellStyle name="Percent [2] 4 11" xfId="23061"/>
    <cellStyle name="Percent [2] 4 12" xfId="23062"/>
    <cellStyle name="Percent [2] 4 13" xfId="23063"/>
    <cellStyle name="Percent [2] 4 14" xfId="23064"/>
    <cellStyle name="Percent [2] 4 15" xfId="23065"/>
    <cellStyle name="Percent [2] 4 16" xfId="23066"/>
    <cellStyle name="Percent [2] 4 17" xfId="23067"/>
    <cellStyle name="Percent [2] 4 18" xfId="23068"/>
    <cellStyle name="Percent [2] 4 19" xfId="23069"/>
    <cellStyle name="Percent [2] 4 2" xfId="23070"/>
    <cellStyle name="Percent [2] 4 20" xfId="23071"/>
    <cellStyle name="Percent [2] 4 21" xfId="23072"/>
    <cellStyle name="Percent [2] 4 22" xfId="23073"/>
    <cellStyle name="Percent [2] 4 23" xfId="23074"/>
    <cellStyle name="Percent [2] 4 24" xfId="23075"/>
    <cellStyle name="Percent [2] 4 25" xfId="23076"/>
    <cellStyle name="Percent [2] 4 26" xfId="23077"/>
    <cellStyle name="Percent [2] 4 27" xfId="23078"/>
    <cellStyle name="Percent [2] 4 28" xfId="23079"/>
    <cellStyle name="Percent [2] 4 29" xfId="23080"/>
    <cellStyle name="Percent [2] 4 3" xfId="23081"/>
    <cellStyle name="Percent [2] 4 30" xfId="23082"/>
    <cellStyle name="Percent [2] 4 31" xfId="23083"/>
    <cellStyle name="Percent [2] 4 32" xfId="23084"/>
    <cellStyle name="Percent [2] 4 33" xfId="23085"/>
    <cellStyle name="Percent [2] 4 34" xfId="23086"/>
    <cellStyle name="Percent [2] 4 35" xfId="23087"/>
    <cellStyle name="Percent [2] 4 36" xfId="23088"/>
    <cellStyle name="Percent [2] 4 37" xfId="23089"/>
    <cellStyle name="Percent [2] 4 38" xfId="23090"/>
    <cellStyle name="Percent [2] 4 39" xfId="23091"/>
    <cellStyle name="Percent [2] 4 4" xfId="23092"/>
    <cellStyle name="Percent [2] 4 40" xfId="23093"/>
    <cellStyle name="Percent [2] 4 41" xfId="23094"/>
    <cellStyle name="Percent [2] 4 42" xfId="23095"/>
    <cellStyle name="Percent [2] 4 43" xfId="23096"/>
    <cellStyle name="Percent [2] 4 44" xfId="23097"/>
    <cellStyle name="Percent [2] 4 45" xfId="23098"/>
    <cellStyle name="Percent [2] 4 46" xfId="23099"/>
    <cellStyle name="Percent [2] 4 47" xfId="23100"/>
    <cellStyle name="Percent [2] 4 48" xfId="23101"/>
    <cellStyle name="Percent [2] 4 49" xfId="23102"/>
    <cellStyle name="Percent [2] 4 5" xfId="23103"/>
    <cellStyle name="Percent [2] 4 50" xfId="23104"/>
    <cellStyle name="Percent [2] 4 51" xfId="23105"/>
    <cellStyle name="Percent [2] 4 52" xfId="23106"/>
    <cellStyle name="Percent [2] 4 53" xfId="23107"/>
    <cellStyle name="Percent [2] 4 54" xfId="23108"/>
    <cellStyle name="Percent [2] 4 55" xfId="23109"/>
    <cellStyle name="Percent [2] 4 56" xfId="23110"/>
    <cellStyle name="Percent [2] 4 57" xfId="23111"/>
    <cellStyle name="Percent [2] 4 58" xfId="23112"/>
    <cellStyle name="Percent [2] 4 59" xfId="23113"/>
    <cellStyle name="Percent [2] 4 6" xfId="23114"/>
    <cellStyle name="Percent [2] 4 60" xfId="23115"/>
    <cellStyle name="Percent [2] 4 61" xfId="23116"/>
    <cellStyle name="Percent [2] 4 62" xfId="23117"/>
    <cellStyle name="Percent [2] 4 63" xfId="23118"/>
    <cellStyle name="Percent [2] 4 64" xfId="23119"/>
    <cellStyle name="Percent [2] 4 65" xfId="23120"/>
    <cellStyle name="Percent [2] 4 66" xfId="23121"/>
    <cellStyle name="Percent [2] 4 67" xfId="23122"/>
    <cellStyle name="Percent [2] 4 7" xfId="23123"/>
    <cellStyle name="Percent [2] 4 8" xfId="23124"/>
    <cellStyle name="Percent [2] 4 9" xfId="23125"/>
    <cellStyle name="Percent [2] 40" xfId="23126"/>
    <cellStyle name="Percent [2] 41" xfId="23127"/>
    <cellStyle name="Percent [2] 42" xfId="23128"/>
    <cellStyle name="Percent [2] 43" xfId="23129"/>
    <cellStyle name="Percent [2] 44" xfId="23130"/>
    <cellStyle name="Percent [2] 45" xfId="23131"/>
    <cellStyle name="Percent [2] 46" xfId="23132"/>
    <cellStyle name="Percent [2] 47" xfId="23133"/>
    <cellStyle name="Percent [2] 48" xfId="23134"/>
    <cellStyle name="Percent [2] 49" xfId="23135"/>
    <cellStyle name="Percent [2] 5" xfId="23136"/>
    <cellStyle name="Percent [2] 50" xfId="23137"/>
    <cellStyle name="Percent [2] 51" xfId="23138"/>
    <cellStyle name="Percent [2] 52" xfId="23139"/>
    <cellStyle name="Percent [2] 53" xfId="23140"/>
    <cellStyle name="Percent [2] 54" xfId="23141"/>
    <cellStyle name="Percent [2] 55" xfId="23142"/>
    <cellStyle name="Percent [2] 56" xfId="23143"/>
    <cellStyle name="Percent [2] 57" xfId="23144"/>
    <cellStyle name="Percent [2] 58" xfId="23145"/>
    <cellStyle name="Percent [2] 59" xfId="23146"/>
    <cellStyle name="Percent [2] 6" xfId="23147"/>
    <cellStyle name="Percent [2] 60" xfId="23148"/>
    <cellStyle name="Percent [2] 61" xfId="23149"/>
    <cellStyle name="Percent [2] 62" xfId="23150"/>
    <cellStyle name="Percent [2] 63" xfId="23151"/>
    <cellStyle name="Percent [2] 64" xfId="23152"/>
    <cellStyle name="Percent [2] 65" xfId="23153"/>
    <cellStyle name="Percent [2] 66" xfId="23154"/>
    <cellStyle name="Percent [2] 67" xfId="23155"/>
    <cellStyle name="Percent [2] 68" xfId="23156"/>
    <cellStyle name="Percent [2] 69" xfId="23157"/>
    <cellStyle name="Percent [2] 7" xfId="23158"/>
    <cellStyle name="Percent [2] 70" xfId="23159"/>
    <cellStyle name="Percent [2] 8" xfId="23160"/>
    <cellStyle name="Percent [2] 9" xfId="23161"/>
    <cellStyle name="Percent 10" xfId="23162"/>
    <cellStyle name="Percent 10 10" xfId="23163"/>
    <cellStyle name="Percent 10 11" xfId="23164"/>
    <cellStyle name="Percent 10 12" xfId="23165"/>
    <cellStyle name="Percent 10 13" xfId="23166"/>
    <cellStyle name="Percent 10 14" xfId="23167"/>
    <cellStyle name="Percent 10 15" xfId="23168"/>
    <cellStyle name="Percent 10 16" xfId="23169"/>
    <cellStyle name="Percent 10 17" xfId="23170"/>
    <cellStyle name="Percent 10 18" xfId="23171"/>
    <cellStyle name="Percent 10 19" xfId="23172"/>
    <cellStyle name="Percent 10 2" xfId="3"/>
    <cellStyle name="Percent 10 2 10" xfId="23173"/>
    <cellStyle name="Percent 10 2 11" xfId="23174"/>
    <cellStyle name="Percent 10 2 12" xfId="23175"/>
    <cellStyle name="Percent 10 2 13" xfId="23176"/>
    <cellStyle name="Percent 10 2 14" xfId="23177"/>
    <cellStyle name="Percent 10 2 15" xfId="23178"/>
    <cellStyle name="Percent 10 2 16" xfId="23179"/>
    <cellStyle name="Percent 10 2 17" xfId="23180"/>
    <cellStyle name="Percent 10 2 18" xfId="23181"/>
    <cellStyle name="Percent 10 2 19" xfId="23182"/>
    <cellStyle name="Percent 10 2 2" xfId="23183"/>
    <cellStyle name="Percent 10 2 20" xfId="23184"/>
    <cellStyle name="Percent 10 2 21" xfId="23185"/>
    <cellStyle name="Percent 10 2 22" xfId="23186"/>
    <cellStyle name="Percent 10 2 23" xfId="23187"/>
    <cellStyle name="Percent 10 2 24" xfId="23188"/>
    <cellStyle name="Percent 10 2 25" xfId="23189"/>
    <cellStyle name="Percent 10 2 26" xfId="23190"/>
    <cellStyle name="Percent 10 2 27" xfId="23191"/>
    <cellStyle name="Percent 10 2 28" xfId="23192"/>
    <cellStyle name="Percent 10 2 29" xfId="23193"/>
    <cellStyle name="Percent 10 2 3" xfId="23194"/>
    <cellStyle name="Percent 10 2 30" xfId="23195"/>
    <cellStyle name="Percent 10 2 31" xfId="23196"/>
    <cellStyle name="Percent 10 2 32" xfId="23197"/>
    <cellStyle name="Percent 10 2 33" xfId="23198"/>
    <cellStyle name="Percent 10 2 34" xfId="23199"/>
    <cellStyle name="Percent 10 2 35" xfId="23200"/>
    <cellStyle name="Percent 10 2 36" xfId="23201"/>
    <cellStyle name="Percent 10 2 37" xfId="23202"/>
    <cellStyle name="Percent 10 2 38" xfId="23203"/>
    <cellStyle name="Percent 10 2 39" xfId="23204"/>
    <cellStyle name="Percent 10 2 4" xfId="23205"/>
    <cellStyle name="Percent 10 2 40" xfId="23206"/>
    <cellStyle name="Percent 10 2 41" xfId="23207"/>
    <cellStyle name="Percent 10 2 42" xfId="23208"/>
    <cellStyle name="Percent 10 2 43" xfId="23209"/>
    <cellStyle name="Percent 10 2 44" xfId="23210"/>
    <cellStyle name="Percent 10 2 45" xfId="23211"/>
    <cellStyle name="Percent 10 2 46" xfId="23212"/>
    <cellStyle name="Percent 10 2 47" xfId="23213"/>
    <cellStyle name="Percent 10 2 48" xfId="23214"/>
    <cellStyle name="Percent 10 2 49" xfId="23215"/>
    <cellStyle name="Percent 10 2 5" xfId="23216"/>
    <cellStyle name="Percent 10 2 50" xfId="23217"/>
    <cellStyle name="Percent 10 2 51" xfId="23218"/>
    <cellStyle name="Percent 10 2 52" xfId="23219"/>
    <cellStyle name="Percent 10 2 53" xfId="23220"/>
    <cellStyle name="Percent 10 2 54" xfId="23221"/>
    <cellStyle name="Percent 10 2 55" xfId="23222"/>
    <cellStyle name="Percent 10 2 56" xfId="23223"/>
    <cellStyle name="Percent 10 2 57" xfId="23224"/>
    <cellStyle name="Percent 10 2 58" xfId="23225"/>
    <cellStyle name="Percent 10 2 59" xfId="23226"/>
    <cellStyle name="Percent 10 2 6" xfId="23227"/>
    <cellStyle name="Percent 10 2 60" xfId="23228"/>
    <cellStyle name="Percent 10 2 61" xfId="23229"/>
    <cellStyle name="Percent 10 2 62" xfId="23230"/>
    <cellStyle name="Percent 10 2 63" xfId="23231"/>
    <cellStyle name="Percent 10 2 64" xfId="23232"/>
    <cellStyle name="Percent 10 2 65" xfId="23233"/>
    <cellStyle name="Percent 10 2 66" xfId="23234"/>
    <cellStyle name="Percent 10 2 67" xfId="23235"/>
    <cellStyle name="Percent 10 2 7" xfId="23236"/>
    <cellStyle name="Percent 10 2 8" xfId="23237"/>
    <cellStyle name="Percent 10 2 9" xfId="23238"/>
    <cellStyle name="Percent 10 20" xfId="23239"/>
    <cellStyle name="Percent 10 21" xfId="23240"/>
    <cellStyle name="Percent 10 22" xfId="23241"/>
    <cellStyle name="Percent 10 23" xfId="23242"/>
    <cellStyle name="Percent 10 24" xfId="23243"/>
    <cellStyle name="Percent 10 25" xfId="23244"/>
    <cellStyle name="Percent 10 26" xfId="23245"/>
    <cellStyle name="Percent 10 27" xfId="23246"/>
    <cellStyle name="Percent 10 28" xfId="23247"/>
    <cellStyle name="Percent 10 29" xfId="23248"/>
    <cellStyle name="Percent 10 3" xfId="23249"/>
    <cellStyle name="Percent 10 30" xfId="23250"/>
    <cellStyle name="Percent 10 31" xfId="23251"/>
    <cellStyle name="Percent 10 32" xfId="23252"/>
    <cellStyle name="Percent 10 33" xfId="23253"/>
    <cellStyle name="Percent 10 34" xfId="23254"/>
    <cellStyle name="Percent 10 35" xfId="23255"/>
    <cellStyle name="Percent 10 36" xfId="23256"/>
    <cellStyle name="Percent 10 37" xfId="23257"/>
    <cellStyle name="Percent 10 38" xfId="23258"/>
    <cellStyle name="Percent 10 39" xfId="23259"/>
    <cellStyle name="Percent 10 4" xfId="23260"/>
    <cellStyle name="Percent 10 40" xfId="23261"/>
    <cellStyle name="Percent 10 41" xfId="23262"/>
    <cellStyle name="Percent 10 42" xfId="23263"/>
    <cellStyle name="Percent 10 43" xfId="23264"/>
    <cellStyle name="Percent 10 44" xfId="23265"/>
    <cellStyle name="Percent 10 45" xfId="23266"/>
    <cellStyle name="Percent 10 46" xfId="23267"/>
    <cellStyle name="Percent 10 47" xfId="23268"/>
    <cellStyle name="Percent 10 48" xfId="23269"/>
    <cellStyle name="Percent 10 49" xfId="23270"/>
    <cellStyle name="Percent 10 5" xfId="23271"/>
    <cellStyle name="Percent 10 50" xfId="23272"/>
    <cellStyle name="Percent 10 51" xfId="23273"/>
    <cellStyle name="Percent 10 52" xfId="23274"/>
    <cellStyle name="Percent 10 53" xfId="23275"/>
    <cellStyle name="Percent 10 54" xfId="23276"/>
    <cellStyle name="Percent 10 55" xfId="23277"/>
    <cellStyle name="Percent 10 56" xfId="23278"/>
    <cellStyle name="Percent 10 57" xfId="23279"/>
    <cellStyle name="Percent 10 58" xfId="23280"/>
    <cellStyle name="Percent 10 59" xfId="23281"/>
    <cellStyle name="Percent 10 6" xfId="23282"/>
    <cellStyle name="Percent 10 60" xfId="23283"/>
    <cellStyle name="Percent 10 61" xfId="23284"/>
    <cellStyle name="Percent 10 62" xfId="23285"/>
    <cellStyle name="Percent 10 63" xfId="23286"/>
    <cellStyle name="Percent 10 64" xfId="23287"/>
    <cellStyle name="Percent 10 65" xfId="23288"/>
    <cellStyle name="Percent 10 66" xfId="23289"/>
    <cellStyle name="Percent 10 67" xfId="23290"/>
    <cellStyle name="Percent 10 68" xfId="23291"/>
    <cellStyle name="Percent 10 7" xfId="23292"/>
    <cellStyle name="Percent 10 8" xfId="23293"/>
    <cellStyle name="Percent 10 9" xfId="23294"/>
    <cellStyle name="Percent 11" xfId="23295"/>
    <cellStyle name="Percent 11 10" xfId="23296"/>
    <cellStyle name="Percent 11 11" xfId="23297"/>
    <cellStyle name="Percent 11 12" xfId="23298"/>
    <cellStyle name="Percent 11 13" xfId="23299"/>
    <cellStyle name="Percent 11 14" xfId="23300"/>
    <cellStyle name="Percent 11 15" xfId="23301"/>
    <cellStyle name="Percent 11 16" xfId="23302"/>
    <cellStyle name="Percent 11 17" xfId="23303"/>
    <cellStyle name="Percent 11 18" xfId="23304"/>
    <cellStyle name="Percent 11 19" xfId="23305"/>
    <cellStyle name="Percent 11 2" xfId="23306"/>
    <cellStyle name="Percent 11 20" xfId="23307"/>
    <cellStyle name="Percent 11 21" xfId="23308"/>
    <cellStyle name="Percent 11 22" xfId="23309"/>
    <cellStyle name="Percent 11 23" xfId="23310"/>
    <cellStyle name="Percent 11 24" xfId="23311"/>
    <cellStyle name="Percent 11 25" xfId="23312"/>
    <cellStyle name="Percent 11 26" xfId="23313"/>
    <cellStyle name="Percent 11 27" xfId="23314"/>
    <cellStyle name="Percent 11 28" xfId="23315"/>
    <cellStyle name="Percent 11 29" xfId="23316"/>
    <cellStyle name="Percent 11 3" xfId="23317"/>
    <cellStyle name="Percent 11 30" xfId="23318"/>
    <cellStyle name="Percent 11 31" xfId="23319"/>
    <cellStyle name="Percent 11 32" xfId="23320"/>
    <cellStyle name="Percent 11 33" xfId="23321"/>
    <cellStyle name="Percent 11 34" xfId="23322"/>
    <cellStyle name="Percent 11 35" xfId="23323"/>
    <cellStyle name="Percent 11 36" xfId="23324"/>
    <cellStyle name="Percent 11 37" xfId="23325"/>
    <cellStyle name="Percent 11 38" xfId="23326"/>
    <cellStyle name="Percent 11 39" xfId="23327"/>
    <cellStyle name="Percent 11 4" xfId="23328"/>
    <cellStyle name="Percent 11 40" xfId="23329"/>
    <cellStyle name="Percent 11 41" xfId="23330"/>
    <cellStyle name="Percent 11 42" xfId="23331"/>
    <cellStyle name="Percent 11 43" xfId="23332"/>
    <cellStyle name="Percent 11 44" xfId="23333"/>
    <cellStyle name="Percent 11 45" xfId="23334"/>
    <cellStyle name="Percent 11 46" xfId="23335"/>
    <cellStyle name="Percent 11 47" xfId="23336"/>
    <cellStyle name="Percent 11 48" xfId="23337"/>
    <cellStyle name="Percent 11 49" xfId="23338"/>
    <cellStyle name="Percent 11 5" xfId="23339"/>
    <cellStyle name="Percent 11 50" xfId="23340"/>
    <cellStyle name="Percent 11 51" xfId="23341"/>
    <cellStyle name="Percent 11 52" xfId="23342"/>
    <cellStyle name="Percent 11 53" xfId="23343"/>
    <cellStyle name="Percent 11 54" xfId="23344"/>
    <cellStyle name="Percent 11 55" xfId="23345"/>
    <cellStyle name="Percent 11 56" xfId="23346"/>
    <cellStyle name="Percent 11 57" xfId="23347"/>
    <cellStyle name="Percent 11 58" xfId="23348"/>
    <cellStyle name="Percent 11 59" xfId="23349"/>
    <cellStyle name="Percent 11 6" xfId="23350"/>
    <cellStyle name="Percent 11 60" xfId="23351"/>
    <cellStyle name="Percent 11 61" xfId="23352"/>
    <cellStyle name="Percent 11 62" xfId="23353"/>
    <cellStyle name="Percent 11 63" xfId="23354"/>
    <cellStyle name="Percent 11 64" xfId="23355"/>
    <cellStyle name="Percent 11 65" xfId="23356"/>
    <cellStyle name="Percent 11 66" xfId="23357"/>
    <cellStyle name="Percent 11 67" xfId="23358"/>
    <cellStyle name="Percent 11 7" xfId="23359"/>
    <cellStyle name="Percent 11 8" xfId="23360"/>
    <cellStyle name="Percent 11 9" xfId="23361"/>
    <cellStyle name="Percent 12" xfId="23362"/>
    <cellStyle name="Percent 12 10" xfId="23363"/>
    <cellStyle name="Percent 12 11" xfId="23364"/>
    <cellStyle name="Percent 12 12" xfId="23365"/>
    <cellStyle name="Percent 12 13" xfId="23366"/>
    <cellStyle name="Percent 12 14" xfId="23367"/>
    <cellStyle name="Percent 12 15" xfId="23368"/>
    <cellStyle name="Percent 12 16" xfId="23369"/>
    <cellStyle name="Percent 12 17" xfId="23370"/>
    <cellStyle name="Percent 12 18" xfId="23371"/>
    <cellStyle name="Percent 12 19" xfId="23372"/>
    <cellStyle name="Percent 12 2" xfId="23373"/>
    <cellStyle name="Percent 12 20" xfId="23374"/>
    <cellStyle name="Percent 12 21" xfId="23375"/>
    <cellStyle name="Percent 12 22" xfId="23376"/>
    <cellStyle name="Percent 12 23" xfId="23377"/>
    <cellStyle name="Percent 12 24" xfId="23378"/>
    <cellStyle name="Percent 12 25" xfId="23379"/>
    <cellStyle name="Percent 12 26" xfId="23380"/>
    <cellStyle name="Percent 12 27" xfId="23381"/>
    <cellStyle name="Percent 12 28" xfId="23382"/>
    <cellStyle name="Percent 12 29" xfId="23383"/>
    <cellStyle name="Percent 12 3" xfId="23384"/>
    <cellStyle name="Percent 12 30" xfId="23385"/>
    <cellStyle name="Percent 12 31" xfId="23386"/>
    <cellStyle name="Percent 12 32" xfId="23387"/>
    <cellStyle name="Percent 12 33" xfId="23388"/>
    <cellStyle name="Percent 12 34" xfId="23389"/>
    <cellStyle name="Percent 12 35" xfId="23390"/>
    <cellStyle name="Percent 12 36" xfId="23391"/>
    <cellStyle name="Percent 12 37" xfId="23392"/>
    <cellStyle name="Percent 12 38" xfId="23393"/>
    <cellStyle name="Percent 12 39" xfId="23394"/>
    <cellStyle name="Percent 12 4" xfId="23395"/>
    <cellStyle name="Percent 12 40" xfId="23396"/>
    <cellStyle name="Percent 12 41" xfId="23397"/>
    <cellStyle name="Percent 12 42" xfId="23398"/>
    <cellStyle name="Percent 12 43" xfId="23399"/>
    <cellStyle name="Percent 12 44" xfId="23400"/>
    <cellStyle name="Percent 12 45" xfId="23401"/>
    <cellStyle name="Percent 12 46" xfId="23402"/>
    <cellStyle name="Percent 12 47" xfId="23403"/>
    <cellStyle name="Percent 12 48" xfId="23404"/>
    <cellStyle name="Percent 12 49" xfId="23405"/>
    <cellStyle name="Percent 12 5" xfId="23406"/>
    <cellStyle name="Percent 12 50" xfId="23407"/>
    <cellStyle name="Percent 12 51" xfId="23408"/>
    <cellStyle name="Percent 12 52" xfId="23409"/>
    <cellStyle name="Percent 12 53" xfId="23410"/>
    <cellStyle name="Percent 12 54" xfId="23411"/>
    <cellStyle name="Percent 12 55" xfId="23412"/>
    <cellStyle name="Percent 12 56" xfId="23413"/>
    <cellStyle name="Percent 12 57" xfId="23414"/>
    <cellStyle name="Percent 12 58" xfId="23415"/>
    <cellStyle name="Percent 12 59" xfId="23416"/>
    <cellStyle name="Percent 12 6" xfId="23417"/>
    <cellStyle name="Percent 12 60" xfId="23418"/>
    <cellStyle name="Percent 12 61" xfId="23419"/>
    <cellStyle name="Percent 12 62" xfId="23420"/>
    <cellStyle name="Percent 12 63" xfId="23421"/>
    <cellStyle name="Percent 12 64" xfId="23422"/>
    <cellStyle name="Percent 12 65" xfId="23423"/>
    <cellStyle name="Percent 12 66" xfId="23424"/>
    <cellStyle name="Percent 12 67" xfId="23425"/>
    <cellStyle name="Percent 12 7" xfId="23426"/>
    <cellStyle name="Percent 12 8" xfId="23427"/>
    <cellStyle name="Percent 12 9" xfId="23428"/>
    <cellStyle name="Percent 13" xfId="23429"/>
    <cellStyle name="Percent 13 10" xfId="23430"/>
    <cellStyle name="Percent 13 11" xfId="23431"/>
    <cellStyle name="Percent 13 12" xfId="23432"/>
    <cellStyle name="Percent 13 13" xfId="23433"/>
    <cellStyle name="Percent 13 14" xfId="23434"/>
    <cellStyle name="Percent 13 15" xfId="23435"/>
    <cellStyle name="Percent 13 16" xfId="23436"/>
    <cellStyle name="Percent 13 17" xfId="23437"/>
    <cellStyle name="Percent 13 18" xfId="23438"/>
    <cellStyle name="Percent 13 19" xfId="23439"/>
    <cellStyle name="Percent 13 2" xfId="23440"/>
    <cellStyle name="Percent 13 20" xfId="23441"/>
    <cellStyle name="Percent 13 21" xfId="23442"/>
    <cellStyle name="Percent 13 22" xfId="23443"/>
    <cellStyle name="Percent 13 23" xfId="23444"/>
    <cellStyle name="Percent 13 24" xfId="23445"/>
    <cellStyle name="Percent 13 25" xfId="23446"/>
    <cellStyle name="Percent 13 26" xfId="23447"/>
    <cellStyle name="Percent 13 27" xfId="23448"/>
    <cellStyle name="Percent 13 28" xfId="23449"/>
    <cellStyle name="Percent 13 29" xfId="23450"/>
    <cellStyle name="Percent 13 3" xfId="23451"/>
    <cellStyle name="Percent 13 30" xfId="23452"/>
    <cellStyle name="Percent 13 31" xfId="23453"/>
    <cellStyle name="Percent 13 32" xfId="23454"/>
    <cellStyle name="Percent 13 33" xfId="23455"/>
    <cellStyle name="Percent 13 34" xfId="23456"/>
    <cellStyle name="Percent 13 35" xfId="23457"/>
    <cellStyle name="Percent 13 36" xfId="23458"/>
    <cellStyle name="Percent 13 37" xfId="23459"/>
    <cellStyle name="Percent 13 38" xfId="23460"/>
    <cellStyle name="Percent 13 39" xfId="23461"/>
    <cellStyle name="Percent 13 4" xfId="23462"/>
    <cellStyle name="Percent 13 40" xfId="23463"/>
    <cellStyle name="Percent 13 41" xfId="23464"/>
    <cellStyle name="Percent 13 42" xfId="23465"/>
    <cellStyle name="Percent 13 43" xfId="23466"/>
    <cellStyle name="Percent 13 44" xfId="23467"/>
    <cellStyle name="Percent 13 45" xfId="23468"/>
    <cellStyle name="Percent 13 46" xfId="23469"/>
    <cellStyle name="Percent 13 47" xfId="23470"/>
    <cellStyle name="Percent 13 48" xfId="23471"/>
    <cellStyle name="Percent 13 49" xfId="23472"/>
    <cellStyle name="Percent 13 5" xfId="23473"/>
    <cellStyle name="Percent 13 50" xfId="23474"/>
    <cellStyle name="Percent 13 51" xfId="23475"/>
    <cellStyle name="Percent 13 52" xfId="23476"/>
    <cellStyle name="Percent 13 53" xfId="23477"/>
    <cellStyle name="Percent 13 54" xfId="23478"/>
    <cellStyle name="Percent 13 55" xfId="23479"/>
    <cellStyle name="Percent 13 56" xfId="23480"/>
    <cellStyle name="Percent 13 57" xfId="23481"/>
    <cellStyle name="Percent 13 58" xfId="23482"/>
    <cellStyle name="Percent 13 59" xfId="23483"/>
    <cellStyle name="Percent 13 6" xfId="23484"/>
    <cellStyle name="Percent 13 60" xfId="23485"/>
    <cellStyle name="Percent 13 61" xfId="23486"/>
    <cellStyle name="Percent 13 62" xfId="23487"/>
    <cellStyle name="Percent 13 63" xfId="23488"/>
    <cellStyle name="Percent 13 64" xfId="23489"/>
    <cellStyle name="Percent 13 65" xfId="23490"/>
    <cellStyle name="Percent 13 66" xfId="23491"/>
    <cellStyle name="Percent 13 67" xfId="23492"/>
    <cellStyle name="Percent 13 7" xfId="23493"/>
    <cellStyle name="Percent 13 8" xfId="23494"/>
    <cellStyle name="Percent 13 9" xfId="23495"/>
    <cellStyle name="Percent 14" xfId="23496"/>
    <cellStyle name="Percent 14 10" xfId="23497"/>
    <cellStyle name="Percent 14 11" xfId="23498"/>
    <cellStyle name="Percent 14 12" xfId="23499"/>
    <cellStyle name="Percent 14 13" xfId="23500"/>
    <cellStyle name="Percent 14 14" xfId="23501"/>
    <cellStyle name="Percent 14 15" xfId="23502"/>
    <cellStyle name="Percent 14 16" xfId="23503"/>
    <cellStyle name="Percent 14 17" xfId="23504"/>
    <cellStyle name="Percent 14 18" xfId="23505"/>
    <cellStyle name="Percent 14 19" xfId="23506"/>
    <cellStyle name="Percent 14 2" xfId="23507"/>
    <cellStyle name="Percent 14 20" xfId="23508"/>
    <cellStyle name="Percent 14 21" xfId="23509"/>
    <cellStyle name="Percent 14 22" xfId="23510"/>
    <cellStyle name="Percent 14 23" xfId="23511"/>
    <cellStyle name="Percent 14 24" xfId="23512"/>
    <cellStyle name="Percent 14 25" xfId="23513"/>
    <cellStyle name="Percent 14 26" xfId="23514"/>
    <cellStyle name="Percent 14 27" xfId="23515"/>
    <cellStyle name="Percent 14 28" xfId="23516"/>
    <cellStyle name="Percent 14 29" xfId="23517"/>
    <cellStyle name="Percent 14 3" xfId="23518"/>
    <cellStyle name="Percent 14 30" xfId="23519"/>
    <cellStyle name="Percent 14 31" xfId="23520"/>
    <cellStyle name="Percent 14 32" xfId="23521"/>
    <cellStyle name="Percent 14 33" xfId="23522"/>
    <cellStyle name="Percent 14 34" xfId="23523"/>
    <cellStyle name="Percent 14 35" xfId="23524"/>
    <cellStyle name="Percent 14 36" xfId="23525"/>
    <cellStyle name="Percent 14 37" xfId="23526"/>
    <cellStyle name="Percent 14 38" xfId="23527"/>
    <cellStyle name="Percent 14 39" xfId="23528"/>
    <cellStyle name="Percent 14 4" xfId="23529"/>
    <cellStyle name="Percent 14 40" xfId="23530"/>
    <cellStyle name="Percent 14 41" xfId="23531"/>
    <cellStyle name="Percent 14 42" xfId="23532"/>
    <cellStyle name="Percent 14 43" xfId="23533"/>
    <cellStyle name="Percent 14 44" xfId="23534"/>
    <cellStyle name="Percent 14 45" xfId="23535"/>
    <cellStyle name="Percent 14 46" xfId="23536"/>
    <cellStyle name="Percent 14 47" xfId="23537"/>
    <cellStyle name="Percent 14 48" xfId="23538"/>
    <cellStyle name="Percent 14 49" xfId="23539"/>
    <cellStyle name="Percent 14 5" xfId="23540"/>
    <cellStyle name="Percent 14 50" xfId="23541"/>
    <cellStyle name="Percent 14 51" xfId="23542"/>
    <cellStyle name="Percent 14 52" xfId="23543"/>
    <cellStyle name="Percent 14 53" xfId="23544"/>
    <cellStyle name="Percent 14 54" xfId="23545"/>
    <cellStyle name="Percent 14 55" xfId="23546"/>
    <cellStyle name="Percent 14 56" xfId="23547"/>
    <cellStyle name="Percent 14 57" xfId="23548"/>
    <cellStyle name="Percent 14 58" xfId="23549"/>
    <cellStyle name="Percent 14 59" xfId="23550"/>
    <cellStyle name="Percent 14 6" xfId="23551"/>
    <cellStyle name="Percent 14 60" xfId="23552"/>
    <cellStyle name="Percent 14 61" xfId="23553"/>
    <cellStyle name="Percent 14 62" xfId="23554"/>
    <cellStyle name="Percent 14 63" xfId="23555"/>
    <cellStyle name="Percent 14 64" xfId="23556"/>
    <cellStyle name="Percent 14 65" xfId="23557"/>
    <cellStyle name="Percent 14 66" xfId="23558"/>
    <cellStyle name="Percent 14 67" xfId="23559"/>
    <cellStyle name="Percent 14 7" xfId="23560"/>
    <cellStyle name="Percent 14 8" xfId="23561"/>
    <cellStyle name="Percent 14 9" xfId="23562"/>
    <cellStyle name="Percent 15" xfId="23563"/>
    <cellStyle name="Percent 15 10" xfId="23564"/>
    <cellStyle name="Percent 15 11" xfId="23565"/>
    <cellStyle name="Percent 15 12" xfId="23566"/>
    <cellStyle name="Percent 15 13" xfId="23567"/>
    <cellStyle name="Percent 15 14" xfId="23568"/>
    <cellStyle name="Percent 15 15" xfId="23569"/>
    <cellStyle name="Percent 15 16" xfId="23570"/>
    <cellStyle name="Percent 15 17" xfId="23571"/>
    <cellStyle name="Percent 15 18" xfId="23572"/>
    <cellStyle name="Percent 15 19" xfId="23573"/>
    <cellStyle name="Percent 15 2" xfId="23574"/>
    <cellStyle name="Percent 15 20" xfId="23575"/>
    <cellStyle name="Percent 15 21" xfId="23576"/>
    <cellStyle name="Percent 15 22" xfId="23577"/>
    <cellStyle name="Percent 15 23" xfId="23578"/>
    <cellStyle name="Percent 15 24" xfId="23579"/>
    <cellStyle name="Percent 15 25" xfId="23580"/>
    <cellStyle name="Percent 15 26" xfId="23581"/>
    <cellStyle name="Percent 15 27" xfId="23582"/>
    <cellStyle name="Percent 15 28" xfId="23583"/>
    <cellStyle name="Percent 15 29" xfId="23584"/>
    <cellStyle name="Percent 15 3" xfId="23585"/>
    <cellStyle name="Percent 15 30" xfId="23586"/>
    <cellStyle name="Percent 15 31" xfId="23587"/>
    <cellStyle name="Percent 15 32" xfId="23588"/>
    <cellStyle name="Percent 15 33" xfId="23589"/>
    <cellStyle name="Percent 15 34" xfId="23590"/>
    <cellStyle name="Percent 15 35" xfId="23591"/>
    <cellStyle name="Percent 15 36" xfId="23592"/>
    <cellStyle name="Percent 15 37" xfId="23593"/>
    <cellStyle name="Percent 15 38" xfId="23594"/>
    <cellStyle name="Percent 15 39" xfId="23595"/>
    <cellStyle name="Percent 15 4" xfId="23596"/>
    <cellStyle name="Percent 15 40" xfId="23597"/>
    <cellStyle name="Percent 15 41" xfId="23598"/>
    <cellStyle name="Percent 15 42" xfId="23599"/>
    <cellStyle name="Percent 15 43" xfId="23600"/>
    <cellStyle name="Percent 15 44" xfId="23601"/>
    <cellStyle name="Percent 15 45" xfId="23602"/>
    <cellStyle name="Percent 15 46" xfId="23603"/>
    <cellStyle name="Percent 15 47" xfId="23604"/>
    <cellStyle name="Percent 15 48" xfId="23605"/>
    <cellStyle name="Percent 15 49" xfId="23606"/>
    <cellStyle name="Percent 15 5" xfId="23607"/>
    <cellStyle name="Percent 15 50" xfId="23608"/>
    <cellStyle name="Percent 15 51" xfId="23609"/>
    <cellStyle name="Percent 15 52" xfId="23610"/>
    <cellStyle name="Percent 15 53" xfId="23611"/>
    <cellStyle name="Percent 15 54" xfId="23612"/>
    <cellStyle name="Percent 15 55" xfId="23613"/>
    <cellStyle name="Percent 15 56" xfId="23614"/>
    <cellStyle name="Percent 15 57" xfId="23615"/>
    <cellStyle name="Percent 15 58" xfId="23616"/>
    <cellStyle name="Percent 15 59" xfId="23617"/>
    <cellStyle name="Percent 15 6" xfId="23618"/>
    <cellStyle name="Percent 15 60" xfId="23619"/>
    <cellStyle name="Percent 15 61" xfId="23620"/>
    <cellStyle name="Percent 15 62" xfId="23621"/>
    <cellStyle name="Percent 15 63" xfId="23622"/>
    <cellStyle name="Percent 15 64" xfId="23623"/>
    <cellStyle name="Percent 15 65" xfId="23624"/>
    <cellStyle name="Percent 15 66" xfId="23625"/>
    <cellStyle name="Percent 15 67" xfId="23626"/>
    <cellStyle name="Percent 15 7" xfId="23627"/>
    <cellStyle name="Percent 15 8" xfId="23628"/>
    <cellStyle name="Percent 15 9" xfId="23629"/>
    <cellStyle name="Percent 16" xfId="23630"/>
    <cellStyle name="Percent 16 10" xfId="23631"/>
    <cellStyle name="Percent 16 11" xfId="23632"/>
    <cellStyle name="Percent 16 12" xfId="23633"/>
    <cellStyle name="Percent 16 13" xfId="23634"/>
    <cellStyle name="Percent 16 14" xfId="23635"/>
    <cellStyle name="Percent 16 15" xfId="23636"/>
    <cellStyle name="Percent 16 16" xfId="23637"/>
    <cellStyle name="Percent 16 17" xfId="23638"/>
    <cellStyle name="Percent 16 18" xfId="23639"/>
    <cellStyle name="Percent 16 19" xfId="23640"/>
    <cellStyle name="Percent 16 2" xfId="23641"/>
    <cellStyle name="Percent 16 20" xfId="23642"/>
    <cellStyle name="Percent 16 21" xfId="23643"/>
    <cellStyle name="Percent 16 22" xfId="23644"/>
    <cellStyle name="Percent 16 23" xfId="23645"/>
    <cellStyle name="Percent 16 24" xfId="23646"/>
    <cellStyle name="Percent 16 25" xfId="23647"/>
    <cellStyle name="Percent 16 26" xfId="23648"/>
    <cellStyle name="Percent 16 27" xfId="23649"/>
    <cellStyle name="Percent 16 28" xfId="23650"/>
    <cellStyle name="Percent 16 29" xfId="23651"/>
    <cellStyle name="Percent 16 3" xfId="23652"/>
    <cellStyle name="Percent 16 30" xfId="23653"/>
    <cellStyle name="Percent 16 31" xfId="23654"/>
    <cellStyle name="Percent 16 32" xfId="23655"/>
    <cellStyle name="Percent 16 33" xfId="23656"/>
    <cellStyle name="Percent 16 34" xfId="23657"/>
    <cellStyle name="Percent 16 35" xfId="23658"/>
    <cellStyle name="Percent 16 36" xfId="23659"/>
    <cellStyle name="Percent 16 37" xfId="23660"/>
    <cellStyle name="Percent 16 38" xfId="23661"/>
    <cellStyle name="Percent 16 39" xfId="23662"/>
    <cellStyle name="Percent 16 4" xfId="23663"/>
    <cellStyle name="Percent 16 40" xfId="23664"/>
    <cellStyle name="Percent 16 41" xfId="23665"/>
    <cellStyle name="Percent 16 42" xfId="23666"/>
    <cellStyle name="Percent 16 43" xfId="23667"/>
    <cellStyle name="Percent 16 44" xfId="23668"/>
    <cellStyle name="Percent 16 45" xfId="23669"/>
    <cellStyle name="Percent 16 46" xfId="23670"/>
    <cellStyle name="Percent 16 47" xfId="23671"/>
    <cellStyle name="Percent 16 48" xfId="23672"/>
    <cellStyle name="Percent 16 49" xfId="23673"/>
    <cellStyle name="Percent 16 5" xfId="23674"/>
    <cellStyle name="Percent 16 50" xfId="23675"/>
    <cellStyle name="Percent 16 51" xfId="23676"/>
    <cellStyle name="Percent 16 52" xfId="23677"/>
    <cellStyle name="Percent 16 53" xfId="23678"/>
    <cellStyle name="Percent 16 54" xfId="23679"/>
    <cellStyle name="Percent 16 55" xfId="23680"/>
    <cellStyle name="Percent 16 56" xfId="23681"/>
    <cellStyle name="Percent 16 57" xfId="23682"/>
    <cellStyle name="Percent 16 58" xfId="23683"/>
    <cellStyle name="Percent 16 59" xfId="23684"/>
    <cellStyle name="Percent 16 6" xfId="23685"/>
    <cellStyle name="Percent 16 60" xfId="23686"/>
    <cellStyle name="Percent 16 61" xfId="23687"/>
    <cellStyle name="Percent 16 62" xfId="23688"/>
    <cellStyle name="Percent 16 63" xfId="23689"/>
    <cellStyle name="Percent 16 64" xfId="23690"/>
    <cellStyle name="Percent 16 65" xfId="23691"/>
    <cellStyle name="Percent 16 66" xfId="23692"/>
    <cellStyle name="Percent 16 67" xfId="23693"/>
    <cellStyle name="Percent 16 7" xfId="23694"/>
    <cellStyle name="Percent 16 8" xfId="23695"/>
    <cellStyle name="Percent 16 9" xfId="23696"/>
    <cellStyle name="Percent 17" xfId="23697"/>
    <cellStyle name="Percent 17 10" xfId="23698"/>
    <cellStyle name="Percent 17 11" xfId="23699"/>
    <cellStyle name="Percent 17 12" xfId="23700"/>
    <cellStyle name="Percent 17 13" xfId="23701"/>
    <cellStyle name="Percent 17 14" xfId="23702"/>
    <cellStyle name="Percent 17 15" xfId="23703"/>
    <cellStyle name="Percent 17 16" xfId="23704"/>
    <cellStyle name="Percent 17 17" xfId="23705"/>
    <cellStyle name="Percent 17 18" xfId="23706"/>
    <cellStyle name="Percent 17 19" xfId="23707"/>
    <cellStyle name="Percent 17 2" xfId="23708"/>
    <cellStyle name="Percent 17 20" xfId="23709"/>
    <cellStyle name="Percent 17 21" xfId="23710"/>
    <cellStyle name="Percent 17 22" xfId="23711"/>
    <cellStyle name="Percent 17 23" xfId="23712"/>
    <cellStyle name="Percent 17 24" xfId="23713"/>
    <cellStyle name="Percent 17 25" xfId="23714"/>
    <cellStyle name="Percent 17 26" xfId="23715"/>
    <cellStyle name="Percent 17 27" xfId="23716"/>
    <cellStyle name="Percent 17 28" xfId="23717"/>
    <cellStyle name="Percent 17 29" xfId="23718"/>
    <cellStyle name="Percent 17 3" xfId="23719"/>
    <cellStyle name="Percent 17 30" xfId="23720"/>
    <cellStyle name="Percent 17 31" xfId="23721"/>
    <cellStyle name="Percent 17 32" xfId="23722"/>
    <cellStyle name="Percent 17 33" xfId="23723"/>
    <cellStyle name="Percent 17 34" xfId="23724"/>
    <cellStyle name="Percent 17 35" xfId="23725"/>
    <cellStyle name="Percent 17 36" xfId="23726"/>
    <cellStyle name="Percent 17 37" xfId="23727"/>
    <cellStyle name="Percent 17 38" xfId="23728"/>
    <cellStyle name="Percent 17 39" xfId="23729"/>
    <cellStyle name="Percent 17 4" xfId="23730"/>
    <cellStyle name="Percent 17 40" xfId="23731"/>
    <cellStyle name="Percent 17 41" xfId="23732"/>
    <cellStyle name="Percent 17 42" xfId="23733"/>
    <cellStyle name="Percent 17 43" xfId="23734"/>
    <cellStyle name="Percent 17 44" xfId="23735"/>
    <cellStyle name="Percent 17 45" xfId="23736"/>
    <cellStyle name="Percent 17 46" xfId="23737"/>
    <cellStyle name="Percent 17 47" xfId="23738"/>
    <cellStyle name="Percent 17 48" xfId="23739"/>
    <cellStyle name="Percent 17 49" xfId="23740"/>
    <cellStyle name="Percent 17 5" xfId="23741"/>
    <cellStyle name="Percent 17 50" xfId="23742"/>
    <cellStyle name="Percent 17 51" xfId="23743"/>
    <cellStyle name="Percent 17 52" xfId="23744"/>
    <cellStyle name="Percent 17 53" xfId="23745"/>
    <cellStyle name="Percent 17 54" xfId="23746"/>
    <cellStyle name="Percent 17 55" xfId="23747"/>
    <cellStyle name="Percent 17 56" xfId="23748"/>
    <cellStyle name="Percent 17 57" xfId="23749"/>
    <cellStyle name="Percent 17 58" xfId="23750"/>
    <cellStyle name="Percent 17 59" xfId="23751"/>
    <cellStyle name="Percent 17 6" xfId="23752"/>
    <cellStyle name="Percent 17 60" xfId="23753"/>
    <cellStyle name="Percent 17 61" xfId="23754"/>
    <cellStyle name="Percent 17 62" xfId="23755"/>
    <cellStyle name="Percent 17 63" xfId="23756"/>
    <cellStyle name="Percent 17 64" xfId="23757"/>
    <cellStyle name="Percent 17 65" xfId="23758"/>
    <cellStyle name="Percent 17 66" xfId="23759"/>
    <cellStyle name="Percent 17 67" xfId="23760"/>
    <cellStyle name="Percent 17 7" xfId="23761"/>
    <cellStyle name="Percent 17 8" xfId="23762"/>
    <cellStyle name="Percent 17 9" xfId="23763"/>
    <cellStyle name="Percent 18" xfId="23764"/>
    <cellStyle name="Percent 18 10" xfId="23765"/>
    <cellStyle name="Percent 18 11" xfId="23766"/>
    <cellStyle name="Percent 18 12" xfId="23767"/>
    <cellStyle name="Percent 18 13" xfId="23768"/>
    <cellStyle name="Percent 18 14" xfId="23769"/>
    <cellStyle name="Percent 18 15" xfId="23770"/>
    <cellStyle name="Percent 18 16" xfId="23771"/>
    <cellStyle name="Percent 18 17" xfId="23772"/>
    <cellStyle name="Percent 18 18" xfId="23773"/>
    <cellStyle name="Percent 18 19" xfId="23774"/>
    <cellStyle name="Percent 18 2" xfId="23775"/>
    <cellStyle name="Percent 18 20" xfId="23776"/>
    <cellStyle name="Percent 18 21" xfId="23777"/>
    <cellStyle name="Percent 18 22" xfId="23778"/>
    <cellStyle name="Percent 18 23" xfId="23779"/>
    <cellStyle name="Percent 18 24" xfId="23780"/>
    <cellStyle name="Percent 18 25" xfId="23781"/>
    <cellStyle name="Percent 18 26" xfId="23782"/>
    <cellStyle name="Percent 18 27" xfId="23783"/>
    <cellStyle name="Percent 18 28" xfId="23784"/>
    <cellStyle name="Percent 18 29" xfId="23785"/>
    <cellStyle name="Percent 18 3" xfId="23786"/>
    <cellStyle name="Percent 18 30" xfId="23787"/>
    <cellStyle name="Percent 18 31" xfId="23788"/>
    <cellStyle name="Percent 18 32" xfId="23789"/>
    <cellStyle name="Percent 18 33" xfId="23790"/>
    <cellStyle name="Percent 18 34" xfId="23791"/>
    <cellStyle name="Percent 18 35" xfId="23792"/>
    <cellStyle name="Percent 18 36" xfId="23793"/>
    <cellStyle name="Percent 18 37" xfId="23794"/>
    <cellStyle name="Percent 18 38" xfId="23795"/>
    <cellStyle name="Percent 18 39" xfId="23796"/>
    <cellStyle name="Percent 18 4" xfId="23797"/>
    <cellStyle name="Percent 18 40" xfId="23798"/>
    <cellStyle name="Percent 18 41" xfId="23799"/>
    <cellStyle name="Percent 18 42" xfId="23800"/>
    <cellStyle name="Percent 18 43" xfId="23801"/>
    <cellStyle name="Percent 18 44" xfId="23802"/>
    <cellStyle name="Percent 18 45" xfId="23803"/>
    <cellStyle name="Percent 18 46" xfId="23804"/>
    <cellStyle name="Percent 18 47" xfId="23805"/>
    <cellStyle name="Percent 18 48" xfId="23806"/>
    <cellStyle name="Percent 18 49" xfId="23807"/>
    <cellStyle name="Percent 18 5" xfId="23808"/>
    <cellStyle name="Percent 18 50" xfId="23809"/>
    <cellStyle name="Percent 18 51" xfId="23810"/>
    <cellStyle name="Percent 18 52" xfId="23811"/>
    <cellStyle name="Percent 18 53" xfId="23812"/>
    <cellStyle name="Percent 18 54" xfId="23813"/>
    <cellStyle name="Percent 18 55" xfId="23814"/>
    <cellStyle name="Percent 18 56" xfId="23815"/>
    <cellStyle name="Percent 18 57" xfId="23816"/>
    <cellStyle name="Percent 18 58" xfId="23817"/>
    <cellStyle name="Percent 18 59" xfId="23818"/>
    <cellStyle name="Percent 18 6" xfId="23819"/>
    <cellStyle name="Percent 18 60" xfId="23820"/>
    <cellStyle name="Percent 18 61" xfId="23821"/>
    <cellStyle name="Percent 18 62" xfId="23822"/>
    <cellStyle name="Percent 18 63" xfId="23823"/>
    <cellStyle name="Percent 18 64" xfId="23824"/>
    <cellStyle name="Percent 18 65" xfId="23825"/>
    <cellStyle name="Percent 18 66" xfId="23826"/>
    <cellStyle name="Percent 18 67" xfId="23827"/>
    <cellStyle name="Percent 18 7" xfId="23828"/>
    <cellStyle name="Percent 18 8" xfId="23829"/>
    <cellStyle name="Percent 18 9" xfId="23830"/>
    <cellStyle name="Percent 19" xfId="23831"/>
    <cellStyle name="Percent 19 10" xfId="23832"/>
    <cellStyle name="Percent 19 11" xfId="23833"/>
    <cellStyle name="Percent 19 12" xfId="23834"/>
    <cellStyle name="Percent 19 13" xfId="23835"/>
    <cellStyle name="Percent 19 14" xfId="23836"/>
    <cellStyle name="Percent 19 15" xfId="23837"/>
    <cellStyle name="Percent 19 16" xfId="23838"/>
    <cellStyle name="Percent 19 17" xfId="23839"/>
    <cellStyle name="Percent 19 18" xfId="23840"/>
    <cellStyle name="Percent 19 19" xfId="23841"/>
    <cellStyle name="Percent 19 2" xfId="23842"/>
    <cellStyle name="Percent 19 20" xfId="23843"/>
    <cellStyle name="Percent 19 21" xfId="23844"/>
    <cellStyle name="Percent 19 22" xfId="23845"/>
    <cellStyle name="Percent 19 23" xfId="23846"/>
    <cellStyle name="Percent 19 24" xfId="23847"/>
    <cellStyle name="Percent 19 25" xfId="23848"/>
    <cellStyle name="Percent 19 26" xfId="23849"/>
    <cellStyle name="Percent 19 27" xfId="23850"/>
    <cellStyle name="Percent 19 28" xfId="23851"/>
    <cellStyle name="Percent 19 29" xfId="23852"/>
    <cellStyle name="Percent 19 3" xfId="23853"/>
    <cellStyle name="Percent 19 30" xfId="23854"/>
    <cellStyle name="Percent 19 31" xfId="23855"/>
    <cellStyle name="Percent 19 32" xfId="23856"/>
    <cellStyle name="Percent 19 33" xfId="23857"/>
    <cellStyle name="Percent 19 34" xfId="23858"/>
    <cellStyle name="Percent 19 35" xfId="23859"/>
    <cellStyle name="Percent 19 36" xfId="23860"/>
    <cellStyle name="Percent 19 37" xfId="23861"/>
    <cellStyle name="Percent 19 38" xfId="23862"/>
    <cellStyle name="Percent 19 39" xfId="23863"/>
    <cellStyle name="Percent 19 4" xfId="23864"/>
    <cellStyle name="Percent 19 40" xfId="23865"/>
    <cellStyle name="Percent 19 41" xfId="23866"/>
    <cellStyle name="Percent 19 42" xfId="23867"/>
    <cellStyle name="Percent 19 43" xfId="23868"/>
    <cellStyle name="Percent 19 44" xfId="23869"/>
    <cellStyle name="Percent 19 45" xfId="23870"/>
    <cellStyle name="Percent 19 46" xfId="23871"/>
    <cellStyle name="Percent 19 47" xfId="23872"/>
    <cellStyle name="Percent 19 48" xfId="23873"/>
    <cellStyle name="Percent 19 49" xfId="23874"/>
    <cellStyle name="Percent 19 5" xfId="23875"/>
    <cellStyle name="Percent 19 50" xfId="23876"/>
    <cellStyle name="Percent 19 51" xfId="23877"/>
    <cellStyle name="Percent 19 52" xfId="23878"/>
    <cellStyle name="Percent 19 53" xfId="23879"/>
    <cellStyle name="Percent 19 54" xfId="23880"/>
    <cellStyle name="Percent 19 55" xfId="23881"/>
    <cellStyle name="Percent 19 56" xfId="23882"/>
    <cellStyle name="Percent 19 57" xfId="23883"/>
    <cellStyle name="Percent 19 58" xfId="23884"/>
    <cellStyle name="Percent 19 59" xfId="23885"/>
    <cellStyle name="Percent 19 6" xfId="23886"/>
    <cellStyle name="Percent 19 60" xfId="23887"/>
    <cellStyle name="Percent 19 61" xfId="23888"/>
    <cellStyle name="Percent 19 62" xfId="23889"/>
    <cellStyle name="Percent 19 63" xfId="23890"/>
    <cellStyle name="Percent 19 64" xfId="23891"/>
    <cellStyle name="Percent 19 65" xfId="23892"/>
    <cellStyle name="Percent 19 66" xfId="23893"/>
    <cellStyle name="Percent 19 67" xfId="23894"/>
    <cellStyle name="Percent 19 7" xfId="23895"/>
    <cellStyle name="Percent 19 8" xfId="23896"/>
    <cellStyle name="Percent 19 9" xfId="23897"/>
    <cellStyle name="Percent 2" xfId="23898"/>
    <cellStyle name="Percent 2 10" xfId="23899"/>
    <cellStyle name="Percent 2 10 10" xfId="23900"/>
    <cellStyle name="Percent 2 10 11" xfId="23901"/>
    <cellStyle name="Percent 2 10 12" xfId="23902"/>
    <cellStyle name="Percent 2 10 13" xfId="23903"/>
    <cellStyle name="Percent 2 10 14" xfId="23904"/>
    <cellStyle name="Percent 2 10 15" xfId="23905"/>
    <cellStyle name="Percent 2 10 16" xfId="23906"/>
    <cellStyle name="Percent 2 10 17" xfId="23907"/>
    <cellStyle name="Percent 2 10 18" xfId="23908"/>
    <cellStyle name="Percent 2 10 19" xfId="23909"/>
    <cellStyle name="Percent 2 10 2" xfId="23910"/>
    <cellStyle name="Percent 2 10 20" xfId="23911"/>
    <cellStyle name="Percent 2 10 21" xfId="23912"/>
    <cellStyle name="Percent 2 10 22" xfId="23913"/>
    <cellStyle name="Percent 2 10 23" xfId="23914"/>
    <cellStyle name="Percent 2 10 24" xfId="23915"/>
    <cellStyle name="Percent 2 10 25" xfId="23916"/>
    <cellStyle name="Percent 2 10 26" xfId="23917"/>
    <cellStyle name="Percent 2 10 27" xfId="23918"/>
    <cellStyle name="Percent 2 10 28" xfId="23919"/>
    <cellStyle name="Percent 2 10 29" xfId="23920"/>
    <cellStyle name="Percent 2 10 3" xfId="23921"/>
    <cellStyle name="Percent 2 10 30" xfId="23922"/>
    <cellStyle name="Percent 2 10 31" xfId="23923"/>
    <cellStyle name="Percent 2 10 32" xfId="23924"/>
    <cellStyle name="Percent 2 10 33" xfId="23925"/>
    <cellStyle name="Percent 2 10 34" xfId="23926"/>
    <cellStyle name="Percent 2 10 35" xfId="23927"/>
    <cellStyle name="Percent 2 10 36" xfId="23928"/>
    <cellStyle name="Percent 2 10 37" xfId="23929"/>
    <cellStyle name="Percent 2 10 38" xfId="23930"/>
    <cellStyle name="Percent 2 10 39" xfId="23931"/>
    <cellStyle name="Percent 2 10 4" xfId="23932"/>
    <cellStyle name="Percent 2 10 40" xfId="23933"/>
    <cellStyle name="Percent 2 10 41" xfId="23934"/>
    <cellStyle name="Percent 2 10 42" xfId="23935"/>
    <cellStyle name="Percent 2 10 43" xfId="23936"/>
    <cellStyle name="Percent 2 10 44" xfId="23937"/>
    <cellStyle name="Percent 2 10 45" xfId="23938"/>
    <cellStyle name="Percent 2 10 46" xfId="23939"/>
    <cellStyle name="Percent 2 10 47" xfId="23940"/>
    <cellStyle name="Percent 2 10 48" xfId="23941"/>
    <cellStyle name="Percent 2 10 49" xfId="23942"/>
    <cellStyle name="Percent 2 10 5" xfId="23943"/>
    <cellStyle name="Percent 2 10 50" xfId="23944"/>
    <cellStyle name="Percent 2 10 51" xfId="23945"/>
    <cellStyle name="Percent 2 10 52" xfId="23946"/>
    <cellStyle name="Percent 2 10 53" xfId="23947"/>
    <cellStyle name="Percent 2 10 54" xfId="23948"/>
    <cellStyle name="Percent 2 10 55" xfId="23949"/>
    <cellStyle name="Percent 2 10 56" xfId="23950"/>
    <cellStyle name="Percent 2 10 57" xfId="23951"/>
    <cellStyle name="Percent 2 10 58" xfId="23952"/>
    <cellStyle name="Percent 2 10 59" xfId="23953"/>
    <cellStyle name="Percent 2 10 6" xfId="23954"/>
    <cellStyle name="Percent 2 10 60" xfId="23955"/>
    <cellStyle name="Percent 2 10 61" xfId="23956"/>
    <cellStyle name="Percent 2 10 62" xfId="23957"/>
    <cellStyle name="Percent 2 10 63" xfId="23958"/>
    <cellStyle name="Percent 2 10 64" xfId="23959"/>
    <cellStyle name="Percent 2 10 65" xfId="23960"/>
    <cellStyle name="Percent 2 10 66" xfId="23961"/>
    <cellStyle name="Percent 2 10 67" xfId="23962"/>
    <cellStyle name="Percent 2 10 7" xfId="23963"/>
    <cellStyle name="Percent 2 10 8" xfId="23964"/>
    <cellStyle name="Percent 2 10 9" xfId="23965"/>
    <cellStyle name="Percent 2 11" xfId="23966"/>
    <cellStyle name="Percent 2 11 10" xfId="23967"/>
    <cellStyle name="Percent 2 11 11" xfId="23968"/>
    <cellStyle name="Percent 2 11 12" xfId="23969"/>
    <cellStyle name="Percent 2 11 13" xfId="23970"/>
    <cellStyle name="Percent 2 11 14" xfId="23971"/>
    <cellStyle name="Percent 2 11 15" xfId="23972"/>
    <cellStyle name="Percent 2 11 16" xfId="23973"/>
    <cellStyle name="Percent 2 11 17" xfId="23974"/>
    <cellStyle name="Percent 2 11 18" xfId="23975"/>
    <cellStyle name="Percent 2 11 19" xfId="23976"/>
    <cellStyle name="Percent 2 11 2" xfId="23977"/>
    <cellStyle name="Percent 2 11 20" xfId="23978"/>
    <cellStyle name="Percent 2 11 21" xfId="23979"/>
    <cellStyle name="Percent 2 11 22" xfId="23980"/>
    <cellStyle name="Percent 2 11 23" xfId="23981"/>
    <cellStyle name="Percent 2 11 24" xfId="23982"/>
    <cellStyle name="Percent 2 11 25" xfId="23983"/>
    <cellStyle name="Percent 2 11 26" xfId="23984"/>
    <cellStyle name="Percent 2 11 27" xfId="23985"/>
    <cellStyle name="Percent 2 11 28" xfId="23986"/>
    <cellStyle name="Percent 2 11 29" xfId="23987"/>
    <cellStyle name="Percent 2 11 3" xfId="23988"/>
    <cellStyle name="Percent 2 11 30" xfId="23989"/>
    <cellStyle name="Percent 2 11 31" xfId="23990"/>
    <cellStyle name="Percent 2 11 32" xfId="23991"/>
    <cellStyle name="Percent 2 11 33" xfId="23992"/>
    <cellStyle name="Percent 2 11 34" xfId="23993"/>
    <cellStyle name="Percent 2 11 35" xfId="23994"/>
    <cellStyle name="Percent 2 11 36" xfId="23995"/>
    <cellStyle name="Percent 2 11 37" xfId="23996"/>
    <cellStyle name="Percent 2 11 38" xfId="23997"/>
    <cellStyle name="Percent 2 11 39" xfId="23998"/>
    <cellStyle name="Percent 2 11 4" xfId="23999"/>
    <cellStyle name="Percent 2 11 40" xfId="24000"/>
    <cellStyle name="Percent 2 11 41" xfId="24001"/>
    <cellStyle name="Percent 2 11 42" xfId="24002"/>
    <cellStyle name="Percent 2 11 43" xfId="24003"/>
    <cellStyle name="Percent 2 11 44" xfId="24004"/>
    <cellStyle name="Percent 2 11 45" xfId="24005"/>
    <cellStyle name="Percent 2 11 46" xfId="24006"/>
    <cellStyle name="Percent 2 11 47" xfId="24007"/>
    <cellStyle name="Percent 2 11 48" xfId="24008"/>
    <cellStyle name="Percent 2 11 49" xfId="24009"/>
    <cellStyle name="Percent 2 11 5" xfId="24010"/>
    <cellStyle name="Percent 2 11 50" xfId="24011"/>
    <cellStyle name="Percent 2 11 51" xfId="24012"/>
    <cellStyle name="Percent 2 11 52" xfId="24013"/>
    <cellStyle name="Percent 2 11 53" xfId="24014"/>
    <cellStyle name="Percent 2 11 54" xfId="24015"/>
    <cellStyle name="Percent 2 11 55" xfId="24016"/>
    <cellStyle name="Percent 2 11 56" xfId="24017"/>
    <cellStyle name="Percent 2 11 57" xfId="24018"/>
    <cellStyle name="Percent 2 11 58" xfId="24019"/>
    <cellStyle name="Percent 2 11 59" xfId="24020"/>
    <cellStyle name="Percent 2 11 6" xfId="24021"/>
    <cellStyle name="Percent 2 11 60" xfId="24022"/>
    <cellStyle name="Percent 2 11 61" xfId="24023"/>
    <cellStyle name="Percent 2 11 62" xfId="24024"/>
    <cellStyle name="Percent 2 11 63" xfId="24025"/>
    <cellStyle name="Percent 2 11 64" xfId="24026"/>
    <cellStyle name="Percent 2 11 65" xfId="24027"/>
    <cellStyle name="Percent 2 11 66" xfId="24028"/>
    <cellStyle name="Percent 2 11 67" xfId="24029"/>
    <cellStyle name="Percent 2 11 7" xfId="24030"/>
    <cellStyle name="Percent 2 11 8" xfId="24031"/>
    <cellStyle name="Percent 2 11 9" xfId="24032"/>
    <cellStyle name="Percent 2 12" xfId="24033"/>
    <cellStyle name="Percent 2 13" xfId="24034"/>
    <cellStyle name="Percent 2 14" xfId="24035"/>
    <cellStyle name="Percent 2 15" xfId="24036"/>
    <cellStyle name="Percent 2 16" xfId="24037"/>
    <cellStyle name="Percent 2 17" xfId="24038"/>
    <cellStyle name="Percent 2 18" xfId="24039"/>
    <cellStyle name="Percent 2 19" xfId="24040"/>
    <cellStyle name="Percent 2 2" xfId="24041"/>
    <cellStyle name="Percent 2 2 10" xfId="24042"/>
    <cellStyle name="Percent 2 2 11" xfId="24043"/>
    <cellStyle name="Percent 2 2 12" xfId="24044"/>
    <cellStyle name="Percent 2 2 13" xfId="24045"/>
    <cellStyle name="Percent 2 2 14" xfId="24046"/>
    <cellStyle name="Percent 2 2 15" xfId="24047"/>
    <cellStyle name="Percent 2 2 16" xfId="24048"/>
    <cellStyle name="Percent 2 2 17" xfId="24049"/>
    <cellStyle name="Percent 2 2 18" xfId="24050"/>
    <cellStyle name="Percent 2 2 19" xfId="24051"/>
    <cellStyle name="Percent 2 2 2" xfId="24052"/>
    <cellStyle name="Percent 2 2 2 10" xfId="24053"/>
    <cellStyle name="Percent 2 2 2 11" xfId="24054"/>
    <cellStyle name="Percent 2 2 2 12" xfId="24055"/>
    <cellStyle name="Percent 2 2 2 13" xfId="24056"/>
    <cellStyle name="Percent 2 2 2 14" xfId="24057"/>
    <cellStyle name="Percent 2 2 2 15" xfId="24058"/>
    <cellStyle name="Percent 2 2 2 16" xfId="24059"/>
    <cellStyle name="Percent 2 2 2 17" xfId="24060"/>
    <cellStyle name="Percent 2 2 2 18" xfId="24061"/>
    <cellStyle name="Percent 2 2 2 19" xfId="24062"/>
    <cellStyle name="Percent 2 2 2 2" xfId="24063"/>
    <cellStyle name="Percent 2 2 2 20" xfId="24064"/>
    <cellStyle name="Percent 2 2 2 21" xfId="24065"/>
    <cellStyle name="Percent 2 2 2 22" xfId="24066"/>
    <cellStyle name="Percent 2 2 2 23" xfId="24067"/>
    <cellStyle name="Percent 2 2 2 24" xfId="24068"/>
    <cellStyle name="Percent 2 2 2 25" xfId="24069"/>
    <cellStyle name="Percent 2 2 2 26" xfId="24070"/>
    <cellStyle name="Percent 2 2 2 27" xfId="24071"/>
    <cellStyle name="Percent 2 2 2 28" xfId="24072"/>
    <cellStyle name="Percent 2 2 2 29" xfId="24073"/>
    <cellStyle name="Percent 2 2 2 3" xfId="24074"/>
    <cellStyle name="Percent 2 2 2 30" xfId="24075"/>
    <cellStyle name="Percent 2 2 2 31" xfId="24076"/>
    <cellStyle name="Percent 2 2 2 32" xfId="24077"/>
    <cellStyle name="Percent 2 2 2 33" xfId="24078"/>
    <cellStyle name="Percent 2 2 2 34" xfId="24079"/>
    <cellStyle name="Percent 2 2 2 35" xfId="24080"/>
    <cellStyle name="Percent 2 2 2 36" xfId="24081"/>
    <cellStyle name="Percent 2 2 2 37" xfId="24082"/>
    <cellStyle name="Percent 2 2 2 38" xfId="24083"/>
    <cellStyle name="Percent 2 2 2 39" xfId="24084"/>
    <cellStyle name="Percent 2 2 2 4" xfId="24085"/>
    <cellStyle name="Percent 2 2 2 40" xfId="24086"/>
    <cellStyle name="Percent 2 2 2 41" xfId="24087"/>
    <cellStyle name="Percent 2 2 2 42" xfId="24088"/>
    <cellStyle name="Percent 2 2 2 43" xfId="24089"/>
    <cellStyle name="Percent 2 2 2 44" xfId="24090"/>
    <cellStyle name="Percent 2 2 2 45" xfId="24091"/>
    <cellStyle name="Percent 2 2 2 46" xfId="24092"/>
    <cellStyle name="Percent 2 2 2 47" xfId="24093"/>
    <cellStyle name="Percent 2 2 2 48" xfId="24094"/>
    <cellStyle name="Percent 2 2 2 49" xfId="24095"/>
    <cellStyle name="Percent 2 2 2 5" xfId="24096"/>
    <cellStyle name="Percent 2 2 2 50" xfId="24097"/>
    <cellStyle name="Percent 2 2 2 51" xfId="24098"/>
    <cellStyle name="Percent 2 2 2 52" xfId="24099"/>
    <cellStyle name="Percent 2 2 2 53" xfId="24100"/>
    <cellStyle name="Percent 2 2 2 54" xfId="24101"/>
    <cellStyle name="Percent 2 2 2 55" xfId="24102"/>
    <cellStyle name="Percent 2 2 2 56" xfId="24103"/>
    <cellStyle name="Percent 2 2 2 57" xfId="24104"/>
    <cellStyle name="Percent 2 2 2 58" xfId="24105"/>
    <cellStyle name="Percent 2 2 2 59" xfId="24106"/>
    <cellStyle name="Percent 2 2 2 6" xfId="24107"/>
    <cellStyle name="Percent 2 2 2 60" xfId="24108"/>
    <cellStyle name="Percent 2 2 2 61" xfId="24109"/>
    <cellStyle name="Percent 2 2 2 62" xfId="24110"/>
    <cellStyle name="Percent 2 2 2 63" xfId="24111"/>
    <cellStyle name="Percent 2 2 2 64" xfId="24112"/>
    <cellStyle name="Percent 2 2 2 65" xfId="24113"/>
    <cellStyle name="Percent 2 2 2 66" xfId="24114"/>
    <cellStyle name="Percent 2 2 2 67" xfId="24115"/>
    <cellStyle name="Percent 2 2 2 7" xfId="24116"/>
    <cellStyle name="Percent 2 2 2 8" xfId="24117"/>
    <cellStyle name="Percent 2 2 2 9" xfId="24118"/>
    <cellStyle name="Percent 2 2 20" xfId="24119"/>
    <cellStyle name="Percent 2 2 21" xfId="24120"/>
    <cellStyle name="Percent 2 2 22" xfId="24121"/>
    <cellStyle name="Percent 2 2 23" xfId="24122"/>
    <cellStyle name="Percent 2 2 24" xfId="24123"/>
    <cellStyle name="Percent 2 2 25" xfId="24124"/>
    <cellStyle name="Percent 2 2 26" xfId="24125"/>
    <cellStyle name="Percent 2 2 27" xfId="24126"/>
    <cellStyle name="Percent 2 2 28" xfId="24127"/>
    <cellStyle name="Percent 2 2 29" xfId="24128"/>
    <cellStyle name="Percent 2 2 3" xfId="24129"/>
    <cellStyle name="Percent 2 2 3 10" xfId="24130"/>
    <cellStyle name="Percent 2 2 3 11" xfId="24131"/>
    <cellStyle name="Percent 2 2 3 12" xfId="24132"/>
    <cellStyle name="Percent 2 2 3 13" xfId="24133"/>
    <cellStyle name="Percent 2 2 3 14" xfId="24134"/>
    <cellStyle name="Percent 2 2 3 15" xfId="24135"/>
    <cellStyle name="Percent 2 2 3 16" xfId="24136"/>
    <cellStyle name="Percent 2 2 3 17" xfId="24137"/>
    <cellStyle name="Percent 2 2 3 18" xfId="24138"/>
    <cellStyle name="Percent 2 2 3 19" xfId="24139"/>
    <cellStyle name="Percent 2 2 3 2" xfId="24140"/>
    <cellStyle name="Percent 2 2 3 20" xfId="24141"/>
    <cellStyle name="Percent 2 2 3 21" xfId="24142"/>
    <cellStyle name="Percent 2 2 3 22" xfId="24143"/>
    <cellStyle name="Percent 2 2 3 23" xfId="24144"/>
    <cellStyle name="Percent 2 2 3 24" xfId="24145"/>
    <cellStyle name="Percent 2 2 3 25" xfId="24146"/>
    <cellStyle name="Percent 2 2 3 26" xfId="24147"/>
    <cellStyle name="Percent 2 2 3 27" xfId="24148"/>
    <cellStyle name="Percent 2 2 3 28" xfId="24149"/>
    <cellStyle name="Percent 2 2 3 29" xfId="24150"/>
    <cellStyle name="Percent 2 2 3 3" xfId="24151"/>
    <cellStyle name="Percent 2 2 3 30" xfId="24152"/>
    <cellStyle name="Percent 2 2 3 31" xfId="24153"/>
    <cellStyle name="Percent 2 2 3 32" xfId="24154"/>
    <cellStyle name="Percent 2 2 3 33" xfId="24155"/>
    <cellStyle name="Percent 2 2 3 34" xfId="24156"/>
    <cellStyle name="Percent 2 2 3 35" xfId="24157"/>
    <cellStyle name="Percent 2 2 3 36" xfId="24158"/>
    <cellStyle name="Percent 2 2 3 37" xfId="24159"/>
    <cellStyle name="Percent 2 2 3 38" xfId="24160"/>
    <cellStyle name="Percent 2 2 3 39" xfId="24161"/>
    <cellStyle name="Percent 2 2 3 4" xfId="24162"/>
    <cellStyle name="Percent 2 2 3 40" xfId="24163"/>
    <cellStyle name="Percent 2 2 3 41" xfId="24164"/>
    <cellStyle name="Percent 2 2 3 42" xfId="24165"/>
    <cellStyle name="Percent 2 2 3 43" xfId="24166"/>
    <cellStyle name="Percent 2 2 3 44" xfId="24167"/>
    <cellStyle name="Percent 2 2 3 45" xfId="24168"/>
    <cellStyle name="Percent 2 2 3 46" xfId="24169"/>
    <cellStyle name="Percent 2 2 3 47" xfId="24170"/>
    <cellStyle name="Percent 2 2 3 48" xfId="24171"/>
    <cellStyle name="Percent 2 2 3 49" xfId="24172"/>
    <cellStyle name="Percent 2 2 3 5" xfId="24173"/>
    <cellStyle name="Percent 2 2 3 50" xfId="24174"/>
    <cellStyle name="Percent 2 2 3 51" xfId="24175"/>
    <cellStyle name="Percent 2 2 3 52" xfId="24176"/>
    <cellStyle name="Percent 2 2 3 53" xfId="24177"/>
    <cellStyle name="Percent 2 2 3 54" xfId="24178"/>
    <cellStyle name="Percent 2 2 3 55" xfId="24179"/>
    <cellStyle name="Percent 2 2 3 56" xfId="24180"/>
    <cellStyle name="Percent 2 2 3 57" xfId="24181"/>
    <cellStyle name="Percent 2 2 3 58" xfId="24182"/>
    <cellStyle name="Percent 2 2 3 59" xfId="24183"/>
    <cellStyle name="Percent 2 2 3 6" xfId="24184"/>
    <cellStyle name="Percent 2 2 3 60" xfId="24185"/>
    <cellStyle name="Percent 2 2 3 61" xfId="24186"/>
    <cellStyle name="Percent 2 2 3 62" xfId="24187"/>
    <cellStyle name="Percent 2 2 3 63" xfId="24188"/>
    <cellStyle name="Percent 2 2 3 64" xfId="24189"/>
    <cellStyle name="Percent 2 2 3 65" xfId="24190"/>
    <cellStyle name="Percent 2 2 3 66" xfId="24191"/>
    <cellStyle name="Percent 2 2 3 67" xfId="24192"/>
    <cellStyle name="Percent 2 2 3 7" xfId="24193"/>
    <cellStyle name="Percent 2 2 3 8" xfId="24194"/>
    <cellStyle name="Percent 2 2 3 9" xfId="24195"/>
    <cellStyle name="Percent 2 2 30" xfId="24196"/>
    <cellStyle name="Percent 2 2 31" xfId="24197"/>
    <cellStyle name="Percent 2 2 32" xfId="24198"/>
    <cellStyle name="Percent 2 2 33" xfId="24199"/>
    <cellStyle name="Percent 2 2 34" xfId="24200"/>
    <cellStyle name="Percent 2 2 35" xfId="24201"/>
    <cellStyle name="Percent 2 2 36" xfId="24202"/>
    <cellStyle name="Percent 2 2 37" xfId="24203"/>
    <cellStyle name="Percent 2 2 38" xfId="24204"/>
    <cellStyle name="Percent 2 2 39" xfId="24205"/>
    <cellStyle name="Percent 2 2 4" xfId="24206"/>
    <cellStyle name="Percent 2 2 40" xfId="24207"/>
    <cellStyle name="Percent 2 2 41" xfId="24208"/>
    <cellStyle name="Percent 2 2 42" xfId="24209"/>
    <cellStyle name="Percent 2 2 43" xfId="24210"/>
    <cellStyle name="Percent 2 2 44" xfId="24211"/>
    <cellStyle name="Percent 2 2 45" xfId="24212"/>
    <cellStyle name="Percent 2 2 46" xfId="24213"/>
    <cellStyle name="Percent 2 2 47" xfId="24214"/>
    <cellStyle name="Percent 2 2 48" xfId="24215"/>
    <cellStyle name="Percent 2 2 49" xfId="24216"/>
    <cellStyle name="Percent 2 2 5" xfId="24217"/>
    <cellStyle name="Percent 2 2 50" xfId="24218"/>
    <cellStyle name="Percent 2 2 51" xfId="24219"/>
    <cellStyle name="Percent 2 2 52" xfId="24220"/>
    <cellStyle name="Percent 2 2 53" xfId="24221"/>
    <cellStyle name="Percent 2 2 54" xfId="24222"/>
    <cellStyle name="Percent 2 2 55" xfId="24223"/>
    <cellStyle name="Percent 2 2 56" xfId="24224"/>
    <cellStyle name="Percent 2 2 57" xfId="24225"/>
    <cellStyle name="Percent 2 2 58" xfId="24226"/>
    <cellStyle name="Percent 2 2 59" xfId="24227"/>
    <cellStyle name="Percent 2 2 6" xfId="24228"/>
    <cellStyle name="Percent 2 2 60" xfId="24229"/>
    <cellStyle name="Percent 2 2 61" xfId="24230"/>
    <cellStyle name="Percent 2 2 62" xfId="24231"/>
    <cellStyle name="Percent 2 2 63" xfId="24232"/>
    <cellStyle name="Percent 2 2 64" xfId="24233"/>
    <cellStyle name="Percent 2 2 65" xfId="24234"/>
    <cellStyle name="Percent 2 2 66" xfId="24235"/>
    <cellStyle name="Percent 2 2 67" xfId="24236"/>
    <cellStyle name="Percent 2 2 68" xfId="24237"/>
    <cellStyle name="Percent 2 2 69" xfId="24238"/>
    <cellStyle name="Percent 2 2 7" xfId="24239"/>
    <cellStyle name="Percent 2 2 8" xfId="24240"/>
    <cellStyle name="Percent 2 2 9" xfId="24241"/>
    <cellStyle name="Percent 2 20" xfId="24242"/>
    <cellStyle name="Percent 2 21" xfId="24243"/>
    <cellStyle name="Percent 2 22" xfId="24244"/>
    <cellStyle name="Percent 2 23" xfId="24245"/>
    <cellStyle name="Percent 2 24" xfId="24246"/>
    <cellStyle name="Percent 2 25" xfId="24247"/>
    <cellStyle name="Percent 2 26" xfId="24248"/>
    <cellStyle name="Percent 2 27" xfId="24249"/>
    <cellStyle name="Percent 2 28" xfId="24250"/>
    <cellStyle name="Percent 2 29" xfId="24251"/>
    <cellStyle name="Percent 2 3" xfId="24252"/>
    <cellStyle name="Percent 2 3 10" xfId="24253"/>
    <cellStyle name="Percent 2 3 11" xfId="24254"/>
    <cellStyle name="Percent 2 3 12" xfId="24255"/>
    <cellStyle name="Percent 2 3 13" xfId="24256"/>
    <cellStyle name="Percent 2 3 14" xfId="24257"/>
    <cellStyle name="Percent 2 3 15" xfId="24258"/>
    <cellStyle name="Percent 2 3 16" xfId="24259"/>
    <cellStyle name="Percent 2 3 17" xfId="24260"/>
    <cellStyle name="Percent 2 3 18" xfId="24261"/>
    <cellStyle name="Percent 2 3 19" xfId="24262"/>
    <cellStyle name="Percent 2 3 2" xfId="24263"/>
    <cellStyle name="Percent 2 3 20" xfId="24264"/>
    <cellStyle name="Percent 2 3 21" xfId="24265"/>
    <cellStyle name="Percent 2 3 22" xfId="24266"/>
    <cellStyle name="Percent 2 3 23" xfId="24267"/>
    <cellStyle name="Percent 2 3 24" xfId="24268"/>
    <cellStyle name="Percent 2 3 25" xfId="24269"/>
    <cellStyle name="Percent 2 3 26" xfId="24270"/>
    <cellStyle name="Percent 2 3 27" xfId="24271"/>
    <cellStyle name="Percent 2 3 28" xfId="24272"/>
    <cellStyle name="Percent 2 3 29" xfId="24273"/>
    <cellStyle name="Percent 2 3 3" xfId="24274"/>
    <cellStyle name="Percent 2 3 30" xfId="24275"/>
    <cellStyle name="Percent 2 3 31" xfId="24276"/>
    <cellStyle name="Percent 2 3 32" xfId="24277"/>
    <cellStyle name="Percent 2 3 33" xfId="24278"/>
    <cellStyle name="Percent 2 3 34" xfId="24279"/>
    <cellStyle name="Percent 2 3 35" xfId="24280"/>
    <cellStyle name="Percent 2 3 36" xfId="24281"/>
    <cellStyle name="Percent 2 3 37" xfId="24282"/>
    <cellStyle name="Percent 2 3 38" xfId="24283"/>
    <cellStyle name="Percent 2 3 39" xfId="24284"/>
    <cellStyle name="Percent 2 3 4" xfId="24285"/>
    <cellStyle name="Percent 2 3 40" xfId="24286"/>
    <cellStyle name="Percent 2 3 41" xfId="24287"/>
    <cellStyle name="Percent 2 3 42" xfId="24288"/>
    <cellStyle name="Percent 2 3 43" xfId="24289"/>
    <cellStyle name="Percent 2 3 44" xfId="24290"/>
    <cellStyle name="Percent 2 3 45" xfId="24291"/>
    <cellStyle name="Percent 2 3 46" xfId="24292"/>
    <cellStyle name="Percent 2 3 47" xfId="24293"/>
    <cellStyle name="Percent 2 3 48" xfId="24294"/>
    <cellStyle name="Percent 2 3 49" xfId="24295"/>
    <cellStyle name="Percent 2 3 5" xfId="24296"/>
    <cellStyle name="Percent 2 3 50" xfId="24297"/>
    <cellStyle name="Percent 2 3 51" xfId="24298"/>
    <cellStyle name="Percent 2 3 52" xfId="24299"/>
    <cellStyle name="Percent 2 3 53" xfId="24300"/>
    <cellStyle name="Percent 2 3 54" xfId="24301"/>
    <cellStyle name="Percent 2 3 55" xfId="24302"/>
    <cellStyle name="Percent 2 3 56" xfId="24303"/>
    <cellStyle name="Percent 2 3 57" xfId="24304"/>
    <cellStyle name="Percent 2 3 58" xfId="24305"/>
    <cellStyle name="Percent 2 3 59" xfId="24306"/>
    <cellStyle name="Percent 2 3 6" xfId="24307"/>
    <cellStyle name="Percent 2 3 60" xfId="24308"/>
    <cellStyle name="Percent 2 3 61" xfId="24309"/>
    <cellStyle name="Percent 2 3 62" xfId="24310"/>
    <cellStyle name="Percent 2 3 63" xfId="24311"/>
    <cellStyle name="Percent 2 3 64" xfId="24312"/>
    <cellStyle name="Percent 2 3 65" xfId="24313"/>
    <cellStyle name="Percent 2 3 66" xfId="24314"/>
    <cellStyle name="Percent 2 3 67" xfId="24315"/>
    <cellStyle name="Percent 2 3 7" xfId="24316"/>
    <cellStyle name="Percent 2 3 8" xfId="24317"/>
    <cellStyle name="Percent 2 3 9" xfId="24318"/>
    <cellStyle name="Percent 2 30" xfId="24319"/>
    <cellStyle name="Percent 2 31" xfId="24320"/>
    <cellStyle name="Percent 2 32" xfId="24321"/>
    <cellStyle name="Percent 2 33" xfId="24322"/>
    <cellStyle name="Percent 2 34" xfId="24323"/>
    <cellStyle name="Percent 2 35" xfId="24324"/>
    <cellStyle name="Percent 2 36" xfId="24325"/>
    <cellStyle name="Percent 2 37" xfId="24326"/>
    <cellStyle name="Percent 2 38" xfId="24327"/>
    <cellStyle name="Percent 2 39" xfId="24328"/>
    <cellStyle name="Percent 2 4" xfId="24329"/>
    <cellStyle name="Percent 2 4 10" xfId="24330"/>
    <cellStyle name="Percent 2 4 11" xfId="24331"/>
    <cellStyle name="Percent 2 4 12" xfId="24332"/>
    <cellStyle name="Percent 2 4 13" xfId="24333"/>
    <cellStyle name="Percent 2 4 14" xfId="24334"/>
    <cellStyle name="Percent 2 4 15" xfId="24335"/>
    <cellStyle name="Percent 2 4 16" xfId="24336"/>
    <cellStyle name="Percent 2 4 17" xfId="24337"/>
    <cellStyle name="Percent 2 4 18" xfId="24338"/>
    <cellStyle name="Percent 2 4 19" xfId="24339"/>
    <cellStyle name="Percent 2 4 2" xfId="24340"/>
    <cellStyle name="Percent 2 4 20" xfId="24341"/>
    <cellStyle name="Percent 2 4 21" xfId="24342"/>
    <cellStyle name="Percent 2 4 22" xfId="24343"/>
    <cellStyle name="Percent 2 4 23" xfId="24344"/>
    <cellStyle name="Percent 2 4 24" xfId="24345"/>
    <cellStyle name="Percent 2 4 25" xfId="24346"/>
    <cellStyle name="Percent 2 4 26" xfId="24347"/>
    <cellStyle name="Percent 2 4 27" xfId="24348"/>
    <cellStyle name="Percent 2 4 28" xfId="24349"/>
    <cellStyle name="Percent 2 4 29" xfId="24350"/>
    <cellStyle name="Percent 2 4 3" xfId="24351"/>
    <cellStyle name="Percent 2 4 30" xfId="24352"/>
    <cellStyle name="Percent 2 4 31" xfId="24353"/>
    <cellStyle name="Percent 2 4 32" xfId="24354"/>
    <cellStyle name="Percent 2 4 33" xfId="24355"/>
    <cellStyle name="Percent 2 4 34" xfId="24356"/>
    <cellStyle name="Percent 2 4 35" xfId="24357"/>
    <cellStyle name="Percent 2 4 36" xfId="24358"/>
    <cellStyle name="Percent 2 4 37" xfId="24359"/>
    <cellStyle name="Percent 2 4 38" xfId="24360"/>
    <cellStyle name="Percent 2 4 39" xfId="24361"/>
    <cellStyle name="Percent 2 4 4" xfId="24362"/>
    <cellStyle name="Percent 2 4 40" xfId="24363"/>
    <cellStyle name="Percent 2 4 41" xfId="24364"/>
    <cellStyle name="Percent 2 4 42" xfId="24365"/>
    <cellStyle name="Percent 2 4 43" xfId="24366"/>
    <cellStyle name="Percent 2 4 44" xfId="24367"/>
    <cellStyle name="Percent 2 4 45" xfId="24368"/>
    <cellStyle name="Percent 2 4 46" xfId="24369"/>
    <cellStyle name="Percent 2 4 47" xfId="24370"/>
    <cellStyle name="Percent 2 4 48" xfId="24371"/>
    <cellStyle name="Percent 2 4 49" xfId="24372"/>
    <cellStyle name="Percent 2 4 5" xfId="24373"/>
    <cellStyle name="Percent 2 4 50" xfId="24374"/>
    <cellStyle name="Percent 2 4 51" xfId="24375"/>
    <cellStyle name="Percent 2 4 52" xfId="24376"/>
    <cellStyle name="Percent 2 4 53" xfId="24377"/>
    <cellStyle name="Percent 2 4 54" xfId="24378"/>
    <cellStyle name="Percent 2 4 55" xfId="24379"/>
    <cellStyle name="Percent 2 4 56" xfId="24380"/>
    <cellStyle name="Percent 2 4 57" xfId="24381"/>
    <cellStyle name="Percent 2 4 58" xfId="24382"/>
    <cellStyle name="Percent 2 4 59" xfId="24383"/>
    <cellStyle name="Percent 2 4 6" xfId="24384"/>
    <cellStyle name="Percent 2 4 60" xfId="24385"/>
    <cellStyle name="Percent 2 4 61" xfId="24386"/>
    <cellStyle name="Percent 2 4 62" xfId="24387"/>
    <cellStyle name="Percent 2 4 63" xfId="24388"/>
    <cellStyle name="Percent 2 4 64" xfId="24389"/>
    <cellStyle name="Percent 2 4 65" xfId="24390"/>
    <cellStyle name="Percent 2 4 66" xfId="24391"/>
    <cellStyle name="Percent 2 4 67" xfId="24392"/>
    <cellStyle name="Percent 2 4 7" xfId="24393"/>
    <cellStyle name="Percent 2 4 8" xfId="24394"/>
    <cellStyle name="Percent 2 4 9" xfId="24395"/>
    <cellStyle name="Percent 2 40" xfId="24396"/>
    <cellStyle name="Percent 2 41" xfId="24397"/>
    <cellStyle name="Percent 2 42" xfId="24398"/>
    <cellStyle name="Percent 2 43" xfId="24399"/>
    <cellStyle name="Percent 2 44" xfId="24400"/>
    <cellStyle name="Percent 2 45" xfId="24401"/>
    <cellStyle name="Percent 2 46" xfId="24402"/>
    <cellStyle name="Percent 2 47" xfId="24403"/>
    <cellStyle name="Percent 2 48" xfId="24404"/>
    <cellStyle name="Percent 2 49" xfId="24405"/>
    <cellStyle name="Percent 2 5" xfId="24406"/>
    <cellStyle name="Percent 2 5 10" xfId="24407"/>
    <cellStyle name="Percent 2 5 11" xfId="24408"/>
    <cellStyle name="Percent 2 5 12" xfId="24409"/>
    <cellStyle name="Percent 2 5 13" xfId="24410"/>
    <cellStyle name="Percent 2 5 14" xfId="24411"/>
    <cellStyle name="Percent 2 5 15" xfId="24412"/>
    <cellStyle name="Percent 2 5 16" xfId="24413"/>
    <cellStyle name="Percent 2 5 17" xfId="24414"/>
    <cellStyle name="Percent 2 5 18" xfId="24415"/>
    <cellStyle name="Percent 2 5 19" xfId="24416"/>
    <cellStyle name="Percent 2 5 2" xfId="24417"/>
    <cellStyle name="Percent 2 5 20" xfId="24418"/>
    <cellStyle name="Percent 2 5 21" xfId="24419"/>
    <cellStyle name="Percent 2 5 22" xfId="24420"/>
    <cellStyle name="Percent 2 5 23" xfId="24421"/>
    <cellStyle name="Percent 2 5 24" xfId="24422"/>
    <cellStyle name="Percent 2 5 25" xfId="24423"/>
    <cellStyle name="Percent 2 5 26" xfId="24424"/>
    <cellStyle name="Percent 2 5 27" xfId="24425"/>
    <cellStyle name="Percent 2 5 28" xfId="24426"/>
    <cellStyle name="Percent 2 5 29" xfId="24427"/>
    <cellStyle name="Percent 2 5 3" xfId="24428"/>
    <cellStyle name="Percent 2 5 30" xfId="24429"/>
    <cellStyle name="Percent 2 5 31" xfId="24430"/>
    <cellStyle name="Percent 2 5 32" xfId="24431"/>
    <cellStyle name="Percent 2 5 33" xfId="24432"/>
    <cellStyle name="Percent 2 5 34" xfId="24433"/>
    <cellStyle name="Percent 2 5 35" xfId="24434"/>
    <cellStyle name="Percent 2 5 36" xfId="24435"/>
    <cellStyle name="Percent 2 5 37" xfId="24436"/>
    <cellStyle name="Percent 2 5 38" xfId="24437"/>
    <cellStyle name="Percent 2 5 39" xfId="24438"/>
    <cellStyle name="Percent 2 5 4" xfId="24439"/>
    <cellStyle name="Percent 2 5 40" xfId="24440"/>
    <cellStyle name="Percent 2 5 41" xfId="24441"/>
    <cellStyle name="Percent 2 5 42" xfId="24442"/>
    <cellStyle name="Percent 2 5 43" xfId="24443"/>
    <cellStyle name="Percent 2 5 44" xfId="24444"/>
    <cellStyle name="Percent 2 5 45" xfId="24445"/>
    <cellStyle name="Percent 2 5 46" xfId="24446"/>
    <cellStyle name="Percent 2 5 47" xfId="24447"/>
    <cellStyle name="Percent 2 5 48" xfId="24448"/>
    <cellStyle name="Percent 2 5 49" xfId="24449"/>
    <cellStyle name="Percent 2 5 5" xfId="24450"/>
    <cellStyle name="Percent 2 5 50" xfId="24451"/>
    <cellStyle name="Percent 2 5 51" xfId="24452"/>
    <cellStyle name="Percent 2 5 52" xfId="24453"/>
    <cellStyle name="Percent 2 5 53" xfId="24454"/>
    <cellStyle name="Percent 2 5 54" xfId="24455"/>
    <cellStyle name="Percent 2 5 55" xfId="24456"/>
    <cellStyle name="Percent 2 5 56" xfId="24457"/>
    <cellStyle name="Percent 2 5 57" xfId="24458"/>
    <cellStyle name="Percent 2 5 58" xfId="24459"/>
    <cellStyle name="Percent 2 5 59" xfId="24460"/>
    <cellStyle name="Percent 2 5 6" xfId="24461"/>
    <cellStyle name="Percent 2 5 60" xfId="24462"/>
    <cellStyle name="Percent 2 5 61" xfId="24463"/>
    <cellStyle name="Percent 2 5 62" xfId="24464"/>
    <cellStyle name="Percent 2 5 63" xfId="24465"/>
    <cellStyle name="Percent 2 5 64" xfId="24466"/>
    <cellStyle name="Percent 2 5 65" xfId="24467"/>
    <cellStyle name="Percent 2 5 66" xfId="24468"/>
    <cellStyle name="Percent 2 5 67" xfId="24469"/>
    <cellStyle name="Percent 2 5 7" xfId="24470"/>
    <cellStyle name="Percent 2 5 8" xfId="24471"/>
    <cellStyle name="Percent 2 5 9" xfId="24472"/>
    <cellStyle name="Percent 2 50" xfId="24473"/>
    <cellStyle name="Percent 2 51" xfId="24474"/>
    <cellStyle name="Percent 2 52" xfId="24475"/>
    <cellStyle name="Percent 2 53" xfId="24476"/>
    <cellStyle name="Percent 2 54" xfId="24477"/>
    <cellStyle name="Percent 2 55" xfId="24478"/>
    <cellStyle name="Percent 2 56" xfId="24479"/>
    <cellStyle name="Percent 2 57" xfId="24480"/>
    <cellStyle name="Percent 2 58" xfId="24481"/>
    <cellStyle name="Percent 2 59" xfId="24482"/>
    <cellStyle name="Percent 2 6" xfId="24483"/>
    <cellStyle name="Percent 2 6 10" xfId="24484"/>
    <cellStyle name="Percent 2 6 11" xfId="24485"/>
    <cellStyle name="Percent 2 6 12" xfId="24486"/>
    <cellStyle name="Percent 2 6 13" xfId="24487"/>
    <cellStyle name="Percent 2 6 14" xfId="24488"/>
    <cellStyle name="Percent 2 6 15" xfId="24489"/>
    <cellStyle name="Percent 2 6 16" xfId="24490"/>
    <cellStyle name="Percent 2 6 17" xfId="24491"/>
    <cellStyle name="Percent 2 6 18" xfId="24492"/>
    <cellStyle name="Percent 2 6 19" xfId="24493"/>
    <cellStyle name="Percent 2 6 2" xfId="24494"/>
    <cellStyle name="Percent 2 6 20" xfId="24495"/>
    <cellStyle name="Percent 2 6 21" xfId="24496"/>
    <cellStyle name="Percent 2 6 22" xfId="24497"/>
    <cellStyle name="Percent 2 6 23" xfId="24498"/>
    <cellStyle name="Percent 2 6 24" xfId="24499"/>
    <cellStyle name="Percent 2 6 25" xfId="24500"/>
    <cellStyle name="Percent 2 6 26" xfId="24501"/>
    <cellStyle name="Percent 2 6 27" xfId="24502"/>
    <cellStyle name="Percent 2 6 28" xfId="24503"/>
    <cellStyle name="Percent 2 6 29" xfId="24504"/>
    <cellStyle name="Percent 2 6 3" xfId="24505"/>
    <cellStyle name="Percent 2 6 30" xfId="24506"/>
    <cellStyle name="Percent 2 6 31" xfId="24507"/>
    <cellStyle name="Percent 2 6 32" xfId="24508"/>
    <cellStyle name="Percent 2 6 33" xfId="24509"/>
    <cellStyle name="Percent 2 6 34" xfId="24510"/>
    <cellStyle name="Percent 2 6 35" xfId="24511"/>
    <cellStyle name="Percent 2 6 36" xfId="24512"/>
    <cellStyle name="Percent 2 6 37" xfId="24513"/>
    <cellStyle name="Percent 2 6 38" xfId="24514"/>
    <cellStyle name="Percent 2 6 39" xfId="24515"/>
    <cellStyle name="Percent 2 6 4" xfId="24516"/>
    <cellStyle name="Percent 2 6 40" xfId="24517"/>
    <cellStyle name="Percent 2 6 41" xfId="24518"/>
    <cellStyle name="Percent 2 6 42" xfId="24519"/>
    <cellStyle name="Percent 2 6 43" xfId="24520"/>
    <cellStyle name="Percent 2 6 44" xfId="24521"/>
    <cellStyle name="Percent 2 6 45" xfId="24522"/>
    <cellStyle name="Percent 2 6 46" xfId="24523"/>
    <cellStyle name="Percent 2 6 47" xfId="24524"/>
    <cellStyle name="Percent 2 6 48" xfId="24525"/>
    <cellStyle name="Percent 2 6 49" xfId="24526"/>
    <cellStyle name="Percent 2 6 5" xfId="24527"/>
    <cellStyle name="Percent 2 6 50" xfId="24528"/>
    <cellStyle name="Percent 2 6 51" xfId="24529"/>
    <cellStyle name="Percent 2 6 52" xfId="24530"/>
    <cellStyle name="Percent 2 6 53" xfId="24531"/>
    <cellStyle name="Percent 2 6 54" xfId="24532"/>
    <cellStyle name="Percent 2 6 55" xfId="24533"/>
    <cellStyle name="Percent 2 6 56" xfId="24534"/>
    <cellStyle name="Percent 2 6 57" xfId="24535"/>
    <cellStyle name="Percent 2 6 58" xfId="24536"/>
    <cellStyle name="Percent 2 6 59" xfId="24537"/>
    <cellStyle name="Percent 2 6 6" xfId="24538"/>
    <cellStyle name="Percent 2 6 60" xfId="24539"/>
    <cellStyle name="Percent 2 6 61" xfId="24540"/>
    <cellStyle name="Percent 2 6 62" xfId="24541"/>
    <cellStyle name="Percent 2 6 63" xfId="24542"/>
    <cellStyle name="Percent 2 6 64" xfId="24543"/>
    <cellStyle name="Percent 2 6 65" xfId="24544"/>
    <cellStyle name="Percent 2 6 66" xfId="24545"/>
    <cellStyle name="Percent 2 6 67" xfId="24546"/>
    <cellStyle name="Percent 2 6 7" xfId="24547"/>
    <cellStyle name="Percent 2 6 8" xfId="24548"/>
    <cellStyle name="Percent 2 6 9" xfId="24549"/>
    <cellStyle name="Percent 2 60" xfId="24550"/>
    <cellStyle name="Percent 2 61" xfId="24551"/>
    <cellStyle name="Percent 2 62" xfId="24552"/>
    <cellStyle name="Percent 2 63" xfId="24553"/>
    <cellStyle name="Percent 2 64" xfId="24554"/>
    <cellStyle name="Percent 2 65" xfId="24555"/>
    <cellStyle name="Percent 2 66" xfId="24556"/>
    <cellStyle name="Percent 2 67" xfId="24557"/>
    <cellStyle name="Percent 2 68" xfId="24558"/>
    <cellStyle name="Percent 2 69" xfId="24559"/>
    <cellStyle name="Percent 2 7" xfId="24560"/>
    <cellStyle name="Percent 2 7 10" xfId="24561"/>
    <cellStyle name="Percent 2 7 11" xfId="24562"/>
    <cellStyle name="Percent 2 7 12" xfId="24563"/>
    <cellStyle name="Percent 2 7 13" xfId="24564"/>
    <cellStyle name="Percent 2 7 14" xfId="24565"/>
    <cellStyle name="Percent 2 7 15" xfId="24566"/>
    <cellStyle name="Percent 2 7 16" xfId="24567"/>
    <cellStyle name="Percent 2 7 17" xfId="24568"/>
    <cellStyle name="Percent 2 7 18" xfId="24569"/>
    <cellStyle name="Percent 2 7 19" xfId="24570"/>
    <cellStyle name="Percent 2 7 2" xfId="24571"/>
    <cellStyle name="Percent 2 7 20" xfId="24572"/>
    <cellStyle name="Percent 2 7 21" xfId="24573"/>
    <cellStyle name="Percent 2 7 22" xfId="24574"/>
    <cellStyle name="Percent 2 7 23" xfId="24575"/>
    <cellStyle name="Percent 2 7 24" xfId="24576"/>
    <cellStyle name="Percent 2 7 25" xfId="24577"/>
    <cellStyle name="Percent 2 7 26" xfId="24578"/>
    <cellStyle name="Percent 2 7 27" xfId="24579"/>
    <cellStyle name="Percent 2 7 28" xfId="24580"/>
    <cellStyle name="Percent 2 7 29" xfId="24581"/>
    <cellStyle name="Percent 2 7 3" xfId="24582"/>
    <cellStyle name="Percent 2 7 30" xfId="24583"/>
    <cellStyle name="Percent 2 7 31" xfId="24584"/>
    <cellStyle name="Percent 2 7 32" xfId="24585"/>
    <cellStyle name="Percent 2 7 33" xfId="24586"/>
    <cellStyle name="Percent 2 7 34" xfId="24587"/>
    <cellStyle name="Percent 2 7 35" xfId="24588"/>
    <cellStyle name="Percent 2 7 36" xfId="24589"/>
    <cellStyle name="Percent 2 7 37" xfId="24590"/>
    <cellStyle name="Percent 2 7 38" xfId="24591"/>
    <cellStyle name="Percent 2 7 39" xfId="24592"/>
    <cellStyle name="Percent 2 7 4" xfId="24593"/>
    <cellStyle name="Percent 2 7 40" xfId="24594"/>
    <cellStyle name="Percent 2 7 41" xfId="24595"/>
    <cellStyle name="Percent 2 7 42" xfId="24596"/>
    <cellStyle name="Percent 2 7 43" xfId="24597"/>
    <cellStyle name="Percent 2 7 44" xfId="24598"/>
    <cellStyle name="Percent 2 7 45" xfId="24599"/>
    <cellStyle name="Percent 2 7 46" xfId="24600"/>
    <cellStyle name="Percent 2 7 47" xfId="24601"/>
    <cellStyle name="Percent 2 7 48" xfId="24602"/>
    <cellStyle name="Percent 2 7 49" xfId="24603"/>
    <cellStyle name="Percent 2 7 5" xfId="24604"/>
    <cellStyle name="Percent 2 7 50" xfId="24605"/>
    <cellStyle name="Percent 2 7 51" xfId="24606"/>
    <cellStyle name="Percent 2 7 52" xfId="24607"/>
    <cellStyle name="Percent 2 7 53" xfId="24608"/>
    <cellStyle name="Percent 2 7 54" xfId="24609"/>
    <cellStyle name="Percent 2 7 55" xfId="24610"/>
    <cellStyle name="Percent 2 7 56" xfId="24611"/>
    <cellStyle name="Percent 2 7 57" xfId="24612"/>
    <cellStyle name="Percent 2 7 58" xfId="24613"/>
    <cellStyle name="Percent 2 7 59" xfId="24614"/>
    <cellStyle name="Percent 2 7 6" xfId="24615"/>
    <cellStyle name="Percent 2 7 60" xfId="24616"/>
    <cellStyle name="Percent 2 7 61" xfId="24617"/>
    <cellStyle name="Percent 2 7 62" xfId="24618"/>
    <cellStyle name="Percent 2 7 63" xfId="24619"/>
    <cellStyle name="Percent 2 7 64" xfId="24620"/>
    <cellStyle name="Percent 2 7 65" xfId="24621"/>
    <cellStyle name="Percent 2 7 66" xfId="24622"/>
    <cellStyle name="Percent 2 7 67" xfId="24623"/>
    <cellStyle name="Percent 2 7 7" xfId="24624"/>
    <cellStyle name="Percent 2 7 8" xfId="24625"/>
    <cellStyle name="Percent 2 7 9" xfId="24626"/>
    <cellStyle name="Percent 2 70" xfId="24627"/>
    <cellStyle name="Percent 2 71" xfId="24628"/>
    <cellStyle name="Percent 2 72" xfId="24629"/>
    <cellStyle name="Percent 2 73" xfId="24630"/>
    <cellStyle name="Percent 2 74" xfId="24631"/>
    <cellStyle name="Percent 2 75" xfId="24632"/>
    <cellStyle name="Percent 2 76" xfId="24633"/>
    <cellStyle name="Percent 2 77" xfId="24634"/>
    <cellStyle name="Percent 2 8" xfId="24635"/>
    <cellStyle name="Percent 2 8 10" xfId="24636"/>
    <cellStyle name="Percent 2 8 11" xfId="24637"/>
    <cellStyle name="Percent 2 8 12" xfId="24638"/>
    <cellStyle name="Percent 2 8 13" xfId="24639"/>
    <cellStyle name="Percent 2 8 14" xfId="24640"/>
    <cellStyle name="Percent 2 8 15" xfId="24641"/>
    <cellStyle name="Percent 2 8 16" xfId="24642"/>
    <cellStyle name="Percent 2 8 17" xfId="24643"/>
    <cellStyle name="Percent 2 8 18" xfId="24644"/>
    <cellStyle name="Percent 2 8 19" xfId="24645"/>
    <cellStyle name="Percent 2 8 2" xfId="24646"/>
    <cellStyle name="Percent 2 8 20" xfId="24647"/>
    <cellStyle name="Percent 2 8 21" xfId="24648"/>
    <cellStyle name="Percent 2 8 22" xfId="24649"/>
    <cellStyle name="Percent 2 8 23" xfId="24650"/>
    <cellStyle name="Percent 2 8 24" xfId="24651"/>
    <cellStyle name="Percent 2 8 25" xfId="24652"/>
    <cellStyle name="Percent 2 8 26" xfId="24653"/>
    <cellStyle name="Percent 2 8 27" xfId="24654"/>
    <cellStyle name="Percent 2 8 28" xfId="24655"/>
    <cellStyle name="Percent 2 8 29" xfId="24656"/>
    <cellStyle name="Percent 2 8 3" xfId="24657"/>
    <cellStyle name="Percent 2 8 30" xfId="24658"/>
    <cellStyle name="Percent 2 8 31" xfId="24659"/>
    <cellStyle name="Percent 2 8 32" xfId="24660"/>
    <cellStyle name="Percent 2 8 33" xfId="24661"/>
    <cellStyle name="Percent 2 8 34" xfId="24662"/>
    <cellStyle name="Percent 2 8 35" xfId="24663"/>
    <cellStyle name="Percent 2 8 36" xfId="24664"/>
    <cellStyle name="Percent 2 8 37" xfId="24665"/>
    <cellStyle name="Percent 2 8 38" xfId="24666"/>
    <cellStyle name="Percent 2 8 39" xfId="24667"/>
    <cellStyle name="Percent 2 8 4" xfId="24668"/>
    <cellStyle name="Percent 2 8 40" xfId="24669"/>
    <cellStyle name="Percent 2 8 41" xfId="24670"/>
    <cellStyle name="Percent 2 8 42" xfId="24671"/>
    <cellStyle name="Percent 2 8 43" xfId="24672"/>
    <cellStyle name="Percent 2 8 44" xfId="24673"/>
    <cellStyle name="Percent 2 8 45" xfId="24674"/>
    <cellStyle name="Percent 2 8 46" xfId="24675"/>
    <cellStyle name="Percent 2 8 47" xfId="24676"/>
    <cellStyle name="Percent 2 8 48" xfId="24677"/>
    <cellStyle name="Percent 2 8 49" xfId="24678"/>
    <cellStyle name="Percent 2 8 5" xfId="24679"/>
    <cellStyle name="Percent 2 8 50" xfId="24680"/>
    <cellStyle name="Percent 2 8 51" xfId="24681"/>
    <cellStyle name="Percent 2 8 52" xfId="24682"/>
    <cellStyle name="Percent 2 8 53" xfId="24683"/>
    <cellStyle name="Percent 2 8 54" xfId="24684"/>
    <cellStyle name="Percent 2 8 55" xfId="24685"/>
    <cellStyle name="Percent 2 8 56" xfId="24686"/>
    <cellStyle name="Percent 2 8 57" xfId="24687"/>
    <cellStyle name="Percent 2 8 58" xfId="24688"/>
    <cellStyle name="Percent 2 8 59" xfId="24689"/>
    <cellStyle name="Percent 2 8 6" xfId="24690"/>
    <cellStyle name="Percent 2 8 60" xfId="24691"/>
    <cellStyle name="Percent 2 8 61" xfId="24692"/>
    <cellStyle name="Percent 2 8 62" xfId="24693"/>
    <cellStyle name="Percent 2 8 63" xfId="24694"/>
    <cellStyle name="Percent 2 8 64" xfId="24695"/>
    <cellStyle name="Percent 2 8 65" xfId="24696"/>
    <cellStyle name="Percent 2 8 66" xfId="24697"/>
    <cellStyle name="Percent 2 8 67" xfId="24698"/>
    <cellStyle name="Percent 2 8 7" xfId="24699"/>
    <cellStyle name="Percent 2 8 8" xfId="24700"/>
    <cellStyle name="Percent 2 8 9" xfId="24701"/>
    <cellStyle name="Percent 2 9" xfId="24702"/>
    <cellStyle name="Percent 2 9 10" xfId="24703"/>
    <cellStyle name="Percent 2 9 11" xfId="24704"/>
    <cellStyle name="Percent 2 9 12" xfId="24705"/>
    <cellStyle name="Percent 2 9 13" xfId="24706"/>
    <cellStyle name="Percent 2 9 14" xfId="24707"/>
    <cellStyle name="Percent 2 9 15" xfId="24708"/>
    <cellStyle name="Percent 2 9 16" xfId="24709"/>
    <cellStyle name="Percent 2 9 17" xfId="24710"/>
    <cellStyle name="Percent 2 9 18" xfId="24711"/>
    <cellStyle name="Percent 2 9 19" xfId="24712"/>
    <cellStyle name="Percent 2 9 2" xfId="24713"/>
    <cellStyle name="Percent 2 9 20" xfId="24714"/>
    <cellStyle name="Percent 2 9 21" xfId="24715"/>
    <cellStyle name="Percent 2 9 22" xfId="24716"/>
    <cellStyle name="Percent 2 9 23" xfId="24717"/>
    <cellStyle name="Percent 2 9 24" xfId="24718"/>
    <cellStyle name="Percent 2 9 25" xfId="24719"/>
    <cellStyle name="Percent 2 9 26" xfId="24720"/>
    <cellStyle name="Percent 2 9 27" xfId="24721"/>
    <cellStyle name="Percent 2 9 28" xfId="24722"/>
    <cellStyle name="Percent 2 9 29" xfId="24723"/>
    <cellStyle name="Percent 2 9 3" xfId="24724"/>
    <cellStyle name="Percent 2 9 30" xfId="24725"/>
    <cellStyle name="Percent 2 9 31" xfId="24726"/>
    <cellStyle name="Percent 2 9 32" xfId="24727"/>
    <cellStyle name="Percent 2 9 33" xfId="24728"/>
    <cellStyle name="Percent 2 9 34" xfId="24729"/>
    <cellStyle name="Percent 2 9 35" xfId="24730"/>
    <cellStyle name="Percent 2 9 36" xfId="24731"/>
    <cellStyle name="Percent 2 9 37" xfId="24732"/>
    <cellStyle name="Percent 2 9 38" xfId="24733"/>
    <cellStyle name="Percent 2 9 39" xfId="24734"/>
    <cellStyle name="Percent 2 9 4" xfId="24735"/>
    <cellStyle name="Percent 2 9 40" xfId="24736"/>
    <cellStyle name="Percent 2 9 41" xfId="24737"/>
    <cellStyle name="Percent 2 9 42" xfId="24738"/>
    <cellStyle name="Percent 2 9 43" xfId="24739"/>
    <cellStyle name="Percent 2 9 44" xfId="24740"/>
    <cellStyle name="Percent 2 9 45" xfId="24741"/>
    <cellStyle name="Percent 2 9 46" xfId="24742"/>
    <cellStyle name="Percent 2 9 47" xfId="24743"/>
    <cellStyle name="Percent 2 9 48" xfId="24744"/>
    <cellStyle name="Percent 2 9 49" xfId="24745"/>
    <cellStyle name="Percent 2 9 5" xfId="24746"/>
    <cellStyle name="Percent 2 9 50" xfId="24747"/>
    <cellStyle name="Percent 2 9 51" xfId="24748"/>
    <cellStyle name="Percent 2 9 52" xfId="24749"/>
    <cellStyle name="Percent 2 9 53" xfId="24750"/>
    <cellStyle name="Percent 2 9 54" xfId="24751"/>
    <cellStyle name="Percent 2 9 55" xfId="24752"/>
    <cellStyle name="Percent 2 9 56" xfId="24753"/>
    <cellStyle name="Percent 2 9 57" xfId="24754"/>
    <cellStyle name="Percent 2 9 58" xfId="24755"/>
    <cellStyle name="Percent 2 9 59" xfId="24756"/>
    <cellStyle name="Percent 2 9 6" xfId="24757"/>
    <cellStyle name="Percent 2 9 60" xfId="24758"/>
    <cellStyle name="Percent 2 9 61" xfId="24759"/>
    <cellStyle name="Percent 2 9 62" xfId="24760"/>
    <cellStyle name="Percent 2 9 63" xfId="24761"/>
    <cellStyle name="Percent 2 9 64" xfId="24762"/>
    <cellStyle name="Percent 2 9 65" xfId="24763"/>
    <cellStyle name="Percent 2 9 66" xfId="24764"/>
    <cellStyle name="Percent 2 9 67" xfId="24765"/>
    <cellStyle name="Percent 2 9 7" xfId="24766"/>
    <cellStyle name="Percent 2 9 8" xfId="24767"/>
    <cellStyle name="Percent 2 9 9" xfId="24768"/>
    <cellStyle name="Percent 20" xfId="24769"/>
    <cellStyle name="Percent 20 10" xfId="24770"/>
    <cellStyle name="Percent 20 11" xfId="24771"/>
    <cellStyle name="Percent 20 12" xfId="24772"/>
    <cellStyle name="Percent 20 13" xfId="24773"/>
    <cellStyle name="Percent 20 14" xfId="24774"/>
    <cellStyle name="Percent 20 15" xfId="24775"/>
    <cellStyle name="Percent 20 16" xfId="24776"/>
    <cellStyle name="Percent 20 17" xfId="24777"/>
    <cellStyle name="Percent 20 18" xfId="24778"/>
    <cellStyle name="Percent 20 19" xfId="24779"/>
    <cellStyle name="Percent 20 2" xfId="24780"/>
    <cellStyle name="Percent 20 20" xfId="24781"/>
    <cellStyle name="Percent 20 21" xfId="24782"/>
    <cellStyle name="Percent 20 22" xfId="24783"/>
    <cellStyle name="Percent 20 23" xfId="24784"/>
    <cellStyle name="Percent 20 24" xfId="24785"/>
    <cellStyle name="Percent 20 25" xfId="24786"/>
    <cellStyle name="Percent 20 26" xfId="24787"/>
    <cellStyle name="Percent 20 27" xfId="24788"/>
    <cellStyle name="Percent 20 28" xfId="24789"/>
    <cellStyle name="Percent 20 29" xfId="24790"/>
    <cellStyle name="Percent 20 3" xfId="24791"/>
    <cellStyle name="Percent 20 30" xfId="24792"/>
    <cellStyle name="Percent 20 31" xfId="24793"/>
    <cellStyle name="Percent 20 32" xfId="24794"/>
    <cellStyle name="Percent 20 33" xfId="24795"/>
    <cellStyle name="Percent 20 34" xfId="24796"/>
    <cellStyle name="Percent 20 35" xfId="24797"/>
    <cellStyle name="Percent 20 36" xfId="24798"/>
    <cellStyle name="Percent 20 37" xfId="24799"/>
    <cellStyle name="Percent 20 38" xfId="24800"/>
    <cellStyle name="Percent 20 39" xfId="24801"/>
    <cellStyle name="Percent 20 4" xfId="24802"/>
    <cellStyle name="Percent 20 40" xfId="24803"/>
    <cellStyle name="Percent 20 41" xfId="24804"/>
    <cellStyle name="Percent 20 42" xfId="24805"/>
    <cellStyle name="Percent 20 43" xfId="24806"/>
    <cellStyle name="Percent 20 44" xfId="24807"/>
    <cellStyle name="Percent 20 45" xfId="24808"/>
    <cellStyle name="Percent 20 46" xfId="24809"/>
    <cellStyle name="Percent 20 47" xfId="24810"/>
    <cellStyle name="Percent 20 48" xfId="24811"/>
    <cellStyle name="Percent 20 49" xfId="24812"/>
    <cellStyle name="Percent 20 5" xfId="24813"/>
    <cellStyle name="Percent 20 50" xfId="24814"/>
    <cellStyle name="Percent 20 51" xfId="24815"/>
    <cellStyle name="Percent 20 52" xfId="24816"/>
    <cellStyle name="Percent 20 53" xfId="24817"/>
    <cellStyle name="Percent 20 54" xfId="24818"/>
    <cellStyle name="Percent 20 55" xfId="24819"/>
    <cellStyle name="Percent 20 56" xfId="24820"/>
    <cellStyle name="Percent 20 57" xfId="24821"/>
    <cellStyle name="Percent 20 58" xfId="24822"/>
    <cellStyle name="Percent 20 59" xfId="24823"/>
    <cellStyle name="Percent 20 6" xfId="24824"/>
    <cellStyle name="Percent 20 60" xfId="24825"/>
    <cellStyle name="Percent 20 61" xfId="24826"/>
    <cellStyle name="Percent 20 62" xfId="24827"/>
    <cellStyle name="Percent 20 63" xfId="24828"/>
    <cellStyle name="Percent 20 64" xfId="24829"/>
    <cellStyle name="Percent 20 65" xfId="24830"/>
    <cellStyle name="Percent 20 66" xfId="24831"/>
    <cellStyle name="Percent 20 67" xfId="24832"/>
    <cellStyle name="Percent 20 7" xfId="24833"/>
    <cellStyle name="Percent 20 8" xfId="24834"/>
    <cellStyle name="Percent 20 9" xfId="24835"/>
    <cellStyle name="Percent 21" xfId="24836"/>
    <cellStyle name="Percent 21 10" xfId="24837"/>
    <cellStyle name="Percent 21 11" xfId="24838"/>
    <cellStyle name="Percent 21 12" xfId="24839"/>
    <cellStyle name="Percent 21 13" xfId="24840"/>
    <cellStyle name="Percent 21 14" xfId="24841"/>
    <cellStyle name="Percent 21 15" xfId="24842"/>
    <cellStyle name="Percent 21 16" xfId="24843"/>
    <cellStyle name="Percent 21 17" xfId="24844"/>
    <cellStyle name="Percent 21 18" xfId="24845"/>
    <cellStyle name="Percent 21 19" xfId="24846"/>
    <cellStyle name="Percent 21 2" xfId="24847"/>
    <cellStyle name="Percent 21 20" xfId="24848"/>
    <cellStyle name="Percent 21 21" xfId="24849"/>
    <cellStyle name="Percent 21 22" xfId="24850"/>
    <cellStyle name="Percent 21 23" xfId="24851"/>
    <cellStyle name="Percent 21 24" xfId="24852"/>
    <cellStyle name="Percent 21 25" xfId="24853"/>
    <cellStyle name="Percent 21 26" xfId="24854"/>
    <cellStyle name="Percent 21 27" xfId="24855"/>
    <cellStyle name="Percent 21 28" xfId="24856"/>
    <cellStyle name="Percent 21 29" xfId="24857"/>
    <cellStyle name="Percent 21 3" xfId="24858"/>
    <cellStyle name="Percent 21 30" xfId="24859"/>
    <cellStyle name="Percent 21 31" xfId="24860"/>
    <cellStyle name="Percent 21 32" xfId="24861"/>
    <cellStyle name="Percent 21 33" xfId="24862"/>
    <cellStyle name="Percent 21 34" xfId="24863"/>
    <cellStyle name="Percent 21 35" xfId="24864"/>
    <cellStyle name="Percent 21 36" xfId="24865"/>
    <cellStyle name="Percent 21 37" xfId="24866"/>
    <cellStyle name="Percent 21 38" xfId="24867"/>
    <cellStyle name="Percent 21 39" xfId="24868"/>
    <cellStyle name="Percent 21 4" xfId="24869"/>
    <cellStyle name="Percent 21 40" xfId="24870"/>
    <cellStyle name="Percent 21 41" xfId="24871"/>
    <cellStyle name="Percent 21 42" xfId="24872"/>
    <cellStyle name="Percent 21 43" xfId="24873"/>
    <cellStyle name="Percent 21 44" xfId="24874"/>
    <cellStyle name="Percent 21 45" xfId="24875"/>
    <cellStyle name="Percent 21 46" xfId="24876"/>
    <cellStyle name="Percent 21 47" xfId="24877"/>
    <cellStyle name="Percent 21 48" xfId="24878"/>
    <cellStyle name="Percent 21 49" xfId="24879"/>
    <cellStyle name="Percent 21 5" xfId="24880"/>
    <cellStyle name="Percent 21 50" xfId="24881"/>
    <cellStyle name="Percent 21 51" xfId="24882"/>
    <cellStyle name="Percent 21 52" xfId="24883"/>
    <cellStyle name="Percent 21 53" xfId="24884"/>
    <cellStyle name="Percent 21 54" xfId="24885"/>
    <cellStyle name="Percent 21 55" xfId="24886"/>
    <cellStyle name="Percent 21 56" xfId="24887"/>
    <cellStyle name="Percent 21 57" xfId="24888"/>
    <cellStyle name="Percent 21 58" xfId="24889"/>
    <cellStyle name="Percent 21 59" xfId="24890"/>
    <cellStyle name="Percent 21 6" xfId="24891"/>
    <cellStyle name="Percent 21 60" xfId="24892"/>
    <cellStyle name="Percent 21 61" xfId="24893"/>
    <cellStyle name="Percent 21 62" xfId="24894"/>
    <cellStyle name="Percent 21 63" xfId="24895"/>
    <cellStyle name="Percent 21 64" xfId="24896"/>
    <cellStyle name="Percent 21 65" xfId="24897"/>
    <cellStyle name="Percent 21 66" xfId="24898"/>
    <cellStyle name="Percent 21 67" xfId="24899"/>
    <cellStyle name="Percent 21 7" xfId="24900"/>
    <cellStyle name="Percent 21 8" xfId="24901"/>
    <cellStyle name="Percent 21 9" xfId="24902"/>
    <cellStyle name="Percent 22" xfId="24903"/>
    <cellStyle name="Percent 22 10" xfId="24904"/>
    <cellStyle name="Percent 22 11" xfId="24905"/>
    <cellStyle name="Percent 22 12" xfId="24906"/>
    <cellStyle name="Percent 22 13" xfId="24907"/>
    <cellStyle name="Percent 22 14" xfId="24908"/>
    <cellStyle name="Percent 22 15" xfId="24909"/>
    <cellStyle name="Percent 22 16" xfId="24910"/>
    <cellStyle name="Percent 22 17" xfId="24911"/>
    <cellStyle name="Percent 22 18" xfId="24912"/>
    <cellStyle name="Percent 22 19" xfId="24913"/>
    <cellStyle name="Percent 22 2" xfId="24914"/>
    <cellStyle name="Percent 22 20" xfId="24915"/>
    <cellStyle name="Percent 22 21" xfId="24916"/>
    <cellStyle name="Percent 22 22" xfId="24917"/>
    <cellStyle name="Percent 22 23" xfId="24918"/>
    <cellStyle name="Percent 22 24" xfId="24919"/>
    <cellStyle name="Percent 22 25" xfId="24920"/>
    <cellStyle name="Percent 22 26" xfId="24921"/>
    <cellStyle name="Percent 22 27" xfId="24922"/>
    <cellStyle name="Percent 22 28" xfId="24923"/>
    <cellStyle name="Percent 22 29" xfId="24924"/>
    <cellStyle name="Percent 22 3" xfId="24925"/>
    <cellStyle name="Percent 22 30" xfId="24926"/>
    <cellStyle name="Percent 22 31" xfId="24927"/>
    <cellStyle name="Percent 22 32" xfId="24928"/>
    <cellStyle name="Percent 22 33" xfId="24929"/>
    <cellStyle name="Percent 22 34" xfId="24930"/>
    <cellStyle name="Percent 22 35" xfId="24931"/>
    <cellStyle name="Percent 22 36" xfId="24932"/>
    <cellStyle name="Percent 22 37" xfId="24933"/>
    <cellStyle name="Percent 22 38" xfId="24934"/>
    <cellStyle name="Percent 22 39" xfId="24935"/>
    <cellStyle name="Percent 22 4" xfId="24936"/>
    <cellStyle name="Percent 22 40" xfId="24937"/>
    <cellStyle name="Percent 22 41" xfId="24938"/>
    <cellStyle name="Percent 22 42" xfId="24939"/>
    <cellStyle name="Percent 22 43" xfId="24940"/>
    <cellStyle name="Percent 22 44" xfId="24941"/>
    <cellStyle name="Percent 22 45" xfId="24942"/>
    <cellStyle name="Percent 22 46" xfId="24943"/>
    <cellStyle name="Percent 22 47" xfId="24944"/>
    <cellStyle name="Percent 22 48" xfId="24945"/>
    <cellStyle name="Percent 22 49" xfId="24946"/>
    <cellStyle name="Percent 22 5" xfId="24947"/>
    <cellStyle name="Percent 22 50" xfId="24948"/>
    <cellStyle name="Percent 22 51" xfId="24949"/>
    <cellStyle name="Percent 22 52" xfId="24950"/>
    <cellStyle name="Percent 22 53" xfId="24951"/>
    <cellStyle name="Percent 22 54" xfId="24952"/>
    <cellStyle name="Percent 22 55" xfId="24953"/>
    <cellStyle name="Percent 22 56" xfId="24954"/>
    <cellStyle name="Percent 22 57" xfId="24955"/>
    <cellStyle name="Percent 22 58" xfId="24956"/>
    <cellStyle name="Percent 22 59" xfId="24957"/>
    <cellStyle name="Percent 22 6" xfId="24958"/>
    <cellStyle name="Percent 22 60" xfId="24959"/>
    <cellStyle name="Percent 22 61" xfId="24960"/>
    <cellStyle name="Percent 22 62" xfId="24961"/>
    <cellStyle name="Percent 22 63" xfId="24962"/>
    <cellStyle name="Percent 22 64" xfId="24963"/>
    <cellStyle name="Percent 22 65" xfId="24964"/>
    <cellStyle name="Percent 22 66" xfId="24965"/>
    <cellStyle name="Percent 22 67" xfId="24966"/>
    <cellStyle name="Percent 22 7" xfId="24967"/>
    <cellStyle name="Percent 22 8" xfId="24968"/>
    <cellStyle name="Percent 22 9" xfId="24969"/>
    <cellStyle name="Percent 23" xfId="24970"/>
    <cellStyle name="Percent 23 10" xfId="24971"/>
    <cellStyle name="Percent 23 11" xfId="24972"/>
    <cellStyle name="Percent 23 12" xfId="24973"/>
    <cellStyle name="Percent 23 13" xfId="24974"/>
    <cellStyle name="Percent 23 14" xfId="24975"/>
    <cellStyle name="Percent 23 15" xfId="24976"/>
    <cellStyle name="Percent 23 16" xfId="24977"/>
    <cellStyle name="Percent 23 17" xfId="24978"/>
    <cellStyle name="Percent 23 18" xfId="24979"/>
    <cellStyle name="Percent 23 19" xfId="24980"/>
    <cellStyle name="Percent 23 2" xfId="24981"/>
    <cellStyle name="Percent 23 20" xfId="24982"/>
    <cellStyle name="Percent 23 21" xfId="24983"/>
    <cellStyle name="Percent 23 22" xfId="24984"/>
    <cellStyle name="Percent 23 23" xfId="24985"/>
    <cellStyle name="Percent 23 24" xfId="24986"/>
    <cellStyle name="Percent 23 25" xfId="24987"/>
    <cellStyle name="Percent 23 26" xfId="24988"/>
    <cellStyle name="Percent 23 27" xfId="24989"/>
    <cellStyle name="Percent 23 28" xfId="24990"/>
    <cellStyle name="Percent 23 29" xfId="24991"/>
    <cellStyle name="Percent 23 3" xfId="24992"/>
    <cellStyle name="Percent 23 30" xfId="24993"/>
    <cellStyle name="Percent 23 31" xfId="24994"/>
    <cellStyle name="Percent 23 32" xfId="24995"/>
    <cellStyle name="Percent 23 33" xfId="24996"/>
    <cellStyle name="Percent 23 34" xfId="24997"/>
    <cellStyle name="Percent 23 35" xfId="24998"/>
    <cellStyle name="Percent 23 36" xfId="24999"/>
    <cellStyle name="Percent 23 37" xfId="25000"/>
    <cellStyle name="Percent 23 38" xfId="25001"/>
    <cellStyle name="Percent 23 39" xfId="25002"/>
    <cellStyle name="Percent 23 4" xfId="25003"/>
    <cellStyle name="Percent 23 40" xfId="25004"/>
    <cellStyle name="Percent 23 41" xfId="25005"/>
    <cellStyle name="Percent 23 42" xfId="25006"/>
    <cellStyle name="Percent 23 43" xfId="25007"/>
    <cellStyle name="Percent 23 44" xfId="25008"/>
    <cellStyle name="Percent 23 45" xfId="25009"/>
    <cellStyle name="Percent 23 46" xfId="25010"/>
    <cellStyle name="Percent 23 47" xfId="25011"/>
    <cellStyle name="Percent 23 48" xfId="25012"/>
    <cellStyle name="Percent 23 49" xfId="25013"/>
    <cellStyle name="Percent 23 5" xfId="25014"/>
    <cellStyle name="Percent 23 50" xfId="25015"/>
    <cellStyle name="Percent 23 51" xfId="25016"/>
    <cellStyle name="Percent 23 52" xfId="25017"/>
    <cellStyle name="Percent 23 53" xfId="25018"/>
    <cellStyle name="Percent 23 54" xfId="25019"/>
    <cellStyle name="Percent 23 55" xfId="25020"/>
    <cellStyle name="Percent 23 56" xfId="25021"/>
    <cellStyle name="Percent 23 57" xfId="25022"/>
    <cellStyle name="Percent 23 58" xfId="25023"/>
    <cellStyle name="Percent 23 59" xfId="25024"/>
    <cellStyle name="Percent 23 6" xfId="25025"/>
    <cellStyle name="Percent 23 60" xfId="25026"/>
    <cellStyle name="Percent 23 61" xfId="25027"/>
    <cellStyle name="Percent 23 62" xfId="25028"/>
    <cellStyle name="Percent 23 63" xfId="25029"/>
    <cellStyle name="Percent 23 64" xfId="25030"/>
    <cellStyle name="Percent 23 65" xfId="25031"/>
    <cellStyle name="Percent 23 66" xfId="25032"/>
    <cellStyle name="Percent 23 67" xfId="25033"/>
    <cellStyle name="Percent 23 7" xfId="25034"/>
    <cellStyle name="Percent 23 8" xfId="25035"/>
    <cellStyle name="Percent 23 9" xfId="25036"/>
    <cellStyle name="Percent 24" xfId="25037"/>
    <cellStyle name="Percent 24 10" xfId="25038"/>
    <cellStyle name="Percent 24 11" xfId="25039"/>
    <cellStyle name="Percent 24 12" xfId="25040"/>
    <cellStyle name="Percent 24 13" xfId="25041"/>
    <cellStyle name="Percent 24 14" xfId="25042"/>
    <cellStyle name="Percent 24 15" xfId="25043"/>
    <cellStyle name="Percent 24 16" xfId="25044"/>
    <cellStyle name="Percent 24 17" xfId="25045"/>
    <cellStyle name="Percent 24 18" xfId="25046"/>
    <cellStyle name="Percent 24 19" xfId="25047"/>
    <cellStyle name="Percent 24 2" xfId="25048"/>
    <cellStyle name="Percent 24 20" xfId="25049"/>
    <cellStyle name="Percent 24 21" xfId="25050"/>
    <cellStyle name="Percent 24 22" xfId="25051"/>
    <cellStyle name="Percent 24 23" xfId="25052"/>
    <cellStyle name="Percent 24 24" xfId="25053"/>
    <cellStyle name="Percent 24 25" xfId="25054"/>
    <cellStyle name="Percent 24 26" xfId="25055"/>
    <cellStyle name="Percent 24 27" xfId="25056"/>
    <cellStyle name="Percent 24 28" xfId="25057"/>
    <cellStyle name="Percent 24 29" xfId="25058"/>
    <cellStyle name="Percent 24 3" xfId="25059"/>
    <cellStyle name="Percent 24 30" xfId="25060"/>
    <cellStyle name="Percent 24 31" xfId="25061"/>
    <cellStyle name="Percent 24 32" xfId="25062"/>
    <cellStyle name="Percent 24 33" xfId="25063"/>
    <cellStyle name="Percent 24 34" xfId="25064"/>
    <cellStyle name="Percent 24 35" xfId="25065"/>
    <cellStyle name="Percent 24 36" xfId="25066"/>
    <cellStyle name="Percent 24 37" xfId="25067"/>
    <cellStyle name="Percent 24 38" xfId="25068"/>
    <cellStyle name="Percent 24 39" xfId="25069"/>
    <cellStyle name="Percent 24 4" xfId="25070"/>
    <cellStyle name="Percent 24 40" xfId="25071"/>
    <cellStyle name="Percent 24 41" xfId="25072"/>
    <cellStyle name="Percent 24 42" xfId="25073"/>
    <cellStyle name="Percent 24 43" xfId="25074"/>
    <cellStyle name="Percent 24 44" xfId="25075"/>
    <cellStyle name="Percent 24 45" xfId="25076"/>
    <cellStyle name="Percent 24 46" xfId="25077"/>
    <cellStyle name="Percent 24 47" xfId="25078"/>
    <cellStyle name="Percent 24 48" xfId="25079"/>
    <cellStyle name="Percent 24 49" xfId="25080"/>
    <cellStyle name="Percent 24 5" xfId="25081"/>
    <cellStyle name="Percent 24 50" xfId="25082"/>
    <cellStyle name="Percent 24 51" xfId="25083"/>
    <cellStyle name="Percent 24 52" xfId="25084"/>
    <cellStyle name="Percent 24 53" xfId="25085"/>
    <cellStyle name="Percent 24 54" xfId="25086"/>
    <cellStyle name="Percent 24 55" xfId="25087"/>
    <cellStyle name="Percent 24 56" xfId="25088"/>
    <cellStyle name="Percent 24 57" xfId="25089"/>
    <cellStyle name="Percent 24 58" xfId="25090"/>
    <cellStyle name="Percent 24 59" xfId="25091"/>
    <cellStyle name="Percent 24 6" xfId="25092"/>
    <cellStyle name="Percent 24 60" xfId="25093"/>
    <cellStyle name="Percent 24 61" xfId="25094"/>
    <cellStyle name="Percent 24 62" xfId="25095"/>
    <cellStyle name="Percent 24 63" xfId="25096"/>
    <cellStyle name="Percent 24 64" xfId="25097"/>
    <cellStyle name="Percent 24 65" xfId="25098"/>
    <cellStyle name="Percent 24 66" xfId="25099"/>
    <cellStyle name="Percent 24 67" xfId="25100"/>
    <cellStyle name="Percent 24 7" xfId="25101"/>
    <cellStyle name="Percent 24 8" xfId="25102"/>
    <cellStyle name="Percent 24 9" xfId="25103"/>
    <cellStyle name="Percent 25" xfId="25104"/>
    <cellStyle name="Percent 25 10" xfId="25105"/>
    <cellStyle name="Percent 25 11" xfId="25106"/>
    <cellStyle name="Percent 25 12" xfId="25107"/>
    <cellStyle name="Percent 25 13" xfId="25108"/>
    <cellStyle name="Percent 25 14" xfId="25109"/>
    <cellStyle name="Percent 25 15" xfId="25110"/>
    <cellStyle name="Percent 25 16" xfId="25111"/>
    <cellStyle name="Percent 25 17" xfId="25112"/>
    <cellStyle name="Percent 25 18" xfId="25113"/>
    <cellStyle name="Percent 25 19" xfId="25114"/>
    <cellStyle name="Percent 25 2" xfId="25115"/>
    <cellStyle name="Percent 25 20" xfId="25116"/>
    <cellStyle name="Percent 25 21" xfId="25117"/>
    <cellStyle name="Percent 25 22" xfId="25118"/>
    <cellStyle name="Percent 25 23" xfId="25119"/>
    <cellStyle name="Percent 25 24" xfId="25120"/>
    <cellStyle name="Percent 25 25" xfId="25121"/>
    <cellStyle name="Percent 25 26" xfId="25122"/>
    <cellStyle name="Percent 25 27" xfId="25123"/>
    <cellStyle name="Percent 25 28" xfId="25124"/>
    <cellStyle name="Percent 25 29" xfId="25125"/>
    <cellStyle name="Percent 25 3" xfId="25126"/>
    <cellStyle name="Percent 25 30" xfId="25127"/>
    <cellStyle name="Percent 25 31" xfId="25128"/>
    <cellStyle name="Percent 25 32" xfId="25129"/>
    <cellStyle name="Percent 25 33" xfId="25130"/>
    <cellStyle name="Percent 25 34" xfId="25131"/>
    <cellStyle name="Percent 25 35" xfId="25132"/>
    <cellStyle name="Percent 25 36" xfId="25133"/>
    <cellStyle name="Percent 25 37" xfId="25134"/>
    <cellStyle name="Percent 25 38" xfId="25135"/>
    <cellStyle name="Percent 25 39" xfId="25136"/>
    <cellStyle name="Percent 25 4" xfId="25137"/>
    <cellStyle name="Percent 25 40" xfId="25138"/>
    <cellStyle name="Percent 25 41" xfId="25139"/>
    <cellStyle name="Percent 25 42" xfId="25140"/>
    <cellStyle name="Percent 25 43" xfId="25141"/>
    <cellStyle name="Percent 25 44" xfId="25142"/>
    <cellStyle name="Percent 25 45" xfId="25143"/>
    <cellStyle name="Percent 25 46" xfId="25144"/>
    <cellStyle name="Percent 25 47" xfId="25145"/>
    <cellStyle name="Percent 25 48" xfId="25146"/>
    <cellStyle name="Percent 25 49" xfId="25147"/>
    <cellStyle name="Percent 25 5" xfId="25148"/>
    <cellStyle name="Percent 25 50" xfId="25149"/>
    <cellStyle name="Percent 25 51" xfId="25150"/>
    <cellStyle name="Percent 25 52" xfId="25151"/>
    <cellStyle name="Percent 25 53" xfId="25152"/>
    <cellStyle name="Percent 25 54" xfId="25153"/>
    <cellStyle name="Percent 25 55" xfId="25154"/>
    <cellStyle name="Percent 25 56" xfId="25155"/>
    <cellStyle name="Percent 25 57" xfId="25156"/>
    <cellStyle name="Percent 25 58" xfId="25157"/>
    <cellStyle name="Percent 25 59" xfId="25158"/>
    <cellStyle name="Percent 25 6" xfId="25159"/>
    <cellStyle name="Percent 25 60" xfId="25160"/>
    <cellStyle name="Percent 25 61" xfId="25161"/>
    <cellStyle name="Percent 25 62" xfId="25162"/>
    <cellStyle name="Percent 25 63" xfId="25163"/>
    <cellStyle name="Percent 25 64" xfId="25164"/>
    <cellStyle name="Percent 25 65" xfId="25165"/>
    <cellStyle name="Percent 25 66" xfId="25166"/>
    <cellStyle name="Percent 25 67" xfId="25167"/>
    <cellStyle name="Percent 25 7" xfId="25168"/>
    <cellStyle name="Percent 25 8" xfId="25169"/>
    <cellStyle name="Percent 25 9" xfId="25170"/>
    <cellStyle name="Percent 26" xfId="25171"/>
    <cellStyle name="Percent 26 10" xfId="25172"/>
    <cellStyle name="Percent 26 11" xfId="25173"/>
    <cellStyle name="Percent 26 12" xfId="25174"/>
    <cellStyle name="Percent 26 13" xfId="25175"/>
    <cellStyle name="Percent 26 14" xfId="25176"/>
    <cellStyle name="Percent 26 15" xfId="25177"/>
    <cellStyle name="Percent 26 16" xfId="25178"/>
    <cellStyle name="Percent 26 17" xfId="25179"/>
    <cellStyle name="Percent 26 18" xfId="25180"/>
    <cellStyle name="Percent 26 19" xfId="25181"/>
    <cellStyle name="Percent 26 2" xfId="25182"/>
    <cellStyle name="Percent 26 20" xfId="25183"/>
    <cellStyle name="Percent 26 21" xfId="25184"/>
    <cellStyle name="Percent 26 22" xfId="25185"/>
    <cellStyle name="Percent 26 23" xfId="25186"/>
    <cellStyle name="Percent 26 24" xfId="25187"/>
    <cellStyle name="Percent 26 25" xfId="25188"/>
    <cellStyle name="Percent 26 26" xfId="25189"/>
    <cellStyle name="Percent 26 27" xfId="25190"/>
    <cellStyle name="Percent 26 28" xfId="25191"/>
    <cellStyle name="Percent 26 29" xfId="25192"/>
    <cellStyle name="Percent 26 3" xfId="25193"/>
    <cellStyle name="Percent 26 30" xfId="25194"/>
    <cellStyle name="Percent 26 31" xfId="25195"/>
    <cellStyle name="Percent 26 32" xfId="25196"/>
    <cellStyle name="Percent 26 33" xfId="25197"/>
    <cellStyle name="Percent 26 34" xfId="25198"/>
    <cellStyle name="Percent 26 35" xfId="25199"/>
    <cellStyle name="Percent 26 36" xfId="25200"/>
    <cellStyle name="Percent 26 37" xfId="25201"/>
    <cellStyle name="Percent 26 38" xfId="25202"/>
    <cellStyle name="Percent 26 39" xfId="25203"/>
    <cellStyle name="Percent 26 4" xfId="25204"/>
    <cellStyle name="Percent 26 40" xfId="25205"/>
    <cellStyle name="Percent 26 41" xfId="25206"/>
    <cellStyle name="Percent 26 42" xfId="25207"/>
    <cellStyle name="Percent 26 43" xfId="25208"/>
    <cellStyle name="Percent 26 44" xfId="25209"/>
    <cellStyle name="Percent 26 45" xfId="25210"/>
    <cellStyle name="Percent 26 46" xfId="25211"/>
    <cellStyle name="Percent 26 47" xfId="25212"/>
    <cellStyle name="Percent 26 48" xfId="25213"/>
    <cellStyle name="Percent 26 49" xfId="25214"/>
    <cellStyle name="Percent 26 5" xfId="25215"/>
    <cellStyle name="Percent 26 50" xfId="25216"/>
    <cellStyle name="Percent 26 51" xfId="25217"/>
    <cellStyle name="Percent 26 52" xfId="25218"/>
    <cellStyle name="Percent 26 53" xfId="25219"/>
    <cellStyle name="Percent 26 54" xfId="25220"/>
    <cellStyle name="Percent 26 55" xfId="25221"/>
    <cellStyle name="Percent 26 56" xfId="25222"/>
    <cellStyle name="Percent 26 57" xfId="25223"/>
    <cellStyle name="Percent 26 58" xfId="25224"/>
    <cellStyle name="Percent 26 59" xfId="25225"/>
    <cellStyle name="Percent 26 6" xfId="25226"/>
    <cellStyle name="Percent 26 60" xfId="25227"/>
    <cellStyle name="Percent 26 61" xfId="25228"/>
    <cellStyle name="Percent 26 62" xfId="25229"/>
    <cellStyle name="Percent 26 63" xfId="25230"/>
    <cellStyle name="Percent 26 64" xfId="25231"/>
    <cellStyle name="Percent 26 65" xfId="25232"/>
    <cellStyle name="Percent 26 66" xfId="25233"/>
    <cellStyle name="Percent 26 67" xfId="25234"/>
    <cellStyle name="Percent 26 7" xfId="25235"/>
    <cellStyle name="Percent 26 8" xfId="25236"/>
    <cellStyle name="Percent 26 9" xfId="25237"/>
    <cellStyle name="Percent 27" xfId="25238"/>
    <cellStyle name="Percent 27 10" xfId="25239"/>
    <cellStyle name="Percent 27 11" xfId="25240"/>
    <cellStyle name="Percent 27 12" xfId="25241"/>
    <cellStyle name="Percent 27 13" xfId="25242"/>
    <cellStyle name="Percent 27 14" xfId="25243"/>
    <cellStyle name="Percent 27 15" xfId="25244"/>
    <cellStyle name="Percent 27 16" xfId="25245"/>
    <cellStyle name="Percent 27 17" xfId="25246"/>
    <cellStyle name="Percent 27 18" xfId="25247"/>
    <cellStyle name="Percent 27 19" xfId="25248"/>
    <cellStyle name="Percent 27 2" xfId="25249"/>
    <cellStyle name="Percent 27 20" xfId="25250"/>
    <cellStyle name="Percent 27 21" xfId="25251"/>
    <cellStyle name="Percent 27 22" xfId="25252"/>
    <cellStyle name="Percent 27 23" xfId="25253"/>
    <cellStyle name="Percent 27 24" xfId="25254"/>
    <cellStyle name="Percent 27 25" xfId="25255"/>
    <cellStyle name="Percent 27 26" xfId="25256"/>
    <cellStyle name="Percent 27 27" xfId="25257"/>
    <cellStyle name="Percent 27 28" xfId="25258"/>
    <cellStyle name="Percent 27 29" xfId="25259"/>
    <cellStyle name="Percent 27 3" xfId="25260"/>
    <cellStyle name="Percent 27 30" xfId="25261"/>
    <cellStyle name="Percent 27 31" xfId="25262"/>
    <cellStyle name="Percent 27 32" xfId="25263"/>
    <cellStyle name="Percent 27 33" xfId="25264"/>
    <cellStyle name="Percent 27 34" xfId="25265"/>
    <cellStyle name="Percent 27 35" xfId="25266"/>
    <cellStyle name="Percent 27 36" xfId="25267"/>
    <cellStyle name="Percent 27 37" xfId="25268"/>
    <cellStyle name="Percent 27 38" xfId="25269"/>
    <cellStyle name="Percent 27 39" xfId="25270"/>
    <cellStyle name="Percent 27 4" xfId="25271"/>
    <cellStyle name="Percent 27 40" xfId="25272"/>
    <cellStyle name="Percent 27 41" xfId="25273"/>
    <cellStyle name="Percent 27 42" xfId="25274"/>
    <cellStyle name="Percent 27 43" xfId="25275"/>
    <cellStyle name="Percent 27 44" xfId="25276"/>
    <cellStyle name="Percent 27 45" xfId="25277"/>
    <cellStyle name="Percent 27 46" xfId="25278"/>
    <cellStyle name="Percent 27 47" xfId="25279"/>
    <cellStyle name="Percent 27 48" xfId="25280"/>
    <cellStyle name="Percent 27 49" xfId="25281"/>
    <cellStyle name="Percent 27 5" xfId="25282"/>
    <cellStyle name="Percent 27 50" xfId="25283"/>
    <cellStyle name="Percent 27 51" xfId="25284"/>
    <cellStyle name="Percent 27 52" xfId="25285"/>
    <cellStyle name="Percent 27 53" xfId="25286"/>
    <cellStyle name="Percent 27 54" xfId="25287"/>
    <cellStyle name="Percent 27 55" xfId="25288"/>
    <cellStyle name="Percent 27 56" xfId="25289"/>
    <cellStyle name="Percent 27 57" xfId="25290"/>
    <cellStyle name="Percent 27 58" xfId="25291"/>
    <cellStyle name="Percent 27 59" xfId="25292"/>
    <cellStyle name="Percent 27 6" xfId="25293"/>
    <cellStyle name="Percent 27 60" xfId="25294"/>
    <cellStyle name="Percent 27 61" xfId="25295"/>
    <cellStyle name="Percent 27 62" xfId="25296"/>
    <cellStyle name="Percent 27 63" xfId="25297"/>
    <cellStyle name="Percent 27 64" xfId="25298"/>
    <cellStyle name="Percent 27 65" xfId="25299"/>
    <cellStyle name="Percent 27 66" xfId="25300"/>
    <cellStyle name="Percent 27 67" xfId="25301"/>
    <cellStyle name="Percent 27 7" xfId="25302"/>
    <cellStyle name="Percent 27 8" xfId="25303"/>
    <cellStyle name="Percent 27 9" xfId="25304"/>
    <cellStyle name="Percent 28" xfId="25305"/>
    <cellStyle name="Percent 28 10" xfId="25306"/>
    <cellStyle name="Percent 28 11" xfId="25307"/>
    <cellStyle name="Percent 28 12" xfId="25308"/>
    <cellStyle name="Percent 28 13" xfId="25309"/>
    <cellStyle name="Percent 28 14" xfId="25310"/>
    <cellStyle name="Percent 28 15" xfId="25311"/>
    <cellStyle name="Percent 28 16" xfId="25312"/>
    <cellStyle name="Percent 28 17" xfId="25313"/>
    <cellStyle name="Percent 28 18" xfId="25314"/>
    <cellStyle name="Percent 28 19" xfId="25315"/>
    <cellStyle name="Percent 28 2" xfId="25316"/>
    <cellStyle name="Percent 28 20" xfId="25317"/>
    <cellStyle name="Percent 28 21" xfId="25318"/>
    <cellStyle name="Percent 28 22" xfId="25319"/>
    <cellStyle name="Percent 28 23" xfId="25320"/>
    <cellStyle name="Percent 28 24" xfId="25321"/>
    <cellStyle name="Percent 28 25" xfId="25322"/>
    <cellStyle name="Percent 28 26" xfId="25323"/>
    <cellStyle name="Percent 28 27" xfId="25324"/>
    <cellStyle name="Percent 28 28" xfId="25325"/>
    <cellStyle name="Percent 28 29" xfId="25326"/>
    <cellStyle name="Percent 28 3" xfId="25327"/>
    <cellStyle name="Percent 28 30" xfId="25328"/>
    <cellStyle name="Percent 28 31" xfId="25329"/>
    <cellStyle name="Percent 28 32" xfId="25330"/>
    <cellStyle name="Percent 28 33" xfId="25331"/>
    <cellStyle name="Percent 28 34" xfId="25332"/>
    <cellStyle name="Percent 28 35" xfId="25333"/>
    <cellStyle name="Percent 28 36" xfId="25334"/>
    <cellStyle name="Percent 28 37" xfId="25335"/>
    <cellStyle name="Percent 28 38" xfId="25336"/>
    <cellStyle name="Percent 28 39" xfId="25337"/>
    <cellStyle name="Percent 28 4" xfId="25338"/>
    <cellStyle name="Percent 28 40" xfId="25339"/>
    <cellStyle name="Percent 28 41" xfId="25340"/>
    <cellStyle name="Percent 28 42" xfId="25341"/>
    <cellStyle name="Percent 28 43" xfId="25342"/>
    <cellStyle name="Percent 28 44" xfId="25343"/>
    <cellStyle name="Percent 28 45" xfId="25344"/>
    <cellStyle name="Percent 28 46" xfId="25345"/>
    <cellStyle name="Percent 28 47" xfId="25346"/>
    <cellStyle name="Percent 28 48" xfId="25347"/>
    <cellStyle name="Percent 28 49" xfId="25348"/>
    <cellStyle name="Percent 28 5" xfId="25349"/>
    <cellStyle name="Percent 28 50" xfId="25350"/>
    <cellStyle name="Percent 28 51" xfId="25351"/>
    <cellStyle name="Percent 28 52" xfId="25352"/>
    <cellStyle name="Percent 28 53" xfId="25353"/>
    <cellStyle name="Percent 28 54" xfId="25354"/>
    <cellStyle name="Percent 28 55" xfId="25355"/>
    <cellStyle name="Percent 28 56" xfId="25356"/>
    <cellStyle name="Percent 28 57" xfId="25357"/>
    <cellStyle name="Percent 28 58" xfId="25358"/>
    <cellStyle name="Percent 28 59" xfId="25359"/>
    <cellStyle name="Percent 28 6" xfId="25360"/>
    <cellStyle name="Percent 28 60" xfId="25361"/>
    <cellStyle name="Percent 28 61" xfId="25362"/>
    <cellStyle name="Percent 28 62" xfId="25363"/>
    <cellStyle name="Percent 28 63" xfId="25364"/>
    <cellStyle name="Percent 28 64" xfId="25365"/>
    <cellStyle name="Percent 28 65" xfId="25366"/>
    <cellStyle name="Percent 28 66" xfId="25367"/>
    <cellStyle name="Percent 28 67" xfId="25368"/>
    <cellStyle name="Percent 28 7" xfId="25369"/>
    <cellStyle name="Percent 28 8" xfId="25370"/>
    <cellStyle name="Percent 28 9" xfId="25371"/>
    <cellStyle name="Percent 29" xfId="25372"/>
    <cellStyle name="Percent 29 10" xfId="25373"/>
    <cellStyle name="Percent 29 11" xfId="25374"/>
    <cellStyle name="Percent 29 12" xfId="25375"/>
    <cellStyle name="Percent 29 13" xfId="25376"/>
    <cellStyle name="Percent 29 14" xfId="25377"/>
    <cellStyle name="Percent 29 15" xfId="25378"/>
    <cellStyle name="Percent 29 16" xfId="25379"/>
    <cellStyle name="Percent 29 17" xfId="25380"/>
    <cellStyle name="Percent 29 18" xfId="25381"/>
    <cellStyle name="Percent 29 19" xfId="25382"/>
    <cellStyle name="Percent 29 2" xfId="25383"/>
    <cellStyle name="Percent 29 20" xfId="25384"/>
    <cellStyle name="Percent 29 21" xfId="25385"/>
    <cellStyle name="Percent 29 22" xfId="25386"/>
    <cellStyle name="Percent 29 23" xfId="25387"/>
    <cellStyle name="Percent 29 24" xfId="25388"/>
    <cellStyle name="Percent 29 25" xfId="25389"/>
    <cellStyle name="Percent 29 26" xfId="25390"/>
    <cellStyle name="Percent 29 27" xfId="25391"/>
    <cellStyle name="Percent 29 28" xfId="25392"/>
    <cellStyle name="Percent 29 29" xfId="25393"/>
    <cellStyle name="Percent 29 3" xfId="25394"/>
    <cellStyle name="Percent 29 30" xfId="25395"/>
    <cellStyle name="Percent 29 31" xfId="25396"/>
    <cellStyle name="Percent 29 32" xfId="25397"/>
    <cellStyle name="Percent 29 33" xfId="25398"/>
    <cellStyle name="Percent 29 34" xfId="25399"/>
    <cellStyle name="Percent 29 35" xfId="25400"/>
    <cellStyle name="Percent 29 36" xfId="25401"/>
    <cellStyle name="Percent 29 37" xfId="25402"/>
    <cellStyle name="Percent 29 38" xfId="25403"/>
    <cellStyle name="Percent 29 39" xfId="25404"/>
    <cellStyle name="Percent 29 4" xfId="25405"/>
    <cellStyle name="Percent 29 40" xfId="25406"/>
    <cellStyle name="Percent 29 41" xfId="25407"/>
    <cellStyle name="Percent 29 42" xfId="25408"/>
    <cellStyle name="Percent 29 43" xfId="25409"/>
    <cellStyle name="Percent 29 44" xfId="25410"/>
    <cellStyle name="Percent 29 45" xfId="25411"/>
    <cellStyle name="Percent 29 46" xfId="25412"/>
    <cellStyle name="Percent 29 47" xfId="25413"/>
    <cellStyle name="Percent 29 48" xfId="25414"/>
    <cellStyle name="Percent 29 49" xfId="25415"/>
    <cellStyle name="Percent 29 5" xfId="25416"/>
    <cellStyle name="Percent 29 50" xfId="25417"/>
    <cellStyle name="Percent 29 51" xfId="25418"/>
    <cellStyle name="Percent 29 52" xfId="25419"/>
    <cellStyle name="Percent 29 53" xfId="25420"/>
    <cellStyle name="Percent 29 54" xfId="25421"/>
    <cellStyle name="Percent 29 55" xfId="25422"/>
    <cellStyle name="Percent 29 56" xfId="25423"/>
    <cellStyle name="Percent 29 57" xfId="25424"/>
    <cellStyle name="Percent 29 58" xfId="25425"/>
    <cellStyle name="Percent 29 59" xfId="25426"/>
    <cellStyle name="Percent 29 6" xfId="25427"/>
    <cellStyle name="Percent 29 60" xfId="25428"/>
    <cellStyle name="Percent 29 61" xfId="25429"/>
    <cellStyle name="Percent 29 62" xfId="25430"/>
    <cellStyle name="Percent 29 63" xfId="25431"/>
    <cellStyle name="Percent 29 64" xfId="25432"/>
    <cellStyle name="Percent 29 65" xfId="25433"/>
    <cellStyle name="Percent 29 66" xfId="25434"/>
    <cellStyle name="Percent 29 67" xfId="25435"/>
    <cellStyle name="Percent 29 7" xfId="25436"/>
    <cellStyle name="Percent 29 8" xfId="25437"/>
    <cellStyle name="Percent 29 9" xfId="25438"/>
    <cellStyle name="Percent 3" xfId="25439"/>
    <cellStyle name="Percent 3 10" xfId="25440"/>
    <cellStyle name="Percent 3 10 10" xfId="25441"/>
    <cellStyle name="Percent 3 10 11" xfId="25442"/>
    <cellStyle name="Percent 3 10 12" xfId="25443"/>
    <cellStyle name="Percent 3 10 13" xfId="25444"/>
    <cellStyle name="Percent 3 10 14" xfId="25445"/>
    <cellStyle name="Percent 3 10 15" xfId="25446"/>
    <cellStyle name="Percent 3 10 16" xfId="25447"/>
    <cellStyle name="Percent 3 10 17" xfId="25448"/>
    <cellStyle name="Percent 3 10 18" xfId="25449"/>
    <cellStyle name="Percent 3 10 19" xfId="25450"/>
    <cellStyle name="Percent 3 10 2" xfId="25451"/>
    <cellStyle name="Percent 3 10 2 10" xfId="25452"/>
    <cellStyle name="Percent 3 10 2 11" xfId="25453"/>
    <cellStyle name="Percent 3 10 2 12" xfId="25454"/>
    <cellStyle name="Percent 3 10 2 13" xfId="25455"/>
    <cellStyle name="Percent 3 10 2 14" xfId="25456"/>
    <cellStyle name="Percent 3 10 2 15" xfId="25457"/>
    <cellStyle name="Percent 3 10 2 16" xfId="25458"/>
    <cellStyle name="Percent 3 10 2 17" xfId="25459"/>
    <cellStyle name="Percent 3 10 2 18" xfId="25460"/>
    <cellStyle name="Percent 3 10 2 19" xfId="25461"/>
    <cellStyle name="Percent 3 10 2 2" xfId="25462"/>
    <cellStyle name="Percent 3 10 2 20" xfId="25463"/>
    <cellStyle name="Percent 3 10 2 21" xfId="25464"/>
    <cellStyle name="Percent 3 10 2 22" xfId="25465"/>
    <cellStyle name="Percent 3 10 2 23" xfId="25466"/>
    <cellStyle name="Percent 3 10 2 24" xfId="25467"/>
    <cellStyle name="Percent 3 10 2 25" xfId="25468"/>
    <cellStyle name="Percent 3 10 2 26" xfId="25469"/>
    <cellStyle name="Percent 3 10 2 27" xfId="25470"/>
    <cellStyle name="Percent 3 10 2 28" xfId="25471"/>
    <cellStyle name="Percent 3 10 2 29" xfId="25472"/>
    <cellStyle name="Percent 3 10 2 3" xfId="25473"/>
    <cellStyle name="Percent 3 10 2 30" xfId="25474"/>
    <cellStyle name="Percent 3 10 2 31" xfId="25475"/>
    <cellStyle name="Percent 3 10 2 32" xfId="25476"/>
    <cellStyle name="Percent 3 10 2 33" xfId="25477"/>
    <cellStyle name="Percent 3 10 2 34" xfId="25478"/>
    <cellStyle name="Percent 3 10 2 35" xfId="25479"/>
    <cellStyle name="Percent 3 10 2 36" xfId="25480"/>
    <cellStyle name="Percent 3 10 2 37" xfId="25481"/>
    <cellStyle name="Percent 3 10 2 38" xfId="25482"/>
    <cellStyle name="Percent 3 10 2 39" xfId="25483"/>
    <cellStyle name="Percent 3 10 2 4" xfId="25484"/>
    <cellStyle name="Percent 3 10 2 40" xfId="25485"/>
    <cellStyle name="Percent 3 10 2 41" xfId="25486"/>
    <cellStyle name="Percent 3 10 2 42" xfId="25487"/>
    <cellStyle name="Percent 3 10 2 43" xfId="25488"/>
    <cellStyle name="Percent 3 10 2 44" xfId="25489"/>
    <cellStyle name="Percent 3 10 2 45" xfId="25490"/>
    <cellStyle name="Percent 3 10 2 46" xfId="25491"/>
    <cellStyle name="Percent 3 10 2 47" xfId="25492"/>
    <cellStyle name="Percent 3 10 2 48" xfId="25493"/>
    <cellStyle name="Percent 3 10 2 49" xfId="25494"/>
    <cellStyle name="Percent 3 10 2 5" xfId="25495"/>
    <cellStyle name="Percent 3 10 2 50" xfId="25496"/>
    <cellStyle name="Percent 3 10 2 51" xfId="25497"/>
    <cellStyle name="Percent 3 10 2 52" xfId="25498"/>
    <cellStyle name="Percent 3 10 2 53" xfId="25499"/>
    <cellStyle name="Percent 3 10 2 54" xfId="25500"/>
    <cellStyle name="Percent 3 10 2 55" xfId="25501"/>
    <cellStyle name="Percent 3 10 2 56" xfId="25502"/>
    <cellStyle name="Percent 3 10 2 57" xfId="25503"/>
    <cellStyle name="Percent 3 10 2 58" xfId="25504"/>
    <cellStyle name="Percent 3 10 2 59" xfId="25505"/>
    <cellStyle name="Percent 3 10 2 6" xfId="25506"/>
    <cellStyle name="Percent 3 10 2 60" xfId="25507"/>
    <cellStyle name="Percent 3 10 2 61" xfId="25508"/>
    <cellStyle name="Percent 3 10 2 62" xfId="25509"/>
    <cellStyle name="Percent 3 10 2 63" xfId="25510"/>
    <cellStyle name="Percent 3 10 2 64" xfId="25511"/>
    <cellStyle name="Percent 3 10 2 65" xfId="25512"/>
    <cellStyle name="Percent 3 10 2 66" xfId="25513"/>
    <cellStyle name="Percent 3 10 2 67" xfId="25514"/>
    <cellStyle name="Percent 3 10 2 7" xfId="25515"/>
    <cellStyle name="Percent 3 10 2 8" xfId="25516"/>
    <cellStyle name="Percent 3 10 2 9" xfId="25517"/>
    <cellStyle name="Percent 3 10 20" xfId="25518"/>
    <cellStyle name="Percent 3 10 21" xfId="25519"/>
    <cellStyle name="Percent 3 10 22" xfId="25520"/>
    <cellStyle name="Percent 3 10 23" xfId="25521"/>
    <cellStyle name="Percent 3 10 24" xfId="25522"/>
    <cellStyle name="Percent 3 10 25" xfId="25523"/>
    <cellStyle name="Percent 3 10 26" xfId="25524"/>
    <cellStyle name="Percent 3 10 27" xfId="25525"/>
    <cellStyle name="Percent 3 10 28" xfId="25526"/>
    <cellStyle name="Percent 3 10 29" xfId="25527"/>
    <cellStyle name="Percent 3 10 3" xfId="25528"/>
    <cellStyle name="Percent 3 10 30" xfId="25529"/>
    <cellStyle name="Percent 3 10 31" xfId="25530"/>
    <cellStyle name="Percent 3 10 32" xfId="25531"/>
    <cellStyle name="Percent 3 10 33" xfId="25532"/>
    <cellStyle name="Percent 3 10 34" xfId="25533"/>
    <cellStyle name="Percent 3 10 35" xfId="25534"/>
    <cellStyle name="Percent 3 10 36" xfId="25535"/>
    <cellStyle name="Percent 3 10 37" xfId="25536"/>
    <cellStyle name="Percent 3 10 38" xfId="25537"/>
    <cellStyle name="Percent 3 10 39" xfId="25538"/>
    <cellStyle name="Percent 3 10 4" xfId="25539"/>
    <cellStyle name="Percent 3 10 40" xfId="25540"/>
    <cellStyle name="Percent 3 10 41" xfId="25541"/>
    <cellStyle name="Percent 3 10 42" xfId="25542"/>
    <cellStyle name="Percent 3 10 43" xfId="25543"/>
    <cellStyle name="Percent 3 10 44" xfId="25544"/>
    <cellStyle name="Percent 3 10 45" xfId="25545"/>
    <cellStyle name="Percent 3 10 46" xfId="25546"/>
    <cellStyle name="Percent 3 10 47" xfId="25547"/>
    <cellStyle name="Percent 3 10 48" xfId="25548"/>
    <cellStyle name="Percent 3 10 49" xfId="25549"/>
    <cellStyle name="Percent 3 10 5" xfId="25550"/>
    <cellStyle name="Percent 3 10 50" xfId="25551"/>
    <cellStyle name="Percent 3 10 51" xfId="25552"/>
    <cellStyle name="Percent 3 10 52" xfId="25553"/>
    <cellStyle name="Percent 3 10 53" xfId="25554"/>
    <cellStyle name="Percent 3 10 54" xfId="25555"/>
    <cellStyle name="Percent 3 10 55" xfId="25556"/>
    <cellStyle name="Percent 3 10 56" xfId="25557"/>
    <cellStyle name="Percent 3 10 57" xfId="25558"/>
    <cellStyle name="Percent 3 10 58" xfId="25559"/>
    <cellStyle name="Percent 3 10 59" xfId="25560"/>
    <cellStyle name="Percent 3 10 6" xfId="25561"/>
    <cellStyle name="Percent 3 10 60" xfId="25562"/>
    <cellStyle name="Percent 3 10 61" xfId="25563"/>
    <cellStyle name="Percent 3 10 62" xfId="25564"/>
    <cellStyle name="Percent 3 10 63" xfId="25565"/>
    <cellStyle name="Percent 3 10 64" xfId="25566"/>
    <cellStyle name="Percent 3 10 65" xfId="25567"/>
    <cellStyle name="Percent 3 10 66" xfId="25568"/>
    <cellStyle name="Percent 3 10 67" xfId="25569"/>
    <cellStyle name="Percent 3 10 68" xfId="25570"/>
    <cellStyle name="Percent 3 10 7" xfId="25571"/>
    <cellStyle name="Percent 3 10 8" xfId="25572"/>
    <cellStyle name="Percent 3 10 9" xfId="25573"/>
    <cellStyle name="Percent 3 100" xfId="25574"/>
    <cellStyle name="Percent 3 101" xfId="25575"/>
    <cellStyle name="Percent 3 102" xfId="25576"/>
    <cellStyle name="Percent 3 103" xfId="25577"/>
    <cellStyle name="Percent 3 104" xfId="25578"/>
    <cellStyle name="Percent 3 105" xfId="25579"/>
    <cellStyle name="Percent 3 106" xfId="25580"/>
    <cellStyle name="Percent 3 107" xfId="25581"/>
    <cellStyle name="Percent 3 108" xfId="25582"/>
    <cellStyle name="Percent 3 109" xfId="25583"/>
    <cellStyle name="Percent 3 11" xfId="25584"/>
    <cellStyle name="Percent 3 11 10" xfId="25585"/>
    <cellStyle name="Percent 3 11 11" xfId="25586"/>
    <cellStyle name="Percent 3 11 12" xfId="25587"/>
    <cellStyle name="Percent 3 11 13" xfId="25588"/>
    <cellStyle name="Percent 3 11 14" xfId="25589"/>
    <cellStyle name="Percent 3 11 15" xfId="25590"/>
    <cellStyle name="Percent 3 11 16" xfId="25591"/>
    <cellStyle name="Percent 3 11 17" xfId="25592"/>
    <cellStyle name="Percent 3 11 18" xfId="25593"/>
    <cellStyle name="Percent 3 11 19" xfId="25594"/>
    <cellStyle name="Percent 3 11 2" xfId="25595"/>
    <cellStyle name="Percent 3 11 20" xfId="25596"/>
    <cellStyle name="Percent 3 11 21" xfId="25597"/>
    <cellStyle name="Percent 3 11 22" xfId="25598"/>
    <cellStyle name="Percent 3 11 23" xfId="25599"/>
    <cellStyle name="Percent 3 11 24" xfId="25600"/>
    <cellStyle name="Percent 3 11 25" xfId="25601"/>
    <cellStyle name="Percent 3 11 26" xfId="25602"/>
    <cellStyle name="Percent 3 11 27" xfId="25603"/>
    <cellStyle name="Percent 3 11 28" xfId="25604"/>
    <cellStyle name="Percent 3 11 29" xfId="25605"/>
    <cellStyle name="Percent 3 11 3" xfId="25606"/>
    <cellStyle name="Percent 3 11 30" xfId="25607"/>
    <cellStyle name="Percent 3 11 31" xfId="25608"/>
    <cellStyle name="Percent 3 11 32" xfId="25609"/>
    <cellStyle name="Percent 3 11 33" xfId="25610"/>
    <cellStyle name="Percent 3 11 34" xfId="25611"/>
    <cellStyle name="Percent 3 11 35" xfId="25612"/>
    <cellStyle name="Percent 3 11 36" xfId="25613"/>
    <cellStyle name="Percent 3 11 37" xfId="25614"/>
    <cellStyle name="Percent 3 11 38" xfId="25615"/>
    <cellStyle name="Percent 3 11 39" xfId="25616"/>
    <cellStyle name="Percent 3 11 4" xfId="25617"/>
    <cellStyle name="Percent 3 11 40" xfId="25618"/>
    <cellStyle name="Percent 3 11 41" xfId="25619"/>
    <cellStyle name="Percent 3 11 42" xfId="25620"/>
    <cellStyle name="Percent 3 11 43" xfId="25621"/>
    <cellStyle name="Percent 3 11 44" xfId="25622"/>
    <cellStyle name="Percent 3 11 45" xfId="25623"/>
    <cellStyle name="Percent 3 11 46" xfId="25624"/>
    <cellStyle name="Percent 3 11 47" xfId="25625"/>
    <cellStyle name="Percent 3 11 48" xfId="25626"/>
    <cellStyle name="Percent 3 11 49" xfId="25627"/>
    <cellStyle name="Percent 3 11 5" xfId="25628"/>
    <cellStyle name="Percent 3 11 50" xfId="25629"/>
    <cellStyle name="Percent 3 11 51" xfId="25630"/>
    <cellStyle name="Percent 3 11 52" xfId="25631"/>
    <cellStyle name="Percent 3 11 53" xfId="25632"/>
    <cellStyle name="Percent 3 11 54" xfId="25633"/>
    <cellStyle name="Percent 3 11 55" xfId="25634"/>
    <cellStyle name="Percent 3 11 56" xfId="25635"/>
    <cellStyle name="Percent 3 11 57" xfId="25636"/>
    <cellStyle name="Percent 3 11 58" xfId="25637"/>
    <cellStyle name="Percent 3 11 59" xfId="25638"/>
    <cellStyle name="Percent 3 11 6" xfId="25639"/>
    <cellStyle name="Percent 3 11 60" xfId="25640"/>
    <cellStyle name="Percent 3 11 61" xfId="25641"/>
    <cellStyle name="Percent 3 11 62" xfId="25642"/>
    <cellStyle name="Percent 3 11 63" xfId="25643"/>
    <cellStyle name="Percent 3 11 64" xfId="25644"/>
    <cellStyle name="Percent 3 11 65" xfId="25645"/>
    <cellStyle name="Percent 3 11 66" xfId="25646"/>
    <cellStyle name="Percent 3 11 67" xfId="25647"/>
    <cellStyle name="Percent 3 11 7" xfId="25648"/>
    <cellStyle name="Percent 3 11 8" xfId="25649"/>
    <cellStyle name="Percent 3 11 9" xfId="25650"/>
    <cellStyle name="Percent 3 110" xfId="25651"/>
    <cellStyle name="Percent 3 111" xfId="25652"/>
    <cellStyle name="Percent 3 112" xfId="25653"/>
    <cellStyle name="Percent 3 113" xfId="25654"/>
    <cellStyle name="Percent 3 114" xfId="25655"/>
    <cellStyle name="Percent 3 12" xfId="25656"/>
    <cellStyle name="Percent 3 12 10" xfId="25657"/>
    <cellStyle name="Percent 3 12 11" xfId="25658"/>
    <cellStyle name="Percent 3 12 12" xfId="25659"/>
    <cellStyle name="Percent 3 12 13" xfId="25660"/>
    <cellStyle name="Percent 3 12 14" xfId="25661"/>
    <cellStyle name="Percent 3 12 15" xfId="25662"/>
    <cellStyle name="Percent 3 12 16" xfId="25663"/>
    <cellStyle name="Percent 3 12 17" xfId="25664"/>
    <cellStyle name="Percent 3 12 18" xfId="25665"/>
    <cellStyle name="Percent 3 12 19" xfId="25666"/>
    <cellStyle name="Percent 3 12 2" xfId="25667"/>
    <cellStyle name="Percent 3 12 20" xfId="25668"/>
    <cellStyle name="Percent 3 12 21" xfId="25669"/>
    <cellStyle name="Percent 3 12 22" xfId="25670"/>
    <cellStyle name="Percent 3 12 23" xfId="25671"/>
    <cellStyle name="Percent 3 12 24" xfId="25672"/>
    <cellStyle name="Percent 3 12 25" xfId="25673"/>
    <cellStyle name="Percent 3 12 26" xfId="25674"/>
    <cellStyle name="Percent 3 12 27" xfId="25675"/>
    <cellStyle name="Percent 3 12 28" xfId="25676"/>
    <cellStyle name="Percent 3 12 29" xfId="25677"/>
    <cellStyle name="Percent 3 12 3" xfId="25678"/>
    <cellStyle name="Percent 3 12 30" xfId="25679"/>
    <cellStyle name="Percent 3 12 31" xfId="25680"/>
    <cellStyle name="Percent 3 12 32" xfId="25681"/>
    <cellStyle name="Percent 3 12 33" xfId="25682"/>
    <cellStyle name="Percent 3 12 34" xfId="25683"/>
    <cellStyle name="Percent 3 12 35" xfId="25684"/>
    <cellStyle name="Percent 3 12 36" xfId="25685"/>
    <cellStyle name="Percent 3 12 37" xfId="25686"/>
    <cellStyle name="Percent 3 12 38" xfId="25687"/>
    <cellStyle name="Percent 3 12 39" xfId="25688"/>
    <cellStyle name="Percent 3 12 4" xfId="25689"/>
    <cellStyle name="Percent 3 12 40" xfId="25690"/>
    <cellStyle name="Percent 3 12 41" xfId="25691"/>
    <cellStyle name="Percent 3 12 42" xfId="25692"/>
    <cellStyle name="Percent 3 12 43" xfId="25693"/>
    <cellStyle name="Percent 3 12 44" xfId="25694"/>
    <cellStyle name="Percent 3 12 45" xfId="25695"/>
    <cellStyle name="Percent 3 12 46" xfId="25696"/>
    <cellStyle name="Percent 3 12 47" xfId="25697"/>
    <cellStyle name="Percent 3 12 48" xfId="25698"/>
    <cellStyle name="Percent 3 12 49" xfId="25699"/>
    <cellStyle name="Percent 3 12 5" xfId="25700"/>
    <cellStyle name="Percent 3 12 50" xfId="25701"/>
    <cellStyle name="Percent 3 12 51" xfId="25702"/>
    <cellStyle name="Percent 3 12 52" xfId="25703"/>
    <cellStyle name="Percent 3 12 53" xfId="25704"/>
    <cellStyle name="Percent 3 12 54" xfId="25705"/>
    <cellStyle name="Percent 3 12 55" xfId="25706"/>
    <cellStyle name="Percent 3 12 56" xfId="25707"/>
    <cellStyle name="Percent 3 12 57" xfId="25708"/>
    <cellStyle name="Percent 3 12 58" xfId="25709"/>
    <cellStyle name="Percent 3 12 59" xfId="25710"/>
    <cellStyle name="Percent 3 12 6" xfId="25711"/>
    <cellStyle name="Percent 3 12 60" xfId="25712"/>
    <cellStyle name="Percent 3 12 61" xfId="25713"/>
    <cellStyle name="Percent 3 12 62" xfId="25714"/>
    <cellStyle name="Percent 3 12 63" xfId="25715"/>
    <cellStyle name="Percent 3 12 64" xfId="25716"/>
    <cellStyle name="Percent 3 12 65" xfId="25717"/>
    <cellStyle name="Percent 3 12 66" xfId="25718"/>
    <cellStyle name="Percent 3 12 67" xfId="25719"/>
    <cellStyle name="Percent 3 12 7" xfId="25720"/>
    <cellStyle name="Percent 3 12 8" xfId="25721"/>
    <cellStyle name="Percent 3 12 9" xfId="25722"/>
    <cellStyle name="Percent 3 13" xfId="25723"/>
    <cellStyle name="Percent 3 13 10" xfId="25724"/>
    <cellStyle name="Percent 3 13 11" xfId="25725"/>
    <cellStyle name="Percent 3 13 12" xfId="25726"/>
    <cellStyle name="Percent 3 13 13" xfId="25727"/>
    <cellStyle name="Percent 3 13 14" xfId="25728"/>
    <cellStyle name="Percent 3 13 15" xfId="25729"/>
    <cellStyle name="Percent 3 13 16" xfId="25730"/>
    <cellStyle name="Percent 3 13 17" xfId="25731"/>
    <cellStyle name="Percent 3 13 18" xfId="25732"/>
    <cellStyle name="Percent 3 13 19" xfId="25733"/>
    <cellStyle name="Percent 3 13 2" xfId="25734"/>
    <cellStyle name="Percent 3 13 20" xfId="25735"/>
    <cellStyle name="Percent 3 13 21" xfId="25736"/>
    <cellStyle name="Percent 3 13 22" xfId="25737"/>
    <cellStyle name="Percent 3 13 23" xfId="25738"/>
    <cellStyle name="Percent 3 13 24" xfId="25739"/>
    <cellStyle name="Percent 3 13 25" xfId="25740"/>
    <cellStyle name="Percent 3 13 26" xfId="25741"/>
    <cellStyle name="Percent 3 13 27" xfId="25742"/>
    <cellStyle name="Percent 3 13 28" xfId="25743"/>
    <cellStyle name="Percent 3 13 29" xfId="25744"/>
    <cellStyle name="Percent 3 13 3" xfId="25745"/>
    <cellStyle name="Percent 3 13 30" xfId="25746"/>
    <cellStyle name="Percent 3 13 31" xfId="25747"/>
    <cellStyle name="Percent 3 13 32" xfId="25748"/>
    <cellStyle name="Percent 3 13 33" xfId="25749"/>
    <cellStyle name="Percent 3 13 34" xfId="25750"/>
    <cellStyle name="Percent 3 13 35" xfId="25751"/>
    <cellStyle name="Percent 3 13 36" xfId="25752"/>
    <cellStyle name="Percent 3 13 37" xfId="25753"/>
    <cellStyle name="Percent 3 13 38" xfId="25754"/>
    <cellStyle name="Percent 3 13 39" xfId="25755"/>
    <cellStyle name="Percent 3 13 4" xfId="25756"/>
    <cellStyle name="Percent 3 13 40" xfId="25757"/>
    <cellStyle name="Percent 3 13 41" xfId="25758"/>
    <cellStyle name="Percent 3 13 42" xfId="25759"/>
    <cellStyle name="Percent 3 13 43" xfId="25760"/>
    <cellStyle name="Percent 3 13 44" xfId="25761"/>
    <cellStyle name="Percent 3 13 45" xfId="25762"/>
    <cellStyle name="Percent 3 13 46" xfId="25763"/>
    <cellStyle name="Percent 3 13 47" xfId="25764"/>
    <cellStyle name="Percent 3 13 48" xfId="25765"/>
    <cellStyle name="Percent 3 13 49" xfId="25766"/>
    <cellStyle name="Percent 3 13 5" xfId="25767"/>
    <cellStyle name="Percent 3 13 50" xfId="25768"/>
    <cellStyle name="Percent 3 13 51" xfId="25769"/>
    <cellStyle name="Percent 3 13 52" xfId="25770"/>
    <cellStyle name="Percent 3 13 53" xfId="25771"/>
    <cellStyle name="Percent 3 13 54" xfId="25772"/>
    <cellStyle name="Percent 3 13 55" xfId="25773"/>
    <cellStyle name="Percent 3 13 56" xfId="25774"/>
    <cellStyle name="Percent 3 13 57" xfId="25775"/>
    <cellStyle name="Percent 3 13 58" xfId="25776"/>
    <cellStyle name="Percent 3 13 59" xfId="25777"/>
    <cellStyle name="Percent 3 13 6" xfId="25778"/>
    <cellStyle name="Percent 3 13 60" xfId="25779"/>
    <cellStyle name="Percent 3 13 61" xfId="25780"/>
    <cellStyle name="Percent 3 13 62" xfId="25781"/>
    <cellStyle name="Percent 3 13 63" xfId="25782"/>
    <cellStyle name="Percent 3 13 64" xfId="25783"/>
    <cellStyle name="Percent 3 13 65" xfId="25784"/>
    <cellStyle name="Percent 3 13 66" xfId="25785"/>
    <cellStyle name="Percent 3 13 67" xfId="25786"/>
    <cellStyle name="Percent 3 13 7" xfId="25787"/>
    <cellStyle name="Percent 3 13 8" xfId="25788"/>
    <cellStyle name="Percent 3 13 9" xfId="25789"/>
    <cellStyle name="Percent 3 14" xfId="25790"/>
    <cellStyle name="Percent 3 14 10" xfId="25791"/>
    <cellStyle name="Percent 3 14 11" xfId="25792"/>
    <cellStyle name="Percent 3 14 12" xfId="25793"/>
    <cellStyle name="Percent 3 14 13" xfId="25794"/>
    <cellStyle name="Percent 3 14 14" xfId="25795"/>
    <cellStyle name="Percent 3 14 15" xfId="25796"/>
    <cellStyle name="Percent 3 14 16" xfId="25797"/>
    <cellStyle name="Percent 3 14 17" xfId="25798"/>
    <cellStyle name="Percent 3 14 18" xfId="25799"/>
    <cellStyle name="Percent 3 14 19" xfId="25800"/>
    <cellStyle name="Percent 3 14 2" xfId="25801"/>
    <cellStyle name="Percent 3 14 20" xfId="25802"/>
    <cellStyle name="Percent 3 14 21" xfId="25803"/>
    <cellStyle name="Percent 3 14 22" xfId="25804"/>
    <cellStyle name="Percent 3 14 23" xfId="25805"/>
    <cellStyle name="Percent 3 14 24" xfId="25806"/>
    <cellStyle name="Percent 3 14 25" xfId="25807"/>
    <cellStyle name="Percent 3 14 26" xfId="25808"/>
    <cellStyle name="Percent 3 14 27" xfId="25809"/>
    <cellStyle name="Percent 3 14 28" xfId="25810"/>
    <cellStyle name="Percent 3 14 29" xfId="25811"/>
    <cellStyle name="Percent 3 14 3" xfId="25812"/>
    <cellStyle name="Percent 3 14 30" xfId="25813"/>
    <cellStyle name="Percent 3 14 31" xfId="25814"/>
    <cellStyle name="Percent 3 14 32" xfId="25815"/>
    <cellStyle name="Percent 3 14 33" xfId="25816"/>
    <cellStyle name="Percent 3 14 34" xfId="25817"/>
    <cellStyle name="Percent 3 14 35" xfId="25818"/>
    <cellStyle name="Percent 3 14 36" xfId="25819"/>
    <cellStyle name="Percent 3 14 37" xfId="25820"/>
    <cellStyle name="Percent 3 14 38" xfId="25821"/>
    <cellStyle name="Percent 3 14 39" xfId="25822"/>
    <cellStyle name="Percent 3 14 4" xfId="25823"/>
    <cellStyle name="Percent 3 14 40" xfId="25824"/>
    <cellStyle name="Percent 3 14 41" xfId="25825"/>
    <cellStyle name="Percent 3 14 42" xfId="25826"/>
    <cellStyle name="Percent 3 14 43" xfId="25827"/>
    <cellStyle name="Percent 3 14 44" xfId="25828"/>
    <cellStyle name="Percent 3 14 45" xfId="25829"/>
    <cellStyle name="Percent 3 14 46" xfId="25830"/>
    <cellStyle name="Percent 3 14 47" xfId="25831"/>
    <cellStyle name="Percent 3 14 48" xfId="25832"/>
    <cellStyle name="Percent 3 14 49" xfId="25833"/>
    <cellStyle name="Percent 3 14 5" xfId="25834"/>
    <cellStyle name="Percent 3 14 50" xfId="25835"/>
    <cellStyle name="Percent 3 14 51" xfId="25836"/>
    <cellStyle name="Percent 3 14 52" xfId="25837"/>
    <cellStyle name="Percent 3 14 53" xfId="25838"/>
    <cellStyle name="Percent 3 14 54" xfId="25839"/>
    <cellStyle name="Percent 3 14 55" xfId="25840"/>
    <cellStyle name="Percent 3 14 56" xfId="25841"/>
    <cellStyle name="Percent 3 14 57" xfId="25842"/>
    <cellStyle name="Percent 3 14 58" xfId="25843"/>
    <cellStyle name="Percent 3 14 59" xfId="25844"/>
    <cellStyle name="Percent 3 14 6" xfId="25845"/>
    <cellStyle name="Percent 3 14 60" xfId="25846"/>
    <cellStyle name="Percent 3 14 61" xfId="25847"/>
    <cellStyle name="Percent 3 14 62" xfId="25848"/>
    <cellStyle name="Percent 3 14 63" xfId="25849"/>
    <cellStyle name="Percent 3 14 64" xfId="25850"/>
    <cellStyle name="Percent 3 14 65" xfId="25851"/>
    <cellStyle name="Percent 3 14 66" xfId="25852"/>
    <cellStyle name="Percent 3 14 67" xfId="25853"/>
    <cellStyle name="Percent 3 14 7" xfId="25854"/>
    <cellStyle name="Percent 3 14 8" xfId="25855"/>
    <cellStyle name="Percent 3 14 9" xfId="25856"/>
    <cellStyle name="Percent 3 15" xfId="25857"/>
    <cellStyle name="Percent 3 15 10" xfId="25858"/>
    <cellStyle name="Percent 3 15 11" xfId="25859"/>
    <cellStyle name="Percent 3 15 12" xfId="25860"/>
    <cellStyle name="Percent 3 15 13" xfId="25861"/>
    <cellStyle name="Percent 3 15 14" xfId="25862"/>
    <cellStyle name="Percent 3 15 15" xfId="25863"/>
    <cellStyle name="Percent 3 15 16" xfId="25864"/>
    <cellStyle name="Percent 3 15 17" xfId="25865"/>
    <cellStyle name="Percent 3 15 18" xfId="25866"/>
    <cellStyle name="Percent 3 15 19" xfId="25867"/>
    <cellStyle name="Percent 3 15 2" xfId="25868"/>
    <cellStyle name="Percent 3 15 20" xfId="25869"/>
    <cellStyle name="Percent 3 15 21" xfId="25870"/>
    <cellStyle name="Percent 3 15 22" xfId="25871"/>
    <cellStyle name="Percent 3 15 23" xfId="25872"/>
    <cellStyle name="Percent 3 15 24" xfId="25873"/>
    <cellStyle name="Percent 3 15 25" xfId="25874"/>
    <cellStyle name="Percent 3 15 26" xfId="25875"/>
    <cellStyle name="Percent 3 15 27" xfId="25876"/>
    <cellStyle name="Percent 3 15 28" xfId="25877"/>
    <cellStyle name="Percent 3 15 29" xfId="25878"/>
    <cellStyle name="Percent 3 15 3" xfId="25879"/>
    <cellStyle name="Percent 3 15 30" xfId="25880"/>
    <cellStyle name="Percent 3 15 31" xfId="25881"/>
    <cellStyle name="Percent 3 15 32" xfId="25882"/>
    <cellStyle name="Percent 3 15 33" xfId="25883"/>
    <cellStyle name="Percent 3 15 34" xfId="25884"/>
    <cellStyle name="Percent 3 15 35" xfId="25885"/>
    <cellStyle name="Percent 3 15 36" xfId="25886"/>
    <cellStyle name="Percent 3 15 37" xfId="25887"/>
    <cellStyle name="Percent 3 15 38" xfId="25888"/>
    <cellStyle name="Percent 3 15 39" xfId="25889"/>
    <cellStyle name="Percent 3 15 4" xfId="25890"/>
    <cellStyle name="Percent 3 15 40" xfId="25891"/>
    <cellStyle name="Percent 3 15 41" xfId="25892"/>
    <cellStyle name="Percent 3 15 42" xfId="25893"/>
    <cellStyle name="Percent 3 15 43" xfId="25894"/>
    <cellStyle name="Percent 3 15 44" xfId="25895"/>
    <cellStyle name="Percent 3 15 45" xfId="25896"/>
    <cellStyle name="Percent 3 15 46" xfId="25897"/>
    <cellStyle name="Percent 3 15 47" xfId="25898"/>
    <cellStyle name="Percent 3 15 48" xfId="25899"/>
    <cellStyle name="Percent 3 15 49" xfId="25900"/>
    <cellStyle name="Percent 3 15 5" xfId="25901"/>
    <cellStyle name="Percent 3 15 50" xfId="25902"/>
    <cellStyle name="Percent 3 15 51" xfId="25903"/>
    <cellStyle name="Percent 3 15 52" xfId="25904"/>
    <cellStyle name="Percent 3 15 53" xfId="25905"/>
    <cellStyle name="Percent 3 15 54" xfId="25906"/>
    <cellStyle name="Percent 3 15 55" xfId="25907"/>
    <cellStyle name="Percent 3 15 56" xfId="25908"/>
    <cellStyle name="Percent 3 15 57" xfId="25909"/>
    <cellStyle name="Percent 3 15 58" xfId="25910"/>
    <cellStyle name="Percent 3 15 59" xfId="25911"/>
    <cellStyle name="Percent 3 15 6" xfId="25912"/>
    <cellStyle name="Percent 3 15 60" xfId="25913"/>
    <cellStyle name="Percent 3 15 61" xfId="25914"/>
    <cellStyle name="Percent 3 15 62" xfId="25915"/>
    <cellStyle name="Percent 3 15 63" xfId="25916"/>
    <cellStyle name="Percent 3 15 64" xfId="25917"/>
    <cellStyle name="Percent 3 15 65" xfId="25918"/>
    <cellStyle name="Percent 3 15 66" xfId="25919"/>
    <cellStyle name="Percent 3 15 67" xfId="25920"/>
    <cellStyle name="Percent 3 15 7" xfId="25921"/>
    <cellStyle name="Percent 3 15 8" xfId="25922"/>
    <cellStyle name="Percent 3 15 9" xfId="25923"/>
    <cellStyle name="Percent 3 16" xfId="25924"/>
    <cellStyle name="Percent 3 16 10" xfId="25925"/>
    <cellStyle name="Percent 3 16 11" xfId="25926"/>
    <cellStyle name="Percent 3 16 12" xfId="25927"/>
    <cellStyle name="Percent 3 16 13" xfId="25928"/>
    <cellStyle name="Percent 3 16 14" xfId="25929"/>
    <cellStyle name="Percent 3 16 15" xfId="25930"/>
    <cellStyle name="Percent 3 16 16" xfId="25931"/>
    <cellStyle name="Percent 3 16 17" xfId="25932"/>
    <cellStyle name="Percent 3 16 18" xfId="25933"/>
    <cellStyle name="Percent 3 16 19" xfId="25934"/>
    <cellStyle name="Percent 3 16 2" xfId="25935"/>
    <cellStyle name="Percent 3 16 20" xfId="25936"/>
    <cellStyle name="Percent 3 16 21" xfId="25937"/>
    <cellStyle name="Percent 3 16 22" xfId="25938"/>
    <cellStyle name="Percent 3 16 23" xfId="25939"/>
    <cellStyle name="Percent 3 16 24" xfId="25940"/>
    <cellStyle name="Percent 3 16 25" xfId="25941"/>
    <cellStyle name="Percent 3 16 26" xfId="25942"/>
    <cellStyle name="Percent 3 16 27" xfId="25943"/>
    <cellStyle name="Percent 3 16 28" xfId="25944"/>
    <cellStyle name="Percent 3 16 29" xfId="25945"/>
    <cellStyle name="Percent 3 16 3" xfId="25946"/>
    <cellStyle name="Percent 3 16 30" xfId="25947"/>
    <cellStyle name="Percent 3 16 31" xfId="25948"/>
    <cellStyle name="Percent 3 16 32" xfId="25949"/>
    <cellStyle name="Percent 3 16 33" xfId="25950"/>
    <cellStyle name="Percent 3 16 34" xfId="25951"/>
    <cellStyle name="Percent 3 16 35" xfId="25952"/>
    <cellStyle name="Percent 3 16 36" xfId="25953"/>
    <cellStyle name="Percent 3 16 37" xfId="25954"/>
    <cellStyle name="Percent 3 16 38" xfId="25955"/>
    <cellStyle name="Percent 3 16 39" xfId="25956"/>
    <cellStyle name="Percent 3 16 4" xfId="25957"/>
    <cellStyle name="Percent 3 16 40" xfId="25958"/>
    <cellStyle name="Percent 3 16 41" xfId="25959"/>
    <cellStyle name="Percent 3 16 42" xfId="25960"/>
    <cellStyle name="Percent 3 16 43" xfId="25961"/>
    <cellStyle name="Percent 3 16 44" xfId="25962"/>
    <cellStyle name="Percent 3 16 45" xfId="25963"/>
    <cellStyle name="Percent 3 16 46" xfId="25964"/>
    <cellStyle name="Percent 3 16 47" xfId="25965"/>
    <cellStyle name="Percent 3 16 48" xfId="25966"/>
    <cellStyle name="Percent 3 16 49" xfId="25967"/>
    <cellStyle name="Percent 3 16 5" xfId="25968"/>
    <cellStyle name="Percent 3 16 50" xfId="25969"/>
    <cellStyle name="Percent 3 16 51" xfId="25970"/>
    <cellStyle name="Percent 3 16 52" xfId="25971"/>
    <cellStyle name="Percent 3 16 53" xfId="25972"/>
    <cellStyle name="Percent 3 16 54" xfId="25973"/>
    <cellStyle name="Percent 3 16 55" xfId="25974"/>
    <cellStyle name="Percent 3 16 56" xfId="25975"/>
    <cellStyle name="Percent 3 16 57" xfId="25976"/>
    <cellStyle name="Percent 3 16 58" xfId="25977"/>
    <cellStyle name="Percent 3 16 59" xfId="25978"/>
    <cellStyle name="Percent 3 16 6" xfId="25979"/>
    <cellStyle name="Percent 3 16 60" xfId="25980"/>
    <cellStyle name="Percent 3 16 61" xfId="25981"/>
    <cellStyle name="Percent 3 16 62" xfId="25982"/>
    <cellStyle name="Percent 3 16 63" xfId="25983"/>
    <cellStyle name="Percent 3 16 64" xfId="25984"/>
    <cellStyle name="Percent 3 16 65" xfId="25985"/>
    <cellStyle name="Percent 3 16 66" xfId="25986"/>
    <cellStyle name="Percent 3 16 67" xfId="25987"/>
    <cellStyle name="Percent 3 16 7" xfId="25988"/>
    <cellStyle name="Percent 3 16 8" xfId="25989"/>
    <cellStyle name="Percent 3 16 9" xfId="25990"/>
    <cellStyle name="Percent 3 17" xfId="25991"/>
    <cellStyle name="Percent 3 17 10" xfId="25992"/>
    <cellStyle name="Percent 3 17 11" xfId="25993"/>
    <cellStyle name="Percent 3 17 12" xfId="25994"/>
    <cellStyle name="Percent 3 17 13" xfId="25995"/>
    <cellStyle name="Percent 3 17 14" xfId="25996"/>
    <cellStyle name="Percent 3 17 15" xfId="25997"/>
    <cellStyle name="Percent 3 17 16" xfId="25998"/>
    <cellStyle name="Percent 3 17 17" xfId="25999"/>
    <cellStyle name="Percent 3 17 18" xfId="26000"/>
    <cellStyle name="Percent 3 17 19" xfId="26001"/>
    <cellStyle name="Percent 3 17 2" xfId="26002"/>
    <cellStyle name="Percent 3 17 20" xfId="26003"/>
    <cellStyle name="Percent 3 17 21" xfId="26004"/>
    <cellStyle name="Percent 3 17 22" xfId="26005"/>
    <cellStyle name="Percent 3 17 23" xfId="26006"/>
    <cellStyle name="Percent 3 17 24" xfId="26007"/>
    <cellStyle name="Percent 3 17 25" xfId="26008"/>
    <cellStyle name="Percent 3 17 26" xfId="26009"/>
    <cellStyle name="Percent 3 17 27" xfId="26010"/>
    <cellStyle name="Percent 3 17 28" xfId="26011"/>
    <cellStyle name="Percent 3 17 29" xfId="26012"/>
    <cellStyle name="Percent 3 17 3" xfId="26013"/>
    <cellStyle name="Percent 3 17 30" xfId="26014"/>
    <cellStyle name="Percent 3 17 31" xfId="26015"/>
    <cellStyle name="Percent 3 17 32" xfId="26016"/>
    <cellStyle name="Percent 3 17 33" xfId="26017"/>
    <cellStyle name="Percent 3 17 34" xfId="26018"/>
    <cellStyle name="Percent 3 17 35" xfId="26019"/>
    <cellStyle name="Percent 3 17 36" xfId="26020"/>
    <cellStyle name="Percent 3 17 37" xfId="26021"/>
    <cellStyle name="Percent 3 17 38" xfId="26022"/>
    <cellStyle name="Percent 3 17 39" xfId="26023"/>
    <cellStyle name="Percent 3 17 4" xfId="26024"/>
    <cellStyle name="Percent 3 17 40" xfId="26025"/>
    <cellStyle name="Percent 3 17 41" xfId="26026"/>
    <cellStyle name="Percent 3 17 42" xfId="26027"/>
    <cellStyle name="Percent 3 17 43" xfId="26028"/>
    <cellStyle name="Percent 3 17 44" xfId="26029"/>
    <cellStyle name="Percent 3 17 45" xfId="26030"/>
    <cellStyle name="Percent 3 17 46" xfId="26031"/>
    <cellStyle name="Percent 3 17 47" xfId="26032"/>
    <cellStyle name="Percent 3 17 48" xfId="26033"/>
    <cellStyle name="Percent 3 17 49" xfId="26034"/>
    <cellStyle name="Percent 3 17 5" xfId="26035"/>
    <cellStyle name="Percent 3 17 50" xfId="26036"/>
    <cellStyle name="Percent 3 17 51" xfId="26037"/>
    <cellStyle name="Percent 3 17 52" xfId="26038"/>
    <cellStyle name="Percent 3 17 53" xfId="26039"/>
    <cellStyle name="Percent 3 17 54" xfId="26040"/>
    <cellStyle name="Percent 3 17 55" xfId="26041"/>
    <cellStyle name="Percent 3 17 56" xfId="26042"/>
    <cellStyle name="Percent 3 17 57" xfId="26043"/>
    <cellStyle name="Percent 3 17 58" xfId="26044"/>
    <cellStyle name="Percent 3 17 59" xfId="26045"/>
    <cellStyle name="Percent 3 17 6" xfId="26046"/>
    <cellStyle name="Percent 3 17 60" xfId="26047"/>
    <cellStyle name="Percent 3 17 61" xfId="26048"/>
    <cellStyle name="Percent 3 17 62" xfId="26049"/>
    <cellStyle name="Percent 3 17 63" xfId="26050"/>
    <cellStyle name="Percent 3 17 64" xfId="26051"/>
    <cellStyle name="Percent 3 17 65" xfId="26052"/>
    <cellStyle name="Percent 3 17 66" xfId="26053"/>
    <cellStyle name="Percent 3 17 67" xfId="26054"/>
    <cellStyle name="Percent 3 17 7" xfId="26055"/>
    <cellStyle name="Percent 3 17 8" xfId="26056"/>
    <cellStyle name="Percent 3 17 9" xfId="26057"/>
    <cellStyle name="Percent 3 18" xfId="26058"/>
    <cellStyle name="Percent 3 18 10" xfId="26059"/>
    <cellStyle name="Percent 3 18 11" xfId="26060"/>
    <cellStyle name="Percent 3 18 12" xfId="26061"/>
    <cellStyle name="Percent 3 18 13" xfId="26062"/>
    <cellStyle name="Percent 3 18 14" xfId="26063"/>
    <cellStyle name="Percent 3 18 15" xfId="26064"/>
    <cellStyle name="Percent 3 18 16" xfId="26065"/>
    <cellStyle name="Percent 3 18 17" xfId="26066"/>
    <cellStyle name="Percent 3 18 18" xfId="26067"/>
    <cellStyle name="Percent 3 18 19" xfId="26068"/>
    <cellStyle name="Percent 3 18 2" xfId="26069"/>
    <cellStyle name="Percent 3 18 20" xfId="26070"/>
    <cellStyle name="Percent 3 18 21" xfId="26071"/>
    <cellStyle name="Percent 3 18 22" xfId="26072"/>
    <cellStyle name="Percent 3 18 23" xfId="26073"/>
    <cellStyle name="Percent 3 18 24" xfId="26074"/>
    <cellStyle name="Percent 3 18 25" xfId="26075"/>
    <cellStyle name="Percent 3 18 26" xfId="26076"/>
    <cellStyle name="Percent 3 18 27" xfId="26077"/>
    <cellStyle name="Percent 3 18 28" xfId="26078"/>
    <cellStyle name="Percent 3 18 29" xfId="26079"/>
    <cellStyle name="Percent 3 18 3" xfId="26080"/>
    <cellStyle name="Percent 3 18 30" xfId="26081"/>
    <cellStyle name="Percent 3 18 31" xfId="26082"/>
    <cellStyle name="Percent 3 18 32" xfId="26083"/>
    <cellStyle name="Percent 3 18 33" xfId="26084"/>
    <cellStyle name="Percent 3 18 34" xfId="26085"/>
    <cellStyle name="Percent 3 18 35" xfId="26086"/>
    <cellStyle name="Percent 3 18 36" xfId="26087"/>
    <cellStyle name="Percent 3 18 37" xfId="26088"/>
    <cellStyle name="Percent 3 18 38" xfId="26089"/>
    <cellStyle name="Percent 3 18 39" xfId="26090"/>
    <cellStyle name="Percent 3 18 4" xfId="26091"/>
    <cellStyle name="Percent 3 18 40" xfId="26092"/>
    <cellStyle name="Percent 3 18 41" xfId="26093"/>
    <cellStyle name="Percent 3 18 42" xfId="26094"/>
    <cellStyle name="Percent 3 18 43" xfId="26095"/>
    <cellStyle name="Percent 3 18 44" xfId="26096"/>
    <cellStyle name="Percent 3 18 45" xfId="26097"/>
    <cellStyle name="Percent 3 18 46" xfId="26098"/>
    <cellStyle name="Percent 3 18 47" xfId="26099"/>
    <cellStyle name="Percent 3 18 48" xfId="26100"/>
    <cellStyle name="Percent 3 18 49" xfId="26101"/>
    <cellStyle name="Percent 3 18 5" xfId="26102"/>
    <cellStyle name="Percent 3 18 50" xfId="26103"/>
    <cellStyle name="Percent 3 18 51" xfId="26104"/>
    <cellStyle name="Percent 3 18 52" xfId="26105"/>
    <cellStyle name="Percent 3 18 53" xfId="26106"/>
    <cellStyle name="Percent 3 18 54" xfId="26107"/>
    <cellStyle name="Percent 3 18 55" xfId="26108"/>
    <cellStyle name="Percent 3 18 56" xfId="26109"/>
    <cellStyle name="Percent 3 18 57" xfId="26110"/>
    <cellStyle name="Percent 3 18 58" xfId="26111"/>
    <cellStyle name="Percent 3 18 59" xfId="26112"/>
    <cellStyle name="Percent 3 18 6" xfId="26113"/>
    <cellStyle name="Percent 3 18 60" xfId="26114"/>
    <cellStyle name="Percent 3 18 61" xfId="26115"/>
    <cellStyle name="Percent 3 18 62" xfId="26116"/>
    <cellStyle name="Percent 3 18 63" xfId="26117"/>
    <cellStyle name="Percent 3 18 64" xfId="26118"/>
    <cellStyle name="Percent 3 18 65" xfId="26119"/>
    <cellStyle name="Percent 3 18 66" xfId="26120"/>
    <cellStyle name="Percent 3 18 67" xfId="26121"/>
    <cellStyle name="Percent 3 18 7" xfId="26122"/>
    <cellStyle name="Percent 3 18 8" xfId="26123"/>
    <cellStyle name="Percent 3 18 9" xfId="26124"/>
    <cellStyle name="Percent 3 19" xfId="26125"/>
    <cellStyle name="Percent 3 19 10" xfId="26126"/>
    <cellStyle name="Percent 3 19 11" xfId="26127"/>
    <cellStyle name="Percent 3 19 12" xfId="26128"/>
    <cellStyle name="Percent 3 19 13" xfId="26129"/>
    <cellStyle name="Percent 3 19 14" xfId="26130"/>
    <cellStyle name="Percent 3 19 15" xfId="26131"/>
    <cellStyle name="Percent 3 19 16" xfId="26132"/>
    <cellStyle name="Percent 3 19 17" xfId="26133"/>
    <cellStyle name="Percent 3 19 18" xfId="26134"/>
    <cellStyle name="Percent 3 19 19" xfId="26135"/>
    <cellStyle name="Percent 3 19 2" xfId="26136"/>
    <cellStyle name="Percent 3 19 20" xfId="26137"/>
    <cellStyle name="Percent 3 19 21" xfId="26138"/>
    <cellStyle name="Percent 3 19 22" xfId="26139"/>
    <cellStyle name="Percent 3 19 23" xfId="26140"/>
    <cellStyle name="Percent 3 19 24" xfId="26141"/>
    <cellStyle name="Percent 3 19 25" xfId="26142"/>
    <cellStyle name="Percent 3 19 26" xfId="26143"/>
    <cellStyle name="Percent 3 19 27" xfId="26144"/>
    <cellStyle name="Percent 3 19 28" xfId="26145"/>
    <cellStyle name="Percent 3 19 29" xfId="26146"/>
    <cellStyle name="Percent 3 19 3" xfId="26147"/>
    <cellStyle name="Percent 3 19 30" xfId="26148"/>
    <cellStyle name="Percent 3 19 31" xfId="26149"/>
    <cellStyle name="Percent 3 19 32" xfId="26150"/>
    <cellStyle name="Percent 3 19 33" xfId="26151"/>
    <cellStyle name="Percent 3 19 34" xfId="26152"/>
    <cellStyle name="Percent 3 19 35" xfId="26153"/>
    <cellStyle name="Percent 3 19 36" xfId="26154"/>
    <cellStyle name="Percent 3 19 37" xfId="26155"/>
    <cellStyle name="Percent 3 19 38" xfId="26156"/>
    <cellStyle name="Percent 3 19 39" xfId="26157"/>
    <cellStyle name="Percent 3 19 4" xfId="26158"/>
    <cellStyle name="Percent 3 19 40" xfId="26159"/>
    <cellStyle name="Percent 3 19 41" xfId="26160"/>
    <cellStyle name="Percent 3 19 42" xfId="26161"/>
    <cellStyle name="Percent 3 19 43" xfId="26162"/>
    <cellStyle name="Percent 3 19 44" xfId="26163"/>
    <cellStyle name="Percent 3 19 45" xfId="26164"/>
    <cellStyle name="Percent 3 19 46" xfId="26165"/>
    <cellStyle name="Percent 3 19 47" xfId="26166"/>
    <cellStyle name="Percent 3 19 48" xfId="26167"/>
    <cellStyle name="Percent 3 19 49" xfId="26168"/>
    <cellStyle name="Percent 3 19 5" xfId="26169"/>
    <cellStyle name="Percent 3 19 50" xfId="26170"/>
    <cellStyle name="Percent 3 19 51" xfId="26171"/>
    <cellStyle name="Percent 3 19 52" xfId="26172"/>
    <cellStyle name="Percent 3 19 53" xfId="26173"/>
    <cellStyle name="Percent 3 19 54" xfId="26174"/>
    <cellStyle name="Percent 3 19 55" xfId="26175"/>
    <cellStyle name="Percent 3 19 56" xfId="26176"/>
    <cellStyle name="Percent 3 19 57" xfId="26177"/>
    <cellStyle name="Percent 3 19 58" xfId="26178"/>
    <cellStyle name="Percent 3 19 59" xfId="26179"/>
    <cellStyle name="Percent 3 19 6" xfId="26180"/>
    <cellStyle name="Percent 3 19 60" xfId="26181"/>
    <cellStyle name="Percent 3 19 61" xfId="26182"/>
    <cellStyle name="Percent 3 19 62" xfId="26183"/>
    <cellStyle name="Percent 3 19 63" xfId="26184"/>
    <cellStyle name="Percent 3 19 64" xfId="26185"/>
    <cellStyle name="Percent 3 19 65" xfId="26186"/>
    <cellStyle name="Percent 3 19 66" xfId="26187"/>
    <cellStyle name="Percent 3 19 67" xfId="26188"/>
    <cellStyle name="Percent 3 19 7" xfId="26189"/>
    <cellStyle name="Percent 3 19 8" xfId="26190"/>
    <cellStyle name="Percent 3 19 9" xfId="26191"/>
    <cellStyle name="Percent 3 2" xfId="26192"/>
    <cellStyle name="Percent 3 2 10" xfId="26193"/>
    <cellStyle name="Percent 3 2 11" xfId="26194"/>
    <cellStyle name="Percent 3 2 12" xfId="26195"/>
    <cellStyle name="Percent 3 2 13" xfId="26196"/>
    <cellStyle name="Percent 3 2 14" xfId="26197"/>
    <cellStyle name="Percent 3 2 15" xfId="26198"/>
    <cellStyle name="Percent 3 2 16" xfId="26199"/>
    <cellStyle name="Percent 3 2 17" xfId="26200"/>
    <cellStyle name="Percent 3 2 18" xfId="26201"/>
    <cellStyle name="Percent 3 2 19" xfId="26202"/>
    <cellStyle name="Percent 3 2 2" xfId="26203"/>
    <cellStyle name="Percent 3 2 20" xfId="26204"/>
    <cellStyle name="Percent 3 2 21" xfId="26205"/>
    <cellStyle name="Percent 3 2 22" xfId="26206"/>
    <cellStyle name="Percent 3 2 23" xfId="26207"/>
    <cellStyle name="Percent 3 2 24" xfId="26208"/>
    <cellStyle name="Percent 3 2 25" xfId="26209"/>
    <cellStyle name="Percent 3 2 26" xfId="26210"/>
    <cellStyle name="Percent 3 2 27" xfId="26211"/>
    <cellStyle name="Percent 3 2 28" xfId="26212"/>
    <cellStyle name="Percent 3 2 29" xfId="26213"/>
    <cellStyle name="Percent 3 2 3" xfId="26214"/>
    <cellStyle name="Percent 3 2 30" xfId="26215"/>
    <cellStyle name="Percent 3 2 31" xfId="26216"/>
    <cellStyle name="Percent 3 2 32" xfId="26217"/>
    <cellStyle name="Percent 3 2 33" xfId="26218"/>
    <cellStyle name="Percent 3 2 34" xfId="26219"/>
    <cellStyle name="Percent 3 2 35" xfId="26220"/>
    <cellStyle name="Percent 3 2 36" xfId="26221"/>
    <cellStyle name="Percent 3 2 37" xfId="26222"/>
    <cellStyle name="Percent 3 2 38" xfId="26223"/>
    <cellStyle name="Percent 3 2 39" xfId="26224"/>
    <cellStyle name="Percent 3 2 4" xfId="26225"/>
    <cellStyle name="Percent 3 2 40" xfId="26226"/>
    <cellStyle name="Percent 3 2 41" xfId="26227"/>
    <cellStyle name="Percent 3 2 42" xfId="26228"/>
    <cellStyle name="Percent 3 2 43" xfId="26229"/>
    <cellStyle name="Percent 3 2 44" xfId="26230"/>
    <cellStyle name="Percent 3 2 45" xfId="26231"/>
    <cellStyle name="Percent 3 2 46" xfId="26232"/>
    <cellStyle name="Percent 3 2 47" xfId="26233"/>
    <cellStyle name="Percent 3 2 48" xfId="26234"/>
    <cellStyle name="Percent 3 2 49" xfId="26235"/>
    <cellStyle name="Percent 3 2 5" xfId="26236"/>
    <cellStyle name="Percent 3 2 50" xfId="26237"/>
    <cellStyle name="Percent 3 2 51" xfId="26238"/>
    <cellStyle name="Percent 3 2 52" xfId="26239"/>
    <cellStyle name="Percent 3 2 53" xfId="26240"/>
    <cellStyle name="Percent 3 2 54" xfId="26241"/>
    <cellStyle name="Percent 3 2 55" xfId="26242"/>
    <cellStyle name="Percent 3 2 56" xfId="26243"/>
    <cellStyle name="Percent 3 2 57" xfId="26244"/>
    <cellStyle name="Percent 3 2 58" xfId="26245"/>
    <cellStyle name="Percent 3 2 59" xfId="26246"/>
    <cellStyle name="Percent 3 2 6" xfId="26247"/>
    <cellStyle name="Percent 3 2 60" xfId="26248"/>
    <cellStyle name="Percent 3 2 61" xfId="26249"/>
    <cellStyle name="Percent 3 2 62" xfId="26250"/>
    <cellStyle name="Percent 3 2 63" xfId="26251"/>
    <cellStyle name="Percent 3 2 64" xfId="26252"/>
    <cellStyle name="Percent 3 2 65" xfId="26253"/>
    <cellStyle name="Percent 3 2 66" xfId="26254"/>
    <cellStyle name="Percent 3 2 67" xfId="26255"/>
    <cellStyle name="Percent 3 2 7" xfId="26256"/>
    <cellStyle name="Percent 3 2 8" xfId="26257"/>
    <cellStyle name="Percent 3 2 9" xfId="26258"/>
    <cellStyle name="Percent 3 20" xfId="26259"/>
    <cellStyle name="Percent 3 20 10" xfId="26260"/>
    <cellStyle name="Percent 3 20 11" xfId="26261"/>
    <cellStyle name="Percent 3 20 12" xfId="26262"/>
    <cellStyle name="Percent 3 20 13" xfId="26263"/>
    <cellStyle name="Percent 3 20 14" xfId="26264"/>
    <cellStyle name="Percent 3 20 15" xfId="26265"/>
    <cellStyle name="Percent 3 20 16" xfId="26266"/>
    <cellStyle name="Percent 3 20 17" xfId="26267"/>
    <cellStyle name="Percent 3 20 18" xfId="26268"/>
    <cellStyle name="Percent 3 20 19" xfId="26269"/>
    <cellStyle name="Percent 3 20 2" xfId="26270"/>
    <cellStyle name="Percent 3 20 20" xfId="26271"/>
    <cellStyle name="Percent 3 20 21" xfId="26272"/>
    <cellStyle name="Percent 3 20 22" xfId="26273"/>
    <cellStyle name="Percent 3 20 23" xfId="26274"/>
    <cellStyle name="Percent 3 20 24" xfId="26275"/>
    <cellStyle name="Percent 3 20 25" xfId="26276"/>
    <cellStyle name="Percent 3 20 26" xfId="26277"/>
    <cellStyle name="Percent 3 20 27" xfId="26278"/>
    <cellStyle name="Percent 3 20 28" xfId="26279"/>
    <cellStyle name="Percent 3 20 29" xfId="26280"/>
    <cellStyle name="Percent 3 20 3" xfId="26281"/>
    <cellStyle name="Percent 3 20 30" xfId="26282"/>
    <cellStyle name="Percent 3 20 31" xfId="26283"/>
    <cellStyle name="Percent 3 20 32" xfId="26284"/>
    <cellStyle name="Percent 3 20 33" xfId="26285"/>
    <cellStyle name="Percent 3 20 34" xfId="26286"/>
    <cellStyle name="Percent 3 20 35" xfId="26287"/>
    <cellStyle name="Percent 3 20 36" xfId="26288"/>
    <cellStyle name="Percent 3 20 37" xfId="26289"/>
    <cellStyle name="Percent 3 20 38" xfId="26290"/>
    <cellStyle name="Percent 3 20 39" xfId="26291"/>
    <cellStyle name="Percent 3 20 4" xfId="26292"/>
    <cellStyle name="Percent 3 20 40" xfId="26293"/>
    <cellStyle name="Percent 3 20 41" xfId="26294"/>
    <cellStyle name="Percent 3 20 42" xfId="26295"/>
    <cellStyle name="Percent 3 20 43" xfId="26296"/>
    <cellStyle name="Percent 3 20 44" xfId="26297"/>
    <cellStyle name="Percent 3 20 45" xfId="26298"/>
    <cellStyle name="Percent 3 20 46" xfId="26299"/>
    <cellStyle name="Percent 3 20 47" xfId="26300"/>
    <cellStyle name="Percent 3 20 48" xfId="26301"/>
    <cellStyle name="Percent 3 20 49" xfId="26302"/>
    <cellStyle name="Percent 3 20 5" xfId="26303"/>
    <cellStyle name="Percent 3 20 50" xfId="26304"/>
    <cellStyle name="Percent 3 20 51" xfId="26305"/>
    <cellStyle name="Percent 3 20 52" xfId="26306"/>
    <cellStyle name="Percent 3 20 53" xfId="26307"/>
    <cellStyle name="Percent 3 20 54" xfId="26308"/>
    <cellStyle name="Percent 3 20 55" xfId="26309"/>
    <cellStyle name="Percent 3 20 56" xfId="26310"/>
    <cellStyle name="Percent 3 20 57" xfId="26311"/>
    <cellStyle name="Percent 3 20 58" xfId="26312"/>
    <cellStyle name="Percent 3 20 59" xfId="26313"/>
    <cellStyle name="Percent 3 20 6" xfId="26314"/>
    <cellStyle name="Percent 3 20 60" xfId="26315"/>
    <cellStyle name="Percent 3 20 61" xfId="26316"/>
    <cellStyle name="Percent 3 20 62" xfId="26317"/>
    <cellStyle name="Percent 3 20 63" xfId="26318"/>
    <cellStyle name="Percent 3 20 64" xfId="26319"/>
    <cellStyle name="Percent 3 20 65" xfId="26320"/>
    <cellStyle name="Percent 3 20 66" xfId="26321"/>
    <cellStyle name="Percent 3 20 67" xfId="26322"/>
    <cellStyle name="Percent 3 20 7" xfId="26323"/>
    <cellStyle name="Percent 3 20 8" xfId="26324"/>
    <cellStyle name="Percent 3 20 9" xfId="26325"/>
    <cellStyle name="Percent 3 21" xfId="26326"/>
    <cellStyle name="Percent 3 21 10" xfId="26327"/>
    <cellStyle name="Percent 3 21 11" xfId="26328"/>
    <cellStyle name="Percent 3 21 12" xfId="26329"/>
    <cellStyle name="Percent 3 21 13" xfId="26330"/>
    <cellStyle name="Percent 3 21 14" xfId="26331"/>
    <cellStyle name="Percent 3 21 15" xfId="26332"/>
    <cellStyle name="Percent 3 21 16" xfId="26333"/>
    <cellStyle name="Percent 3 21 17" xfId="26334"/>
    <cellStyle name="Percent 3 21 18" xfId="26335"/>
    <cellStyle name="Percent 3 21 19" xfId="26336"/>
    <cellStyle name="Percent 3 21 2" xfId="26337"/>
    <cellStyle name="Percent 3 21 20" xfId="26338"/>
    <cellStyle name="Percent 3 21 21" xfId="26339"/>
    <cellStyle name="Percent 3 21 22" xfId="26340"/>
    <cellStyle name="Percent 3 21 23" xfId="26341"/>
    <cellStyle name="Percent 3 21 24" xfId="26342"/>
    <cellStyle name="Percent 3 21 25" xfId="26343"/>
    <cellStyle name="Percent 3 21 26" xfId="26344"/>
    <cellStyle name="Percent 3 21 27" xfId="26345"/>
    <cellStyle name="Percent 3 21 28" xfId="26346"/>
    <cellStyle name="Percent 3 21 29" xfId="26347"/>
    <cellStyle name="Percent 3 21 3" xfId="26348"/>
    <cellStyle name="Percent 3 21 30" xfId="26349"/>
    <cellStyle name="Percent 3 21 31" xfId="26350"/>
    <cellStyle name="Percent 3 21 32" xfId="26351"/>
    <cellStyle name="Percent 3 21 33" xfId="26352"/>
    <cellStyle name="Percent 3 21 34" xfId="26353"/>
    <cellStyle name="Percent 3 21 35" xfId="26354"/>
    <cellStyle name="Percent 3 21 36" xfId="26355"/>
    <cellStyle name="Percent 3 21 37" xfId="26356"/>
    <cellStyle name="Percent 3 21 38" xfId="26357"/>
    <cellStyle name="Percent 3 21 39" xfId="26358"/>
    <cellStyle name="Percent 3 21 4" xfId="26359"/>
    <cellStyle name="Percent 3 21 40" xfId="26360"/>
    <cellStyle name="Percent 3 21 41" xfId="26361"/>
    <cellStyle name="Percent 3 21 42" xfId="26362"/>
    <cellStyle name="Percent 3 21 43" xfId="26363"/>
    <cellStyle name="Percent 3 21 44" xfId="26364"/>
    <cellStyle name="Percent 3 21 45" xfId="26365"/>
    <cellStyle name="Percent 3 21 46" xfId="26366"/>
    <cellStyle name="Percent 3 21 47" xfId="26367"/>
    <cellStyle name="Percent 3 21 48" xfId="26368"/>
    <cellStyle name="Percent 3 21 49" xfId="26369"/>
    <cellStyle name="Percent 3 21 5" xfId="26370"/>
    <cellStyle name="Percent 3 21 50" xfId="26371"/>
    <cellStyle name="Percent 3 21 51" xfId="26372"/>
    <cellStyle name="Percent 3 21 52" xfId="26373"/>
    <cellStyle name="Percent 3 21 53" xfId="26374"/>
    <cellStyle name="Percent 3 21 54" xfId="26375"/>
    <cellStyle name="Percent 3 21 55" xfId="26376"/>
    <cellStyle name="Percent 3 21 56" xfId="26377"/>
    <cellStyle name="Percent 3 21 57" xfId="26378"/>
    <cellStyle name="Percent 3 21 58" xfId="26379"/>
    <cellStyle name="Percent 3 21 59" xfId="26380"/>
    <cellStyle name="Percent 3 21 6" xfId="26381"/>
    <cellStyle name="Percent 3 21 60" xfId="26382"/>
    <cellStyle name="Percent 3 21 61" xfId="26383"/>
    <cellStyle name="Percent 3 21 62" xfId="26384"/>
    <cellStyle name="Percent 3 21 63" xfId="26385"/>
    <cellStyle name="Percent 3 21 64" xfId="26386"/>
    <cellStyle name="Percent 3 21 65" xfId="26387"/>
    <cellStyle name="Percent 3 21 66" xfId="26388"/>
    <cellStyle name="Percent 3 21 67" xfId="26389"/>
    <cellStyle name="Percent 3 21 7" xfId="26390"/>
    <cellStyle name="Percent 3 21 8" xfId="26391"/>
    <cellStyle name="Percent 3 21 9" xfId="26392"/>
    <cellStyle name="Percent 3 22" xfId="26393"/>
    <cellStyle name="Percent 3 22 10" xfId="26394"/>
    <cellStyle name="Percent 3 22 11" xfId="26395"/>
    <cellStyle name="Percent 3 22 12" xfId="26396"/>
    <cellStyle name="Percent 3 22 13" xfId="26397"/>
    <cellStyle name="Percent 3 22 14" xfId="26398"/>
    <cellStyle name="Percent 3 22 15" xfId="26399"/>
    <cellStyle name="Percent 3 22 16" xfId="26400"/>
    <cellStyle name="Percent 3 22 17" xfId="26401"/>
    <cellStyle name="Percent 3 22 18" xfId="26402"/>
    <cellStyle name="Percent 3 22 19" xfId="26403"/>
    <cellStyle name="Percent 3 22 2" xfId="26404"/>
    <cellStyle name="Percent 3 22 20" xfId="26405"/>
    <cellStyle name="Percent 3 22 21" xfId="26406"/>
    <cellStyle name="Percent 3 22 22" xfId="26407"/>
    <cellStyle name="Percent 3 22 23" xfId="26408"/>
    <cellStyle name="Percent 3 22 24" xfId="26409"/>
    <cellStyle name="Percent 3 22 25" xfId="26410"/>
    <cellStyle name="Percent 3 22 26" xfId="26411"/>
    <cellStyle name="Percent 3 22 27" xfId="26412"/>
    <cellStyle name="Percent 3 22 28" xfId="26413"/>
    <cellStyle name="Percent 3 22 29" xfId="26414"/>
    <cellStyle name="Percent 3 22 3" xfId="26415"/>
    <cellStyle name="Percent 3 22 30" xfId="26416"/>
    <cellStyle name="Percent 3 22 31" xfId="26417"/>
    <cellStyle name="Percent 3 22 32" xfId="26418"/>
    <cellStyle name="Percent 3 22 33" xfId="26419"/>
    <cellStyle name="Percent 3 22 34" xfId="26420"/>
    <cellStyle name="Percent 3 22 35" xfId="26421"/>
    <cellStyle name="Percent 3 22 36" xfId="26422"/>
    <cellStyle name="Percent 3 22 37" xfId="26423"/>
    <cellStyle name="Percent 3 22 38" xfId="26424"/>
    <cellStyle name="Percent 3 22 39" xfId="26425"/>
    <cellStyle name="Percent 3 22 4" xfId="26426"/>
    <cellStyle name="Percent 3 22 40" xfId="26427"/>
    <cellStyle name="Percent 3 22 41" xfId="26428"/>
    <cellStyle name="Percent 3 22 42" xfId="26429"/>
    <cellStyle name="Percent 3 22 43" xfId="26430"/>
    <cellStyle name="Percent 3 22 44" xfId="26431"/>
    <cellStyle name="Percent 3 22 45" xfId="26432"/>
    <cellStyle name="Percent 3 22 46" xfId="26433"/>
    <cellStyle name="Percent 3 22 47" xfId="26434"/>
    <cellStyle name="Percent 3 22 48" xfId="26435"/>
    <cellStyle name="Percent 3 22 49" xfId="26436"/>
    <cellStyle name="Percent 3 22 5" xfId="26437"/>
    <cellStyle name="Percent 3 22 50" xfId="26438"/>
    <cellStyle name="Percent 3 22 51" xfId="26439"/>
    <cellStyle name="Percent 3 22 52" xfId="26440"/>
    <cellStyle name="Percent 3 22 53" xfId="26441"/>
    <cellStyle name="Percent 3 22 54" xfId="26442"/>
    <cellStyle name="Percent 3 22 55" xfId="26443"/>
    <cellStyle name="Percent 3 22 56" xfId="26444"/>
    <cellStyle name="Percent 3 22 57" xfId="26445"/>
    <cellStyle name="Percent 3 22 58" xfId="26446"/>
    <cellStyle name="Percent 3 22 59" xfId="26447"/>
    <cellStyle name="Percent 3 22 6" xfId="26448"/>
    <cellStyle name="Percent 3 22 60" xfId="26449"/>
    <cellStyle name="Percent 3 22 61" xfId="26450"/>
    <cellStyle name="Percent 3 22 62" xfId="26451"/>
    <cellStyle name="Percent 3 22 63" xfId="26452"/>
    <cellStyle name="Percent 3 22 64" xfId="26453"/>
    <cellStyle name="Percent 3 22 65" xfId="26454"/>
    <cellStyle name="Percent 3 22 66" xfId="26455"/>
    <cellStyle name="Percent 3 22 67" xfId="26456"/>
    <cellStyle name="Percent 3 22 7" xfId="26457"/>
    <cellStyle name="Percent 3 22 8" xfId="26458"/>
    <cellStyle name="Percent 3 22 9" xfId="26459"/>
    <cellStyle name="Percent 3 23" xfId="26460"/>
    <cellStyle name="Percent 3 23 10" xfId="26461"/>
    <cellStyle name="Percent 3 23 11" xfId="26462"/>
    <cellStyle name="Percent 3 23 12" xfId="26463"/>
    <cellStyle name="Percent 3 23 13" xfId="26464"/>
    <cellStyle name="Percent 3 23 14" xfId="26465"/>
    <cellStyle name="Percent 3 23 15" xfId="26466"/>
    <cellStyle name="Percent 3 23 16" xfId="26467"/>
    <cellStyle name="Percent 3 23 17" xfId="26468"/>
    <cellStyle name="Percent 3 23 18" xfId="26469"/>
    <cellStyle name="Percent 3 23 19" xfId="26470"/>
    <cellStyle name="Percent 3 23 2" xfId="26471"/>
    <cellStyle name="Percent 3 23 20" xfId="26472"/>
    <cellStyle name="Percent 3 23 21" xfId="26473"/>
    <cellStyle name="Percent 3 23 22" xfId="26474"/>
    <cellStyle name="Percent 3 23 23" xfId="26475"/>
    <cellStyle name="Percent 3 23 24" xfId="26476"/>
    <cellStyle name="Percent 3 23 25" xfId="26477"/>
    <cellStyle name="Percent 3 23 26" xfId="26478"/>
    <cellStyle name="Percent 3 23 27" xfId="26479"/>
    <cellStyle name="Percent 3 23 28" xfId="26480"/>
    <cellStyle name="Percent 3 23 29" xfId="26481"/>
    <cellStyle name="Percent 3 23 3" xfId="26482"/>
    <cellStyle name="Percent 3 23 30" xfId="26483"/>
    <cellStyle name="Percent 3 23 31" xfId="26484"/>
    <cellStyle name="Percent 3 23 32" xfId="26485"/>
    <cellStyle name="Percent 3 23 33" xfId="26486"/>
    <cellStyle name="Percent 3 23 34" xfId="26487"/>
    <cellStyle name="Percent 3 23 35" xfId="26488"/>
    <cellStyle name="Percent 3 23 36" xfId="26489"/>
    <cellStyle name="Percent 3 23 37" xfId="26490"/>
    <cellStyle name="Percent 3 23 38" xfId="26491"/>
    <cellStyle name="Percent 3 23 39" xfId="26492"/>
    <cellStyle name="Percent 3 23 4" xfId="26493"/>
    <cellStyle name="Percent 3 23 40" xfId="26494"/>
    <cellStyle name="Percent 3 23 41" xfId="26495"/>
    <cellStyle name="Percent 3 23 42" xfId="26496"/>
    <cellStyle name="Percent 3 23 43" xfId="26497"/>
    <cellStyle name="Percent 3 23 44" xfId="26498"/>
    <cellStyle name="Percent 3 23 45" xfId="26499"/>
    <cellStyle name="Percent 3 23 46" xfId="26500"/>
    <cellStyle name="Percent 3 23 47" xfId="26501"/>
    <cellStyle name="Percent 3 23 48" xfId="26502"/>
    <cellStyle name="Percent 3 23 49" xfId="26503"/>
    <cellStyle name="Percent 3 23 5" xfId="26504"/>
    <cellStyle name="Percent 3 23 50" xfId="26505"/>
    <cellStyle name="Percent 3 23 51" xfId="26506"/>
    <cellStyle name="Percent 3 23 52" xfId="26507"/>
    <cellStyle name="Percent 3 23 53" xfId="26508"/>
    <cellStyle name="Percent 3 23 54" xfId="26509"/>
    <cellStyle name="Percent 3 23 55" xfId="26510"/>
    <cellStyle name="Percent 3 23 56" xfId="26511"/>
    <cellStyle name="Percent 3 23 57" xfId="26512"/>
    <cellStyle name="Percent 3 23 58" xfId="26513"/>
    <cellStyle name="Percent 3 23 59" xfId="26514"/>
    <cellStyle name="Percent 3 23 6" xfId="26515"/>
    <cellStyle name="Percent 3 23 60" xfId="26516"/>
    <cellStyle name="Percent 3 23 61" xfId="26517"/>
    <cellStyle name="Percent 3 23 62" xfId="26518"/>
    <cellStyle name="Percent 3 23 63" xfId="26519"/>
    <cellStyle name="Percent 3 23 64" xfId="26520"/>
    <cellStyle name="Percent 3 23 65" xfId="26521"/>
    <cellStyle name="Percent 3 23 66" xfId="26522"/>
    <cellStyle name="Percent 3 23 67" xfId="26523"/>
    <cellStyle name="Percent 3 23 7" xfId="26524"/>
    <cellStyle name="Percent 3 23 8" xfId="26525"/>
    <cellStyle name="Percent 3 23 9" xfId="26526"/>
    <cellStyle name="Percent 3 24" xfId="26527"/>
    <cellStyle name="Percent 3 24 10" xfId="26528"/>
    <cellStyle name="Percent 3 24 11" xfId="26529"/>
    <cellStyle name="Percent 3 24 12" xfId="26530"/>
    <cellStyle name="Percent 3 24 13" xfId="26531"/>
    <cellStyle name="Percent 3 24 14" xfId="26532"/>
    <cellStyle name="Percent 3 24 15" xfId="26533"/>
    <cellStyle name="Percent 3 24 16" xfId="26534"/>
    <cellStyle name="Percent 3 24 17" xfId="26535"/>
    <cellStyle name="Percent 3 24 18" xfId="26536"/>
    <cellStyle name="Percent 3 24 19" xfId="26537"/>
    <cellStyle name="Percent 3 24 2" xfId="26538"/>
    <cellStyle name="Percent 3 24 20" xfId="26539"/>
    <cellStyle name="Percent 3 24 21" xfId="26540"/>
    <cellStyle name="Percent 3 24 22" xfId="26541"/>
    <cellStyle name="Percent 3 24 23" xfId="26542"/>
    <cellStyle name="Percent 3 24 24" xfId="26543"/>
    <cellStyle name="Percent 3 24 25" xfId="26544"/>
    <cellStyle name="Percent 3 24 26" xfId="26545"/>
    <cellStyle name="Percent 3 24 27" xfId="26546"/>
    <cellStyle name="Percent 3 24 28" xfId="26547"/>
    <cellStyle name="Percent 3 24 29" xfId="26548"/>
    <cellStyle name="Percent 3 24 3" xfId="26549"/>
    <cellStyle name="Percent 3 24 30" xfId="26550"/>
    <cellStyle name="Percent 3 24 31" xfId="26551"/>
    <cellStyle name="Percent 3 24 32" xfId="26552"/>
    <cellStyle name="Percent 3 24 33" xfId="26553"/>
    <cellStyle name="Percent 3 24 34" xfId="26554"/>
    <cellStyle name="Percent 3 24 35" xfId="26555"/>
    <cellStyle name="Percent 3 24 36" xfId="26556"/>
    <cellStyle name="Percent 3 24 37" xfId="26557"/>
    <cellStyle name="Percent 3 24 38" xfId="26558"/>
    <cellStyle name="Percent 3 24 39" xfId="26559"/>
    <cellStyle name="Percent 3 24 4" xfId="26560"/>
    <cellStyle name="Percent 3 24 40" xfId="26561"/>
    <cellStyle name="Percent 3 24 41" xfId="26562"/>
    <cellStyle name="Percent 3 24 42" xfId="26563"/>
    <cellStyle name="Percent 3 24 43" xfId="26564"/>
    <cellStyle name="Percent 3 24 44" xfId="26565"/>
    <cellStyle name="Percent 3 24 45" xfId="26566"/>
    <cellStyle name="Percent 3 24 46" xfId="26567"/>
    <cellStyle name="Percent 3 24 47" xfId="26568"/>
    <cellStyle name="Percent 3 24 48" xfId="26569"/>
    <cellStyle name="Percent 3 24 49" xfId="26570"/>
    <cellStyle name="Percent 3 24 5" xfId="26571"/>
    <cellStyle name="Percent 3 24 50" xfId="26572"/>
    <cellStyle name="Percent 3 24 51" xfId="26573"/>
    <cellStyle name="Percent 3 24 52" xfId="26574"/>
    <cellStyle name="Percent 3 24 53" xfId="26575"/>
    <cellStyle name="Percent 3 24 54" xfId="26576"/>
    <cellStyle name="Percent 3 24 55" xfId="26577"/>
    <cellStyle name="Percent 3 24 56" xfId="26578"/>
    <cellStyle name="Percent 3 24 57" xfId="26579"/>
    <cellStyle name="Percent 3 24 58" xfId="26580"/>
    <cellStyle name="Percent 3 24 59" xfId="26581"/>
    <cellStyle name="Percent 3 24 6" xfId="26582"/>
    <cellStyle name="Percent 3 24 60" xfId="26583"/>
    <cellStyle name="Percent 3 24 61" xfId="26584"/>
    <cellStyle name="Percent 3 24 62" xfId="26585"/>
    <cellStyle name="Percent 3 24 63" xfId="26586"/>
    <cellStyle name="Percent 3 24 64" xfId="26587"/>
    <cellStyle name="Percent 3 24 65" xfId="26588"/>
    <cellStyle name="Percent 3 24 66" xfId="26589"/>
    <cellStyle name="Percent 3 24 67" xfId="26590"/>
    <cellStyle name="Percent 3 24 7" xfId="26591"/>
    <cellStyle name="Percent 3 24 8" xfId="26592"/>
    <cellStyle name="Percent 3 24 9" xfId="26593"/>
    <cellStyle name="Percent 3 25" xfId="26594"/>
    <cellStyle name="Percent 3 25 10" xfId="26595"/>
    <cellStyle name="Percent 3 25 11" xfId="26596"/>
    <cellStyle name="Percent 3 25 12" xfId="26597"/>
    <cellStyle name="Percent 3 25 13" xfId="26598"/>
    <cellStyle name="Percent 3 25 14" xfId="26599"/>
    <cellStyle name="Percent 3 25 15" xfId="26600"/>
    <cellStyle name="Percent 3 25 16" xfId="26601"/>
    <cellStyle name="Percent 3 25 17" xfId="26602"/>
    <cellStyle name="Percent 3 25 18" xfId="26603"/>
    <cellStyle name="Percent 3 25 19" xfId="26604"/>
    <cellStyle name="Percent 3 25 2" xfId="26605"/>
    <cellStyle name="Percent 3 25 20" xfId="26606"/>
    <cellStyle name="Percent 3 25 21" xfId="26607"/>
    <cellStyle name="Percent 3 25 22" xfId="26608"/>
    <cellStyle name="Percent 3 25 23" xfId="26609"/>
    <cellStyle name="Percent 3 25 24" xfId="26610"/>
    <cellStyle name="Percent 3 25 25" xfId="26611"/>
    <cellStyle name="Percent 3 25 26" xfId="26612"/>
    <cellStyle name="Percent 3 25 27" xfId="26613"/>
    <cellStyle name="Percent 3 25 28" xfId="26614"/>
    <cellStyle name="Percent 3 25 29" xfId="26615"/>
    <cellStyle name="Percent 3 25 3" xfId="26616"/>
    <cellStyle name="Percent 3 25 30" xfId="26617"/>
    <cellStyle name="Percent 3 25 31" xfId="26618"/>
    <cellStyle name="Percent 3 25 32" xfId="26619"/>
    <cellStyle name="Percent 3 25 33" xfId="26620"/>
    <cellStyle name="Percent 3 25 34" xfId="26621"/>
    <cellStyle name="Percent 3 25 35" xfId="26622"/>
    <cellStyle name="Percent 3 25 36" xfId="26623"/>
    <cellStyle name="Percent 3 25 37" xfId="26624"/>
    <cellStyle name="Percent 3 25 38" xfId="26625"/>
    <cellStyle name="Percent 3 25 39" xfId="26626"/>
    <cellStyle name="Percent 3 25 4" xfId="26627"/>
    <cellStyle name="Percent 3 25 40" xfId="26628"/>
    <cellStyle name="Percent 3 25 41" xfId="26629"/>
    <cellStyle name="Percent 3 25 42" xfId="26630"/>
    <cellStyle name="Percent 3 25 43" xfId="26631"/>
    <cellStyle name="Percent 3 25 44" xfId="26632"/>
    <cellStyle name="Percent 3 25 45" xfId="26633"/>
    <cellStyle name="Percent 3 25 46" xfId="26634"/>
    <cellStyle name="Percent 3 25 47" xfId="26635"/>
    <cellStyle name="Percent 3 25 48" xfId="26636"/>
    <cellStyle name="Percent 3 25 49" xfId="26637"/>
    <cellStyle name="Percent 3 25 5" xfId="26638"/>
    <cellStyle name="Percent 3 25 50" xfId="26639"/>
    <cellStyle name="Percent 3 25 51" xfId="26640"/>
    <cellStyle name="Percent 3 25 52" xfId="26641"/>
    <cellStyle name="Percent 3 25 53" xfId="26642"/>
    <cellStyle name="Percent 3 25 54" xfId="26643"/>
    <cellStyle name="Percent 3 25 55" xfId="26644"/>
    <cellStyle name="Percent 3 25 56" xfId="26645"/>
    <cellStyle name="Percent 3 25 57" xfId="26646"/>
    <cellStyle name="Percent 3 25 58" xfId="26647"/>
    <cellStyle name="Percent 3 25 59" xfId="26648"/>
    <cellStyle name="Percent 3 25 6" xfId="26649"/>
    <cellStyle name="Percent 3 25 60" xfId="26650"/>
    <cellStyle name="Percent 3 25 61" xfId="26651"/>
    <cellStyle name="Percent 3 25 62" xfId="26652"/>
    <cellStyle name="Percent 3 25 63" xfId="26653"/>
    <cellStyle name="Percent 3 25 64" xfId="26654"/>
    <cellStyle name="Percent 3 25 65" xfId="26655"/>
    <cellStyle name="Percent 3 25 66" xfId="26656"/>
    <cellStyle name="Percent 3 25 67" xfId="26657"/>
    <cellStyle name="Percent 3 25 7" xfId="26658"/>
    <cellStyle name="Percent 3 25 8" xfId="26659"/>
    <cellStyle name="Percent 3 25 9" xfId="26660"/>
    <cellStyle name="Percent 3 26" xfId="26661"/>
    <cellStyle name="Percent 3 26 10" xfId="26662"/>
    <cellStyle name="Percent 3 26 11" xfId="26663"/>
    <cellStyle name="Percent 3 26 12" xfId="26664"/>
    <cellStyle name="Percent 3 26 13" xfId="26665"/>
    <cellStyle name="Percent 3 26 14" xfId="26666"/>
    <cellStyle name="Percent 3 26 15" xfId="26667"/>
    <cellStyle name="Percent 3 26 16" xfId="26668"/>
    <cellStyle name="Percent 3 26 17" xfId="26669"/>
    <cellStyle name="Percent 3 26 18" xfId="26670"/>
    <cellStyle name="Percent 3 26 19" xfId="26671"/>
    <cellStyle name="Percent 3 26 2" xfId="26672"/>
    <cellStyle name="Percent 3 26 20" xfId="26673"/>
    <cellStyle name="Percent 3 26 21" xfId="26674"/>
    <cellStyle name="Percent 3 26 22" xfId="26675"/>
    <cellStyle name="Percent 3 26 23" xfId="26676"/>
    <cellStyle name="Percent 3 26 24" xfId="26677"/>
    <cellStyle name="Percent 3 26 25" xfId="26678"/>
    <cellStyle name="Percent 3 26 26" xfId="26679"/>
    <cellStyle name="Percent 3 26 27" xfId="26680"/>
    <cellStyle name="Percent 3 26 28" xfId="26681"/>
    <cellStyle name="Percent 3 26 29" xfId="26682"/>
    <cellStyle name="Percent 3 26 3" xfId="26683"/>
    <cellStyle name="Percent 3 26 30" xfId="26684"/>
    <cellStyle name="Percent 3 26 31" xfId="26685"/>
    <cellStyle name="Percent 3 26 32" xfId="26686"/>
    <cellStyle name="Percent 3 26 33" xfId="26687"/>
    <cellStyle name="Percent 3 26 34" xfId="26688"/>
    <cellStyle name="Percent 3 26 35" xfId="26689"/>
    <cellStyle name="Percent 3 26 36" xfId="26690"/>
    <cellStyle name="Percent 3 26 37" xfId="26691"/>
    <cellStyle name="Percent 3 26 38" xfId="26692"/>
    <cellStyle name="Percent 3 26 39" xfId="26693"/>
    <cellStyle name="Percent 3 26 4" xfId="26694"/>
    <cellStyle name="Percent 3 26 40" xfId="26695"/>
    <cellStyle name="Percent 3 26 41" xfId="26696"/>
    <cellStyle name="Percent 3 26 42" xfId="26697"/>
    <cellStyle name="Percent 3 26 43" xfId="26698"/>
    <cellStyle name="Percent 3 26 44" xfId="26699"/>
    <cellStyle name="Percent 3 26 45" xfId="26700"/>
    <cellStyle name="Percent 3 26 46" xfId="26701"/>
    <cellStyle name="Percent 3 26 47" xfId="26702"/>
    <cellStyle name="Percent 3 26 48" xfId="26703"/>
    <cellStyle name="Percent 3 26 49" xfId="26704"/>
    <cellStyle name="Percent 3 26 5" xfId="26705"/>
    <cellStyle name="Percent 3 26 50" xfId="26706"/>
    <cellStyle name="Percent 3 26 51" xfId="26707"/>
    <cellStyle name="Percent 3 26 52" xfId="26708"/>
    <cellStyle name="Percent 3 26 53" xfId="26709"/>
    <cellStyle name="Percent 3 26 54" xfId="26710"/>
    <cellStyle name="Percent 3 26 55" xfId="26711"/>
    <cellStyle name="Percent 3 26 56" xfId="26712"/>
    <cellStyle name="Percent 3 26 57" xfId="26713"/>
    <cellStyle name="Percent 3 26 58" xfId="26714"/>
    <cellStyle name="Percent 3 26 59" xfId="26715"/>
    <cellStyle name="Percent 3 26 6" xfId="26716"/>
    <cellStyle name="Percent 3 26 60" xfId="26717"/>
    <cellStyle name="Percent 3 26 61" xfId="26718"/>
    <cellStyle name="Percent 3 26 62" xfId="26719"/>
    <cellStyle name="Percent 3 26 63" xfId="26720"/>
    <cellStyle name="Percent 3 26 64" xfId="26721"/>
    <cellStyle name="Percent 3 26 65" xfId="26722"/>
    <cellStyle name="Percent 3 26 66" xfId="26723"/>
    <cellStyle name="Percent 3 26 67" xfId="26724"/>
    <cellStyle name="Percent 3 26 7" xfId="26725"/>
    <cellStyle name="Percent 3 26 8" xfId="26726"/>
    <cellStyle name="Percent 3 26 9" xfId="26727"/>
    <cellStyle name="Percent 3 27" xfId="26728"/>
    <cellStyle name="Percent 3 27 10" xfId="26729"/>
    <cellStyle name="Percent 3 27 11" xfId="26730"/>
    <cellStyle name="Percent 3 27 12" xfId="26731"/>
    <cellStyle name="Percent 3 27 13" xfId="26732"/>
    <cellStyle name="Percent 3 27 14" xfId="26733"/>
    <cellStyle name="Percent 3 27 15" xfId="26734"/>
    <cellStyle name="Percent 3 27 16" xfId="26735"/>
    <cellStyle name="Percent 3 27 17" xfId="26736"/>
    <cellStyle name="Percent 3 27 18" xfId="26737"/>
    <cellStyle name="Percent 3 27 19" xfId="26738"/>
    <cellStyle name="Percent 3 27 2" xfId="26739"/>
    <cellStyle name="Percent 3 27 20" xfId="26740"/>
    <cellStyle name="Percent 3 27 21" xfId="26741"/>
    <cellStyle name="Percent 3 27 22" xfId="26742"/>
    <cellStyle name="Percent 3 27 23" xfId="26743"/>
    <cellStyle name="Percent 3 27 24" xfId="26744"/>
    <cellStyle name="Percent 3 27 25" xfId="26745"/>
    <cellStyle name="Percent 3 27 26" xfId="26746"/>
    <cellStyle name="Percent 3 27 27" xfId="26747"/>
    <cellStyle name="Percent 3 27 28" xfId="26748"/>
    <cellStyle name="Percent 3 27 29" xfId="26749"/>
    <cellStyle name="Percent 3 27 3" xfId="26750"/>
    <cellStyle name="Percent 3 27 30" xfId="26751"/>
    <cellStyle name="Percent 3 27 31" xfId="26752"/>
    <cellStyle name="Percent 3 27 32" xfId="26753"/>
    <cellStyle name="Percent 3 27 33" xfId="26754"/>
    <cellStyle name="Percent 3 27 34" xfId="26755"/>
    <cellStyle name="Percent 3 27 35" xfId="26756"/>
    <cellStyle name="Percent 3 27 36" xfId="26757"/>
    <cellStyle name="Percent 3 27 37" xfId="26758"/>
    <cellStyle name="Percent 3 27 38" xfId="26759"/>
    <cellStyle name="Percent 3 27 39" xfId="26760"/>
    <cellStyle name="Percent 3 27 4" xfId="26761"/>
    <cellStyle name="Percent 3 27 40" xfId="26762"/>
    <cellStyle name="Percent 3 27 41" xfId="26763"/>
    <cellStyle name="Percent 3 27 42" xfId="26764"/>
    <cellStyle name="Percent 3 27 43" xfId="26765"/>
    <cellStyle name="Percent 3 27 44" xfId="26766"/>
    <cellStyle name="Percent 3 27 45" xfId="26767"/>
    <cellStyle name="Percent 3 27 46" xfId="26768"/>
    <cellStyle name="Percent 3 27 47" xfId="26769"/>
    <cellStyle name="Percent 3 27 48" xfId="26770"/>
    <cellStyle name="Percent 3 27 49" xfId="26771"/>
    <cellStyle name="Percent 3 27 5" xfId="26772"/>
    <cellStyle name="Percent 3 27 50" xfId="26773"/>
    <cellStyle name="Percent 3 27 51" xfId="26774"/>
    <cellStyle name="Percent 3 27 52" xfId="26775"/>
    <cellStyle name="Percent 3 27 53" xfId="26776"/>
    <cellStyle name="Percent 3 27 54" xfId="26777"/>
    <cellStyle name="Percent 3 27 55" xfId="26778"/>
    <cellStyle name="Percent 3 27 56" xfId="26779"/>
    <cellStyle name="Percent 3 27 57" xfId="26780"/>
    <cellStyle name="Percent 3 27 58" xfId="26781"/>
    <cellStyle name="Percent 3 27 59" xfId="26782"/>
    <cellStyle name="Percent 3 27 6" xfId="26783"/>
    <cellStyle name="Percent 3 27 60" xfId="26784"/>
    <cellStyle name="Percent 3 27 61" xfId="26785"/>
    <cellStyle name="Percent 3 27 62" xfId="26786"/>
    <cellStyle name="Percent 3 27 63" xfId="26787"/>
    <cellStyle name="Percent 3 27 64" xfId="26788"/>
    <cellStyle name="Percent 3 27 65" xfId="26789"/>
    <cellStyle name="Percent 3 27 66" xfId="26790"/>
    <cellStyle name="Percent 3 27 67" xfId="26791"/>
    <cellStyle name="Percent 3 27 7" xfId="26792"/>
    <cellStyle name="Percent 3 27 8" xfId="26793"/>
    <cellStyle name="Percent 3 27 9" xfId="26794"/>
    <cellStyle name="Percent 3 28" xfId="26795"/>
    <cellStyle name="Percent 3 28 10" xfId="26796"/>
    <cellStyle name="Percent 3 28 11" xfId="26797"/>
    <cellStyle name="Percent 3 28 12" xfId="26798"/>
    <cellStyle name="Percent 3 28 13" xfId="26799"/>
    <cellStyle name="Percent 3 28 14" xfId="26800"/>
    <cellStyle name="Percent 3 28 15" xfId="26801"/>
    <cellStyle name="Percent 3 28 16" xfId="26802"/>
    <cellStyle name="Percent 3 28 17" xfId="26803"/>
    <cellStyle name="Percent 3 28 18" xfId="26804"/>
    <cellStyle name="Percent 3 28 19" xfId="26805"/>
    <cellStyle name="Percent 3 28 2" xfId="26806"/>
    <cellStyle name="Percent 3 28 20" xfId="26807"/>
    <cellStyle name="Percent 3 28 21" xfId="26808"/>
    <cellStyle name="Percent 3 28 22" xfId="26809"/>
    <cellStyle name="Percent 3 28 23" xfId="26810"/>
    <cellStyle name="Percent 3 28 24" xfId="26811"/>
    <cellStyle name="Percent 3 28 25" xfId="26812"/>
    <cellStyle name="Percent 3 28 26" xfId="26813"/>
    <cellStyle name="Percent 3 28 27" xfId="26814"/>
    <cellStyle name="Percent 3 28 28" xfId="26815"/>
    <cellStyle name="Percent 3 28 29" xfId="26816"/>
    <cellStyle name="Percent 3 28 3" xfId="26817"/>
    <cellStyle name="Percent 3 28 30" xfId="26818"/>
    <cellStyle name="Percent 3 28 31" xfId="26819"/>
    <cellStyle name="Percent 3 28 32" xfId="26820"/>
    <cellStyle name="Percent 3 28 33" xfId="26821"/>
    <cellStyle name="Percent 3 28 34" xfId="26822"/>
    <cellStyle name="Percent 3 28 35" xfId="26823"/>
    <cellStyle name="Percent 3 28 36" xfId="26824"/>
    <cellStyle name="Percent 3 28 37" xfId="26825"/>
    <cellStyle name="Percent 3 28 38" xfId="26826"/>
    <cellStyle name="Percent 3 28 39" xfId="26827"/>
    <cellStyle name="Percent 3 28 4" xfId="26828"/>
    <cellStyle name="Percent 3 28 40" xfId="26829"/>
    <cellStyle name="Percent 3 28 41" xfId="26830"/>
    <cellStyle name="Percent 3 28 42" xfId="26831"/>
    <cellStyle name="Percent 3 28 43" xfId="26832"/>
    <cellStyle name="Percent 3 28 44" xfId="26833"/>
    <cellStyle name="Percent 3 28 45" xfId="26834"/>
    <cellStyle name="Percent 3 28 46" xfId="26835"/>
    <cellStyle name="Percent 3 28 47" xfId="26836"/>
    <cellStyle name="Percent 3 28 48" xfId="26837"/>
    <cellStyle name="Percent 3 28 49" xfId="26838"/>
    <cellStyle name="Percent 3 28 5" xfId="26839"/>
    <cellStyle name="Percent 3 28 50" xfId="26840"/>
    <cellStyle name="Percent 3 28 51" xfId="26841"/>
    <cellStyle name="Percent 3 28 52" xfId="26842"/>
    <cellStyle name="Percent 3 28 53" xfId="26843"/>
    <cellStyle name="Percent 3 28 54" xfId="26844"/>
    <cellStyle name="Percent 3 28 55" xfId="26845"/>
    <cellStyle name="Percent 3 28 56" xfId="26846"/>
    <cellStyle name="Percent 3 28 57" xfId="26847"/>
    <cellStyle name="Percent 3 28 58" xfId="26848"/>
    <cellStyle name="Percent 3 28 59" xfId="26849"/>
    <cellStyle name="Percent 3 28 6" xfId="26850"/>
    <cellStyle name="Percent 3 28 60" xfId="26851"/>
    <cellStyle name="Percent 3 28 61" xfId="26852"/>
    <cellStyle name="Percent 3 28 62" xfId="26853"/>
    <cellStyle name="Percent 3 28 63" xfId="26854"/>
    <cellStyle name="Percent 3 28 64" xfId="26855"/>
    <cellStyle name="Percent 3 28 65" xfId="26856"/>
    <cellStyle name="Percent 3 28 66" xfId="26857"/>
    <cellStyle name="Percent 3 28 67" xfId="26858"/>
    <cellStyle name="Percent 3 28 7" xfId="26859"/>
    <cellStyle name="Percent 3 28 8" xfId="26860"/>
    <cellStyle name="Percent 3 28 9" xfId="26861"/>
    <cellStyle name="Percent 3 29" xfId="26862"/>
    <cellStyle name="Percent 3 29 10" xfId="26863"/>
    <cellStyle name="Percent 3 29 11" xfId="26864"/>
    <cellStyle name="Percent 3 29 12" xfId="26865"/>
    <cellStyle name="Percent 3 29 13" xfId="26866"/>
    <cellStyle name="Percent 3 29 14" xfId="26867"/>
    <cellStyle name="Percent 3 29 15" xfId="26868"/>
    <cellStyle name="Percent 3 29 16" xfId="26869"/>
    <cellStyle name="Percent 3 29 17" xfId="26870"/>
    <cellStyle name="Percent 3 29 18" xfId="26871"/>
    <cellStyle name="Percent 3 29 19" xfId="26872"/>
    <cellStyle name="Percent 3 29 2" xfId="26873"/>
    <cellStyle name="Percent 3 29 20" xfId="26874"/>
    <cellStyle name="Percent 3 29 21" xfId="26875"/>
    <cellStyle name="Percent 3 29 22" xfId="26876"/>
    <cellStyle name="Percent 3 29 23" xfId="26877"/>
    <cellStyle name="Percent 3 29 24" xfId="26878"/>
    <cellStyle name="Percent 3 29 25" xfId="26879"/>
    <cellStyle name="Percent 3 29 26" xfId="26880"/>
    <cellStyle name="Percent 3 29 27" xfId="26881"/>
    <cellStyle name="Percent 3 29 28" xfId="26882"/>
    <cellStyle name="Percent 3 29 29" xfId="26883"/>
    <cellStyle name="Percent 3 29 3" xfId="26884"/>
    <cellStyle name="Percent 3 29 30" xfId="26885"/>
    <cellStyle name="Percent 3 29 31" xfId="26886"/>
    <cellStyle name="Percent 3 29 32" xfId="26887"/>
    <cellStyle name="Percent 3 29 33" xfId="26888"/>
    <cellStyle name="Percent 3 29 34" xfId="26889"/>
    <cellStyle name="Percent 3 29 35" xfId="26890"/>
    <cellStyle name="Percent 3 29 36" xfId="26891"/>
    <cellStyle name="Percent 3 29 37" xfId="26892"/>
    <cellStyle name="Percent 3 29 38" xfId="26893"/>
    <cellStyle name="Percent 3 29 39" xfId="26894"/>
    <cellStyle name="Percent 3 29 4" xfId="26895"/>
    <cellStyle name="Percent 3 29 40" xfId="26896"/>
    <cellStyle name="Percent 3 29 41" xfId="26897"/>
    <cellStyle name="Percent 3 29 42" xfId="26898"/>
    <cellStyle name="Percent 3 29 43" xfId="26899"/>
    <cellStyle name="Percent 3 29 44" xfId="26900"/>
    <cellStyle name="Percent 3 29 45" xfId="26901"/>
    <cellStyle name="Percent 3 29 46" xfId="26902"/>
    <cellStyle name="Percent 3 29 47" xfId="26903"/>
    <cellStyle name="Percent 3 29 48" xfId="26904"/>
    <cellStyle name="Percent 3 29 49" xfId="26905"/>
    <cellStyle name="Percent 3 29 5" xfId="26906"/>
    <cellStyle name="Percent 3 29 50" xfId="26907"/>
    <cellStyle name="Percent 3 29 51" xfId="26908"/>
    <cellStyle name="Percent 3 29 52" xfId="26909"/>
    <cellStyle name="Percent 3 29 53" xfId="26910"/>
    <cellStyle name="Percent 3 29 54" xfId="26911"/>
    <cellStyle name="Percent 3 29 55" xfId="26912"/>
    <cellStyle name="Percent 3 29 56" xfId="26913"/>
    <cellStyle name="Percent 3 29 57" xfId="26914"/>
    <cellStyle name="Percent 3 29 58" xfId="26915"/>
    <cellStyle name="Percent 3 29 59" xfId="26916"/>
    <cellStyle name="Percent 3 29 6" xfId="26917"/>
    <cellStyle name="Percent 3 29 60" xfId="26918"/>
    <cellStyle name="Percent 3 29 61" xfId="26919"/>
    <cellStyle name="Percent 3 29 62" xfId="26920"/>
    <cellStyle name="Percent 3 29 63" xfId="26921"/>
    <cellStyle name="Percent 3 29 64" xfId="26922"/>
    <cellStyle name="Percent 3 29 65" xfId="26923"/>
    <cellStyle name="Percent 3 29 66" xfId="26924"/>
    <cellStyle name="Percent 3 29 67" xfId="26925"/>
    <cellStyle name="Percent 3 29 7" xfId="26926"/>
    <cellStyle name="Percent 3 29 8" xfId="26927"/>
    <cellStyle name="Percent 3 29 9" xfId="26928"/>
    <cellStyle name="Percent 3 3" xfId="26929"/>
    <cellStyle name="Percent 3 3 10" xfId="26930"/>
    <cellStyle name="Percent 3 3 11" xfId="26931"/>
    <cellStyle name="Percent 3 3 12" xfId="26932"/>
    <cellStyle name="Percent 3 3 13" xfId="26933"/>
    <cellStyle name="Percent 3 3 14" xfId="26934"/>
    <cellStyle name="Percent 3 3 15" xfId="26935"/>
    <cellStyle name="Percent 3 3 16" xfId="26936"/>
    <cellStyle name="Percent 3 3 17" xfId="26937"/>
    <cellStyle name="Percent 3 3 18" xfId="26938"/>
    <cellStyle name="Percent 3 3 19" xfId="26939"/>
    <cellStyle name="Percent 3 3 2" xfId="26940"/>
    <cellStyle name="Percent 3 3 20" xfId="26941"/>
    <cellStyle name="Percent 3 3 21" xfId="26942"/>
    <cellStyle name="Percent 3 3 22" xfId="26943"/>
    <cellStyle name="Percent 3 3 23" xfId="26944"/>
    <cellStyle name="Percent 3 3 24" xfId="26945"/>
    <cellStyle name="Percent 3 3 25" xfId="26946"/>
    <cellStyle name="Percent 3 3 26" xfId="26947"/>
    <cellStyle name="Percent 3 3 27" xfId="26948"/>
    <cellStyle name="Percent 3 3 28" xfId="26949"/>
    <cellStyle name="Percent 3 3 29" xfId="26950"/>
    <cellStyle name="Percent 3 3 3" xfId="26951"/>
    <cellStyle name="Percent 3 3 30" xfId="26952"/>
    <cellStyle name="Percent 3 3 31" xfId="26953"/>
    <cellStyle name="Percent 3 3 32" xfId="26954"/>
    <cellStyle name="Percent 3 3 33" xfId="26955"/>
    <cellStyle name="Percent 3 3 34" xfId="26956"/>
    <cellStyle name="Percent 3 3 35" xfId="26957"/>
    <cellStyle name="Percent 3 3 36" xfId="26958"/>
    <cellStyle name="Percent 3 3 37" xfId="26959"/>
    <cellStyle name="Percent 3 3 38" xfId="26960"/>
    <cellStyle name="Percent 3 3 39" xfId="26961"/>
    <cellStyle name="Percent 3 3 4" xfId="26962"/>
    <cellStyle name="Percent 3 3 40" xfId="26963"/>
    <cellStyle name="Percent 3 3 41" xfId="26964"/>
    <cellStyle name="Percent 3 3 42" xfId="26965"/>
    <cellStyle name="Percent 3 3 43" xfId="26966"/>
    <cellStyle name="Percent 3 3 44" xfId="26967"/>
    <cellStyle name="Percent 3 3 45" xfId="26968"/>
    <cellStyle name="Percent 3 3 46" xfId="26969"/>
    <cellStyle name="Percent 3 3 47" xfId="26970"/>
    <cellStyle name="Percent 3 3 48" xfId="26971"/>
    <cellStyle name="Percent 3 3 49" xfId="26972"/>
    <cellStyle name="Percent 3 3 5" xfId="26973"/>
    <cellStyle name="Percent 3 3 50" xfId="26974"/>
    <cellStyle name="Percent 3 3 51" xfId="26975"/>
    <cellStyle name="Percent 3 3 52" xfId="26976"/>
    <cellStyle name="Percent 3 3 53" xfId="26977"/>
    <cellStyle name="Percent 3 3 54" xfId="26978"/>
    <cellStyle name="Percent 3 3 55" xfId="26979"/>
    <cellStyle name="Percent 3 3 56" xfId="26980"/>
    <cellStyle name="Percent 3 3 57" xfId="26981"/>
    <cellStyle name="Percent 3 3 58" xfId="26982"/>
    <cellStyle name="Percent 3 3 59" xfId="26983"/>
    <cellStyle name="Percent 3 3 6" xfId="26984"/>
    <cellStyle name="Percent 3 3 60" xfId="26985"/>
    <cellStyle name="Percent 3 3 61" xfId="26986"/>
    <cellStyle name="Percent 3 3 62" xfId="26987"/>
    <cellStyle name="Percent 3 3 63" xfId="26988"/>
    <cellStyle name="Percent 3 3 64" xfId="26989"/>
    <cellStyle name="Percent 3 3 65" xfId="26990"/>
    <cellStyle name="Percent 3 3 66" xfId="26991"/>
    <cellStyle name="Percent 3 3 67" xfId="26992"/>
    <cellStyle name="Percent 3 3 7" xfId="26993"/>
    <cellStyle name="Percent 3 3 8" xfId="26994"/>
    <cellStyle name="Percent 3 3 9" xfId="26995"/>
    <cellStyle name="Percent 3 30" xfId="26996"/>
    <cellStyle name="Percent 3 30 10" xfId="26997"/>
    <cellStyle name="Percent 3 30 11" xfId="26998"/>
    <cellStyle name="Percent 3 30 12" xfId="26999"/>
    <cellStyle name="Percent 3 30 13" xfId="27000"/>
    <cellStyle name="Percent 3 30 14" xfId="27001"/>
    <cellStyle name="Percent 3 30 15" xfId="27002"/>
    <cellStyle name="Percent 3 30 16" xfId="27003"/>
    <cellStyle name="Percent 3 30 17" xfId="27004"/>
    <cellStyle name="Percent 3 30 18" xfId="27005"/>
    <cellStyle name="Percent 3 30 19" xfId="27006"/>
    <cellStyle name="Percent 3 30 2" xfId="27007"/>
    <cellStyle name="Percent 3 30 20" xfId="27008"/>
    <cellStyle name="Percent 3 30 21" xfId="27009"/>
    <cellStyle name="Percent 3 30 22" xfId="27010"/>
    <cellStyle name="Percent 3 30 23" xfId="27011"/>
    <cellStyle name="Percent 3 30 24" xfId="27012"/>
    <cellStyle name="Percent 3 30 25" xfId="27013"/>
    <cellStyle name="Percent 3 30 26" xfId="27014"/>
    <cellStyle name="Percent 3 30 27" xfId="27015"/>
    <cellStyle name="Percent 3 30 28" xfId="27016"/>
    <cellStyle name="Percent 3 30 29" xfId="27017"/>
    <cellStyle name="Percent 3 30 3" xfId="27018"/>
    <cellStyle name="Percent 3 30 30" xfId="27019"/>
    <cellStyle name="Percent 3 30 31" xfId="27020"/>
    <cellStyle name="Percent 3 30 32" xfId="27021"/>
    <cellStyle name="Percent 3 30 33" xfId="27022"/>
    <cellStyle name="Percent 3 30 34" xfId="27023"/>
    <cellStyle name="Percent 3 30 35" xfId="27024"/>
    <cellStyle name="Percent 3 30 36" xfId="27025"/>
    <cellStyle name="Percent 3 30 37" xfId="27026"/>
    <cellStyle name="Percent 3 30 38" xfId="27027"/>
    <cellStyle name="Percent 3 30 39" xfId="27028"/>
    <cellStyle name="Percent 3 30 4" xfId="27029"/>
    <cellStyle name="Percent 3 30 40" xfId="27030"/>
    <cellStyle name="Percent 3 30 41" xfId="27031"/>
    <cellStyle name="Percent 3 30 42" xfId="27032"/>
    <cellStyle name="Percent 3 30 43" xfId="27033"/>
    <cellStyle name="Percent 3 30 44" xfId="27034"/>
    <cellStyle name="Percent 3 30 45" xfId="27035"/>
    <cellStyle name="Percent 3 30 46" xfId="27036"/>
    <cellStyle name="Percent 3 30 47" xfId="27037"/>
    <cellStyle name="Percent 3 30 48" xfId="27038"/>
    <cellStyle name="Percent 3 30 49" xfId="27039"/>
    <cellStyle name="Percent 3 30 5" xfId="27040"/>
    <cellStyle name="Percent 3 30 50" xfId="27041"/>
    <cellStyle name="Percent 3 30 51" xfId="27042"/>
    <cellStyle name="Percent 3 30 52" xfId="27043"/>
    <cellStyle name="Percent 3 30 53" xfId="27044"/>
    <cellStyle name="Percent 3 30 54" xfId="27045"/>
    <cellStyle name="Percent 3 30 55" xfId="27046"/>
    <cellStyle name="Percent 3 30 56" xfId="27047"/>
    <cellStyle name="Percent 3 30 57" xfId="27048"/>
    <cellStyle name="Percent 3 30 58" xfId="27049"/>
    <cellStyle name="Percent 3 30 59" xfId="27050"/>
    <cellStyle name="Percent 3 30 6" xfId="27051"/>
    <cellStyle name="Percent 3 30 60" xfId="27052"/>
    <cellStyle name="Percent 3 30 61" xfId="27053"/>
    <cellStyle name="Percent 3 30 62" xfId="27054"/>
    <cellStyle name="Percent 3 30 63" xfId="27055"/>
    <cellStyle name="Percent 3 30 64" xfId="27056"/>
    <cellStyle name="Percent 3 30 65" xfId="27057"/>
    <cellStyle name="Percent 3 30 66" xfId="27058"/>
    <cellStyle name="Percent 3 30 67" xfId="27059"/>
    <cellStyle name="Percent 3 30 7" xfId="27060"/>
    <cellStyle name="Percent 3 30 8" xfId="27061"/>
    <cellStyle name="Percent 3 30 9" xfId="27062"/>
    <cellStyle name="Percent 3 31" xfId="27063"/>
    <cellStyle name="Percent 3 31 10" xfId="27064"/>
    <cellStyle name="Percent 3 31 11" xfId="27065"/>
    <cellStyle name="Percent 3 31 12" xfId="27066"/>
    <cellStyle name="Percent 3 31 13" xfId="27067"/>
    <cellStyle name="Percent 3 31 14" xfId="27068"/>
    <cellStyle name="Percent 3 31 15" xfId="27069"/>
    <cellStyle name="Percent 3 31 16" xfId="27070"/>
    <cellStyle name="Percent 3 31 17" xfId="27071"/>
    <cellStyle name="Percent 3 31 18" xfId="27072"/>
    <cellStyle name="Percent 3 31 19" xfId="27073"/>
    <cellStyle name="Percent 3 31 2" xfId="27074"/>
    <cellStyle name="Percent 3 31 20" xfId="27075"/>
    <cellStyle name="Percent 3 31 21" xfId="27076"/>
    <cellStyle name="Percent 3 31 22" xfId="27077"/>
    <cellStyle name="Percent 3 31 23" xfId="27078"/>
    <cellStyle name="Percent 3 31 24" xfId="27079"/>
    <cellStyle name="Percent 3 31 25" xfId="27080"/>
    <cellStyle name="Percent 3 31 26" xfId="27081"/>
    <cellStyle name="Percent 3 31 27" xfId="27082"/>
    <cellStyle name="Percent 3 31 28" xfId="27083"/>
    <cellStyle name="Percent 3 31 29" xfId="27084"/>
    <cellStyle name="Percent 3 31 3" xfId="27085"/>
    <cellStyle name="Percent 3 31 30" xfId="27086"/>
    <cellStyle name="Percent 3 31 31" xfId="27087"/>
    <cellStyle name="Percent 3 31 32" xfId="27088"/>
    <cellStyle name="Percent 3 31 33" xfId="27089"/>
    <cellStyle name="Percent 3 31 34" xfId="27090"/>
    <cellStyle name="Percent 3 31 35" xfId="27091"/>
    <cellStyle name="Percent 3 31 36" xfId="27092"/>
    <cellStyle name="Percent 3 31 37" xfId="27093"/>
    <cellStyle name="Percent 3 31 38" xfId="27094"/>
    <cellStyle name="Percent 3 31 39" xfId="27095"/>
    <cellStyle name="Percent 3 31 4" xfId="27096"/>
    <cellStyle name="Percent 3 31 40" xfId="27097"/>
    <cellStyle name="Percent 3 31 41" xfId="27098"/>
    <cellStyle name="Percent 3 31 42" xfId="27099"/>
    <cellStyle name="Percent 3 31 43" xfId="27100"/>
    <cellStyle name="Percent 3 31 44" xfId="27101"/>
    <cellStyle name="Percent 3 31 45" xfId="27102"/>
    <cellStyle name="Percent 3 31 46" xfId="27103"/>
    <cellStyle name="Percent 3 31 47" xfId="27104"/>
    <cellStyle name="Percent 3 31 48" xfId="27105"/>
    <cellStyle name="Percent 3 31 49" xfId="27106"/>
    <cellStyle name="Percent 3 31 5" xfId="27107"/>
    <cellStyle name="Percent 3 31 50" xfId="27108"/>
    <cellStyle name="Percent 3 31 51" xfId="27109"/>
    <cellStyle name="Percent 3 31 52" xfId="27110"/>
    <cellStyle name="Percent 3 31 53" xfId="27111"/>
    <cellStyle name="Percent 3 31 54" xfId="27112"/>
    <cellStyle name="Percent 3 31 55" xfId="27113"/>
    <cellStyle name="Percent 3 31 56" xfId="27114"/>
    <cellStyle name="Percent 3 31 57" xfId="27115"/>
    <cellStyle name="Percent 3 31 58" xfId="27116"/>
    <cellStyle name="Percent 3 31 59" xfId="27117"/>
    <cellStyle name="Percent 3 31 6" xfId="27118"/>
    <cellStyle name="Percent 3 31 60" xfId="27119"/>
    <cellStyle name="Percent 3 31 61" xfId="27120"/>
    <cellStyle name="Percent 3 31 62" xfId="27121"/>
    <cellStyle name="Percent 3 31 63" xfId="27122"/>
    <cellStyle name="Percent 3 31 64" xfId="27123"/>
    <cellStyle name="Percent 3 31 65" xfId="27124"/>
    <cellStyle name="Percent 3 31 66" xfId="27125"/>
    <cellStyle name="Percent 3 31 67" xfId="27126"/>
    <cellStyle name="Percent 3 31 7" xfId="27127"/>
    <cellStyle name="Percent 3 31 8" xfId="27128"/>
    <cellStyle name="Percent 3 31 9" xfId="27129"/>
    <cellStyle name="Percent 3 32" xfId="27130"/>
    <cellStyle name="Percent 3 32 10" xfId="27131"/>
    <cellStyle name="Percent 3 32 11" xfId="27132"/>
    <cellStyle name="Percent 3 32 12" xfId="27133"/>
    <cellStyle name="Percent 3 32 13" xfId="27134"/>
    <cellStyle name="Percent 3 32 14" xfId="27135"/>
    <cellStyle name="Percent 3 32 15" xfId="27136"/>
    <cellStyle name="Percent 3 32 16" xfId="27137"/>
    <cellStyle name="Percent 3 32 17" xfId="27138"/>
    <cellStyle name="Percent 3 32 18" xfId="27139"/>
    <cellStyle name="Percent 3 32 19" xfId="27140"/>
    <cellStyle name="Percent 3 32 2" xfId="27141"/>
    <cellStyle name="Percent 3 32 20" xfId="27142"/>
    <cellStyle name="Percent 3 32 21" xfId="27143"/>
    <cellStyle name="Percent 3 32 22" xfId="27144"/>
    <cellStyle name="Percent 3 32 23" xfId="27145"/>
    <cellStyle name="Percent 3 32 24" xfId="27146"/>
    <cellStyle name="Percent 3 32 25" xfId="27147"/>
    <cellStyle name="Percent 3 32 26" xfId="27148"/>
    <cellStyle name="Percent 3 32 27" xfId="27149"/>
    <cellStyle name="Percent 3 32 28" xfId="27150"/>
    <cellStyle name="Percent 3 32 29" xfId="27151"/>
    <cellStyle name="Percent 3 32 3" xfId="27152"/>
    <cellStyle name="Percent 3 32 30" xfId="27153"/>
    <cellStyle name="Percent 3 32 31" xfId="27154"/>
    <cellStyle name="Percent 3 32 32" xfId="27155"/>
    <cellStyle name="Percent 3 32 33" xfId="27156"/>
    <cellStyle name="Percent 3 32 34" xfId="27157"/>
    <cellStyle name="Percent 3 32 35" xfId="27158"/>
    <cellStyle name="Percent 3 32 36" xfId="27159"/>
    <cellStyle name="Percent 3 32 37" xfId="27160"/>
    <cellStyle name="Percent 3 32 38" xfId="27161"/>
    <cellStyle name="Percent 3 32 39" xfId="27162"/>
    <cellStyle name="Percent 3 32 4" xfId="27163"/>
    <cellStyle name="Percent 3 32 40" xfId="27164"/>
    <cellStyle name="Percent 3 32 41" xfId="27165"/>
    <cellStyle name="Percent 3 32 42" xfId="27166"/>
    <cellStyle name="Percent 3 32 43" xfId="27167"/>
    <cellStyle name="Percent 3 32 44" xfId="27168"/>
    <cellStyle name="Percent 3 32 45" xfId="27169"/>
    <cellStyle name="Percent 3 32 46" xfId="27170"/>
    <cellStyle name="Percent 3 32 47" xfId="27171"/>
    <cellStyle name="Percent 3 32 48" xfId="27172"/>
    <cellStyle name="Percent 3 32 49" xfId="27173"/>
    <cellStyle name="Percent 3 32 5" xfId="27174"/>
    <cellStyle name="Percent 3 32 50" xfId="27175"/>
    <cellStyle name="Percent 3 32 51" xfId="27176"/>
    <cellStyle name="Percent 3 32 52" xfId="27177"/>
    <cellStyle name="Percent 3 32 53" xfId="27178"/>
    <cellStyle name="Percent 3 32 54" xfId="27179"/>
    <cellStyle name="Percent 3 32 55" xfId="27180"/>
    <cellStyle name="Percent 3 32 56" xfId="27181"/>
    <cellStyle name="Percent 3 32 57" xfId="27182"/>
    <cellStyle name="Percent 3 32 58" xfId="27183"/>
    <cellStyle name="Percent 3 32 59" xfId="27184"/>
    <cellStyle name="Percent 3 32 6" xfId="27185"/>
    <cellStyle name="Percent 3 32 60" xfId="27186"/>
    <cellStyle name="Percent 3 32 61" xfId="27187"/>
    <cellStyle name="Percent 3 32 62" xfId="27188"/>
    <cellStyle name="Percent 3 32 63" xfId="27189"/>
    <cellStyle name="Percent 3 32 64" xfId="27190"/>
    <cellStyle name="Percent 3 32 65" xfId="27191"/>
    <cellStyle name="Percent 3 32 66" xfId="27192"/>
    <cellStyle name="Percent 3 32 67" xfId="27193"/>
    <cellStyle name="Percent 3 32 7" xfId="27194"/>
    <cellStyle name="Percent 3 32 8" xfId="27195"/>
    <cellStyle name="Percent 3 32 9" xfId="27196"/>
    <cellStyle name="Percent 3 33" xfId="27197"/>
    <cellStyle name="Percent 3 33 10" xfId="27198"/>
    <cellStyle name="Percent 3 33 11" xfId="27199"/>
    <cellStyle name="Percent 3 33 12" xfId="27200"/>
    <cellStyle name="Percent 3 33 13" xfId="27201"/>
    <cellStyle name="Percent 3 33 14" xfId="27202"/>
    <cellStyle name="Percent 3 33 15" xfId="27203"/>
    <cellStyle name="Percent 3 33 16" xfId="27204"/>
    <cellStyle name="Percent 3 33 17" xfId="27205"/>
    <cellStyle name="Percent 3 33 18" xfId="27206"/>
    <cellStyle name="Percent 3 33 19" xfId="27207"/>
    <cellStyle name="Percent 3 33 2" xfId="27208"/>
    <cellStyle name="Percent 3 33 20" xfId="27209"/>
    <cellStyle name="Percent 3 33 21" xfId="27210"/>
    <cellStyle name="Percent 3 33 22" xfId="27211"/>
    <cellStyle name="Percent 3 33 23" xfId="27212"/>
    <cellStyle name="Percent 3 33 24" xfId="27213"/>
    <cellStyle name="Percent 3 33 25" xfId="27214"/>
    <cellStyle name="Percent 3 33 26" xfId="27215"/>
    <cellStyle name="Percent 3 33 27" xfId="27216"/>
    <cellStyle name="Percent 3 33 28" xfId="27217"/>
    <cellStyle name="Percent 3 33 29" xfId="27218"/>
    <cellStyle name="Percent 3 33 3" xfId="27219"/>
    <cellStyle name="Percent 3 33 30" xfId="27220"/>
    <cellStyle name="Percent 3 33 31" xfId="27221"/>
    <cellStyle name="Percent 3 33 32" xfId="27222"/>
    <cellStyle name="Percent 3 33 33" xfId="27223"/>
    <cellStyle name="Percent 3 33 34" xfId="27224"/>
    <cellStyle name="Percent 3 33 35" xfId="27225"/>
    <cellStyle name="Percent 3 33 36" xfId="27226"/>
    <cellStyle name="Percent 3 33 37" xfId="27227"/>
    <cellStyle name="Percent 3 33 38" xfId="27228"/>
    <cellStyle name="Percent 3 33 39" xfId="27229"/>
    <cellStyle name="Percent 3 33 4" xfId="27230"/>
    <cellStyle name="Percent 3 33 40" xfId="27231"/>
    <cellStyle name="Percent 3 33 41" xfId="27232"/>
    <cellStyle name="Percent 3 33 42" xfId="27233"/>
    <cellStyle name="Percent 3 33 43" xfId="27234"/>
    <cellStyle name="Percent 3 33 44" xfId="27235"/>
    <cellStyle name="Percent 3 33 45" xfId="27236"/>
    <cellStyle name="Percent 3 33 46" xfId="27237"/>
    <cellStyle name="Percent 3 33 47" xfId="27238"/>
    <cellStyle name="Percent 3 33 48" xfId="27239"/>
    <cellStyle name="Percent 3 33 49" xfId="27240"/>
    <cellStyle name="Percent 3 33 5" xfId="27241"/>
    <cellStyle name="Percent 3 33 50" xfId="27242"/>
    <cellStyle name="Percent 3 33 51" xfId="27243"/>
    <cellStyle name="Percent 3 33 52" xfId="27244"/>
    <cellStyle name="Percent 3 33 53" xfId="27245"/>
    <cellStyle name="Percent 3 33 54" xfId="27246"/>
    <cellStyle name="Percent 3 33 55" xfId="27247"/>
    <cellStyle name="Percent 3 33 56" xfId="27248"/>
    <cellStyle name="Percent 3 33 57" xfId="27249"/>
    <cellStyle name="Percent 3 33 58" xfId="27250"/>
    <cellStyle name="Percent 3 33 59" xfId="27251"/>
    <cellStyle name="Percent 3 33 6" xfId="27252"/>
    <cellStyle name="Percent 3 33 60" xfId="27253"/>
    <cellStyle name="Percent 3 33 61" xfId="27254"/>
    <cellStyle name="Percent 3 33 62" xfId="27255"/>
    <cellStyle name="Percent 3 33 63" xfId="27256"/>
    <cellStyle name="Percent 3 33 64" xfId="27257"/>
    <cellStyle name="Percent 3 33 65" xfId="27258"/>
    <cellStyle name="Percent 3 33 66" xfId="27259"/>
    <cellStyle name="Percent 3 33 67" xfId="27260"/>
    <cellStyle name="Percent 3 33 7" xfId="27261"/>
    <cellStyle name="Percent 3 33 8" xfId="27262"/>
    <cellStyle name="Percent 3 33 9" xfId="27263"/>
    <cellStyle name="Percent 3 34" xfId="27264"/>
    <cellStyle name="Percent 3 34 10" xfId="27265"/>
    <cellStyle name="Percent 3 34 11" xfId="27266"/>
    <cellStyle name="Percent 3 34 12" xfId="27267"/>
    <cellStyle name="Percent 3 34 13" xfId="27268"/>
    <cellStyle name="Percent 3 34 14" xfId="27269"/>
    <cellStyle name="Percent 3 34 15" xfId="27270"/>
    <cellStyle name="Percent 3 34 16" xfId="27271"/>
    <cellStyle name="Percent 3 34 17" xfId="27272"/>
    <cellStyle name="Percent 3 34 18" xfId="27273"/>
    <cellStyle name="Percent 3 34 19" xfId="27274"/>
    <cellStyle name="Percent 3 34 2" xfId="27275"/>
    <cellStyle name="Percent 3 34 20" xfId="27276"/>
    <cellStyle name="Percent 3 34 21" xfId="27277"/>
    <cellStyle name="Percent 3 34 22" xfId="27278"/>
    <cellStyle name="Percent 3 34 23" xfId="27279"/>
    <cellStyle name="Percent 3 34 24" xfId="27280"/>
    <cellStyle name="Percent 3 34 25" xfId="27281"/>
    <cellStyle name="Percent 3 34 26" xfId="27282"/>
    <cellStyle name="Percent 3 34 27" xfId="27283"/>
    <cellStyle name="Percent 3 34 28" xfId="27284"/>
    <cellStyle name="Percent 3 34 29" xfId="27285"/>
    <cellStyle name="Percent 3 34 3" xfId="27286"/>
    <cellStyle name="Percent 3 34 30" xfId="27287"/>
    <cellStyle name="Percent 3 34 31" xfId="27288"/>
    <cellStyle name="Percent 3 34 32" xfId="27289"/>
    <cellStyle name="Percent 3 34 33" xfId="27290"/>
    <cellStyle name="Percent 3 34 34" xfId="27291"/>
    <cellStyle name="Percent 3 34 35" xfId="27292"/>
    <cellStyle name="Percent 3 34 36" xfId="27293"/>
    <cellStyle name="Percent 3 34 37" xfId="27294"/>
    <cellStyle name="Percent 3 34 38" xfId="27295"/>
    <cellStyle name="Percent 3 34 39" xfId="27296"/>
    <cellStyle name="Percent 3 34 4" xfId="27297"/>
    <cellStyle name="Percent 3 34 40" xfId="27298"/>
    <cellStyle name="Percent 3 34 41" xfId="27299"/>
    <cellStyle name="Percent 3 34 42" xfId="27300"/>
    <cellStyle name="Percent 3 34 43" xfId="27301"/>
    <cellStyle name="Percent 3 34 44" xfId="27302"/>
    <cellStyle name="Percent 3 34 45" xfId="27303"/>
    <cellStyle name="Percent 3 34 46" xfId="27304"/>
    <cellStyle name="Percent 3 34 47" xfId="27305"/>
    <cellStyle name="Percent 3 34 48" xfId="27306"/>
    <cellStyle name="Percent 3 34 49" xfId="27307"/>
    <cellStyle name="Percent 3 34 5" xfId="27308"/>
    <cellStyle name="Percent 3 34 50" xfId="27309"/>
    <cellStyle name="Percent 3 34 51" xfId="27310"/>
    <cellStyle name="Percent 3 34 52" xfId="27311"/>
    <cellStyle name="Percent 3 34 53" xfId="27312"/>
    <cellStyle name="Percent 3 34 54" xfId="27313"/>
    <cellStyle name="Percent 3 34 55" xfId="27314"/>
    <cellStyle name="Percent 3 34 56" xfId="27315"/>
    <cellStyle name="Percent 3 34 57" xfId="27316"/>
    <cellStyle name="Percent 3 34 58" xfId="27317"/>
    <cellStyle name="Percent 3 34 59" xfId="27318"/>
    <cellStyle name="Percent 3 34 6" xfId="27319"/>
    <cellStyle name="Percent 3 34 60" xfId="27320"/>
    <cellStyle name="Percent 3 34 61" xfId="27321"/>
    <cellStyle name="Percent 3 34 62" xfId="27322"/>
    <cellStyle name="Percent 3 34 63" xfId="27323"/>
    <cellStyle name="Percent 3 34 64" xfId="27324"/>
    <cellStyle name="Percent 3 34 65" xfId="27325"/>
    <cellStyle name="Percent 3 34 66" xfId="27326"/>
    <cellStyle name="Percent 3 34 67" xfId="27327"/>
    <cellStyle name="Percent 3 34 7" xfId="27328"/>
    <cellStyle name="Percent 3 34 8" xfId="27329"/>
    <cellStyle name="Percent 3 34 9" xfId="27330"/>
    <cellStyle name="Percent 3 35" xfId="27331"/>
    <cellStyle name="Percent 3 35 10" xfId="27332"/>
    <cellStyle name="Percent 3 35 11" xfId="27333"/>
    <cellStyle name="Percent 3 35 12" xfId="27334"/>
    <cellStyle name="Percent 3 35 13" xfId="27335"/>
    <cellStyle name="Percent 3 35 14" xfId="27336"/>
    <cellStyle name="Percent 3 35 15" xfId="27337"/>
    <cellStyle name="Percent 3 35 16" xfId="27338"/>
    <cellStyle name="Percent 3 35 17" xfId="27339"/>
    <cellStyle name="Percent 3 35 18" xfId="27340"/>
    <cellStyle name="Percent 3 35 19" xfId="27341"/>
    <cellStyle name="Percent 3 35 2" xfId="27342"/>
    <cellStyle name="Percent 3 35 20" xfId="27343"/>
    <cellStyle name="Percent 3 35 21" xfId="27344"/>
    <cellStyle name="Percent 3 35 22" xfId="27345"/>
    <cellStyle name="Percent 3 35 23" xfId="27346"/>
    <cellStyle name="Percent 3 35 24" xfId="27347"/>
    <cellStyle name="Percent 3 35 25" xfId="27348"/>
    <cellStyle name="Percent 3 35 26" xfId="27349"/>
    <cellStyle name="Percent 3 35 27" xfId="27350"/>
    <cellStyle name="Percent 3 35 28" xfId="27351"/>
    <cellStyle name="Percent 3 35 29" xfId="27352"/>
    <cellStyle name="Percent 3 35 3" xfId="27353"/>
    <cellStyle name="Percent 3 35 30" xfId="27354"/>
    <cellStyle name="Percent 3 35 31" xfId="27355"/>
    <cellStyle name="Percent 3 35 32" xfId="27356"/>
    <cellStyle name="Percent 3 35 33" xfId="27357"/>
    <cellStyle name="Percent 3 35 34" xfId="27358"/>
    <cellStyle name="Percent 3 35 35" xfId="27359"/>
    <cellStyle name="Percent 3 35 36" xfId="27360"/>
    <cellStyle name="Percent 3 35 37" xfId="27361"/>
    <cellStyle name="Percent 3 35 38" xfId="27362"/>
    <cellStyle name="Percent 3 35 39" xfId="27363"/>
    <cellStyle name="Percent 3 35 4" xfId="27364"/>
    <cellStyle name="Percent 3 35 40" xfId="27365"/>
    <cellStyle name="Percent 3 35 41" xfId="27366"/>
    <cellStyle name="Percent 3 35 42" xfId="27367"/>
    <cellStyle name="Percent 3 35 43" xfId="27368"/>
    <cellStyle name="Percent 3 35 44" xfId="27369"/>
    <cellStyle name="Percent 3 35 45" xfId="27370"/>
    <cellStyle name="Percent 3 35 46" xfId="27371"/>
    <cellStyle name="Percent 3 35 47" xfId="27372"/>
    <cellStyle name="Percent 3 35 48" xfId="27373"/>
    <cellStyle name="Percent 3 35 49" xfId="27374"/>
    <cellStyle name="Percent 3 35 5" xfId="27375"/>
    <cellStyle name="Percent 3 35 50" xfId="27376"/>
    <cellStyle name="Percent 3 35 51" xfId="27377"/>
    <cellStyle name="Percent 3 35 52" xfId="27378"/>
    <cellStyle name="Percent 3 35 53" xfId="27379"/>
    <cellStyle name="Percent 3 35 54" xfId="27380"/>
    <cellStyle name="Percent 3 35 55" xfId="27381"/>
    <cellStyle name="Percent 3 35 56" xfId="27382"/>
    <cellStyle name="Percent 3 35 57" xfId="27383"/>
    <cellStyle name="Percent 3 35 58" xfId="27384"/>
    <cellStyle name="Percent 3 35 59" xfId="27385"/>
    <cellStyle name="Percent 3 35 6" xfId="27386"/>
    <cellStyle name="Percent 3 35 60" xfId="27387"/>
    <cellStyle name="Percent 3 35 61" xfId="27388"/>
    <cellStyle name="Percent 3 35 62" xfId="27389"/>
    <cellStyle name="Percent 3 35 63" xfId="27390"/>
    <cellStyle name="Percent 3 35 64" xfId="27391"/>
    <cellStyle name="Percent 3 35 65" xfId="27392"/>
    <cellStyle name="Percent 3 35 66" xfId="27393"/>
    <cellStyle name="Percent 3 35 67" xfId="27394"/>
    <cellStyle name="Percent 3 35 7" xfId="27395"/>
    <cellStyle name="Percent 3 35 8" xfId="27396"/>
    <cellStyle name="Percent 3 35 9" xfId="27397"/>
    <cellStyle name="Percent 3 36" xfId="27398"/>
    <cellStyle name="Percent 3 36 10" xfId="27399"/>
    <cellStyle name="Percent 3 36 11" xfId="27400"/>
    <cellStyle name="Percent 3 36 12" xfId="27401"/>
    <cellStyle name="Percent 3 36 13" xfId="27402"/>
    <cellStyle name="Percent 3 36 14" xfId="27403"/>
    <cellStyle name="Percent 3 36 15" xfId="27404"/>
    <cellStyle name="Percent 3 36 16" xfId="27405"/>
    <cellStyle name="Percent 3 36 17" xfId="27406"/>
    <cellStyle name="Percent 3 36 18" xfId="27407"/>
    <cellStyle name="Percent 3 36 19" xfId="27408"/>
    <cellStyle name="Percent 3 36 2" xfId="27409"/>
    <cellStyle name="Percent 3 36 20" xfId="27410"/>
    <cellStyle name="Percent 3 36 21" xfId="27411"/>
    <cellStyle name="Percent 3 36 22" xfId="27412"/>
    <cellStyle name="Percent 3 36 23" xfId="27413"/>
    <cellStyle name="Percent 3 36 24" xfId="27414"/>
    <cellStyle name="Percent 3 36 25" xfId="27415"/>
    <cellStyle name="Percent 3 36 26" xfId="27416"/>
    <cellStyle name="Percent 3 36 27" xfId="27417"/>
    <cellStyle name="Percent 3 36 28" xfId="27418"/>
    <cellStyle name="Percent 3 36 29" xfId="27419"/>
    <cellStyle name="Percent 3 36 3" xfId="27420"/>
    <cellStyle name="Percent 3 36 30" xfId="27421"/>
    <cellStyle name="Percent 3 36 31" xfId="27422"/>
    <cellStyle name="Percent 3 36 32" xfId="27423"/>
    <cellStyle name="Percent 3 36 33" xfId="27424"/>
    <cellStyle name="Percent 3 36 34" xfId="27425"/>
    <cellStyle name="Percent 3 36 35" xfId="27426"/>
    <cellStyle name="Percent 3 36 36" xfId="27427"/>
    <cellStyle name="Percent 3 36 37" xfId="27428"/>
    <cellStyle name="Percent 3 36 38" xfId="27429"/>
    <cellStyle name="Percent 3 36 39" xfId="27430"/>
    <cellStyle name="Percent 3 36 4" xfId="27431"/>
    <cellStyle name="Percent 3 36 40" xfId="27432"/>
    <cellStyle name="Percent 3 36 41" xfId="27433"/>
    <cellStyle name="Percent 3 36 42" xfId="27434"/>
    <cellStyle name="Percent 3 36 43" xfId="27435"/>
    <cellStyle name="Percent 3 36 44" xfId="27436"/>
    <cellStyle name="Percent 3 36 45" xfId="27437"/>
    <cellStyle name="Percent 3 36 46" xfId="27438"/>
    <cellStyle name="Percent 3 36 47" xfId="27439"/>
    <cellStyle name="Percent 3 36 48" xfId="27440"/>
    <cellStyle name="Percent 3 36 49" xfId="27441"/>
    <cellStyle name="Percent 3 36 5" xfId="27442"/>
    <cellStyle name="Percent 3 36 50" xfId="27443"/>
    <cellStyle name="Percent 3 36 51" xfId="27444"/>
    <cellStyle name="Percent 3 36 52" xfId="27445"/>
    <cellStyle name="Percent 3 36 53" xfId="27446"/>
    <cellStyle name="Percent 3 36 54" xfId="27447"/>
    <cellStyle name="Percent 3 36 55" xfId="27448"/>
    <cellStyle name="Percent 3 36 56" xfId="27449"/>
    <cellStyle name="Percent 3 36 57" xfId="27450"/>
    <cellStyle name="Percent 3 36 58" xfId="27451"/>
    <cellStyle name="Percent 3 36 59" xfId="27452"/>
    <cellStyle name="Percent 3 36 6" xfId="27453"/>
    <cellStyle name="Percent 3 36 60" xfId="27454"/>
    <cellStyle name="Percent 3 36 61" xfId="27455"/>
    <cellStyle name="Percent 3 36 62" xfId="27456"/>
    <cellStyle name="Percent 3 36 63" xfId="27457"/>
    <cellStyle name="Percent 3 36 64" xfId="27458"/>
    <cellStyle name="Percent 3 36 65" xfId="27459"/>
    <cellStyle name="Percent 3 36 66" xfId="27460"/>
    <cellStyle name="Percent 3 36 67" xfId="27461"/>
    <cellStyle name="Percent 3 36 7" xfId="27462"/>
    <cellStyle name="Percent 3 36 8" xfId="27463"/>
    <cellStyle name="Percent 3 36 9" xfId="27464"/>
    <cellStyle name="Percent 3 37" xfId="27465"/>
    <cellStyle name="Percent 3 37 10" xfId="27466"/>
    <cellStyle name="Percent 3 37 11" xfId="27467"/>
    <cellStyle name="Percent 3 37 12" xfId="27468"/>
    <cellStyle name="Percent 3 37 13" xfId="27469"/>
    <cellStyle name="Percent 3 37 14" xfId="27470"/>
    <cellStyle name="Percent 3 37 15" xfId="27471"/>
    <cellStyle name="Percent 3 37 16" xfId="27472"/>
    <cellStyle name="Percent 3 37 17" xfId="27473"/>
    <cellStyle name="Percent 3 37 18" xfId="27474"/>
    <cellStyle name="Percent 3 37 19" xfId="27475"/>
    <cellStyle name="Percent 3 37 2" xfId="27476"/>
    <cellStyle name="Percent 3 37 20" xfId="27477"/>
    <cellStyle name="Percent 3 37 21" xfId="27478"/>
    <cellStyle name="Percent 3 37 22" xfId="27479"/>
    <cellStyle name="Percent 3 37 23" xfId="27480"/>
    <cellStyle name="Percent 3 37 24" xfId="27481"/>
    <cellStyle name="Percent 3 37 25" xfId="27482"/>
    <cellStyle name="Percent 3 37 26" xfId="27483"/>
    <cellStyle name="Percent 3 37 27" xfId="27484"/>
    <cellStyle name="Percent 3 37 28" xfId="27485"/>
    <cellStyle name="Percent 3 37 29" xfId="27486"/>
    <cellStyle name="Percent 3 37 3" xfId="27487"/>
    <cellStyle name="Percent 3 37 30" xfId="27488"/>
    <cellStyle name="Percent 3 37 31" xfId="27489"/>
    <cellStyle name="Percent 3 37 32" xfId="27490"/>
    <cellStyle name="Percent 3 37 33" xfId="27491"/>
    <cellStyle name="Percent 3 37 34" xfId="27492"/>
    <cellStyle name="Percent 3 37 35" xfId="27493"/>
    <cellStyle name="Percent 3 37 36" xfId="27494"/>
    <cellStyle name="Percent 3 37 37" xfId="27495"/>
    <cellStyle name="Percent 3 37 38" xfId="27496"/>
    <cellStyle name="Percent 3 37 39" xfId="27497"/>
    <cellStyle name="Percent 3 37 4" xfId="27498"/>
    <cellStyle name="Percent 3 37 40" xfId="27499"/>
    <cellStyle name="Percent 3 37 41" xfId="27500"/>
    <cellStyle name="Percent 3 37 42" xfId="27501"/>
    <cellStyle name="Percent 3 37 43" xfId="27502"/>
    <cellStyle name="Percent 3 37 44" xfId="27503"/>
    <cellStyle name="Percent 3 37 45" xfId="27504"/>
    <cellStyle name="Percent 3 37 46" xfId="27505"/>
    <cellStyle name="Percent 3 37 47" xfId="27506"/>
    <cellStyle name="Percent 3 37 48" xfId="27507"/>
    <cellStyle name="Percent 3 37 49" xfId="27508"/>
    <cellStyle name="Percent 3 37 5" xfId="27509"/>
    <cellStyle name="Percent 3 37 50" xfId="27510"/>
    <cellStyle name="Percent 3 37 51" xfId="27511"/>
    <cellStyle name="Percent 3 37 52" xfId="27512"/>
    <cellStyle name="Percent 3 37 53" xfId="27513"/>
    <cellStyle name="Percent 3 37 54" xfId="27514"/>
    <cellStyle name="Percent 3 37 55" xfId="27515"/>
    <cellStyle name="Percent 3 37 56" xfId="27516"/>
    <cellStyle name="Percent 3 37 57" xfId="27517"/>
    <cellStyle name="Percent 3 37 58" xfId="27518"/>
    <cellStyle name="Percent 3 37 59" xfId="27519"/>
    <cellStyle name="Percent 3 37 6" xfId="27520"/>
    <cellStyle name="Percent 3 37 60" xfId="27521"/>
    <cellStyle name="Percent 3 37 61" xfId="27522"/>
    <cellStyle name="Percent 3 37 62" xfId="27523"/>
    <cellStyle name="Percent 3 37 63" xfId="27524"/>
    <cellStyle name="Percent 3 37 64" xfId="27525"/>
    <cellStyle name="Percent 3 37 65" xfId="27526"/>
    <cellStyle name="Percent 3 37 66" xfId="27527"/>
    <cellStyle name="Percent 3 37 67" xfId="27528"/>
    <cellStyle name="Percent 3 37 7" xfId="27529"/>
    <cellStyle name="Percent 3 37 8" xfId="27530"/>
    <cellStyle name="Percent 3 37 9" xfId="27531"/>
    <cellStyle name="Percent 3 38" xfId="27532"/>
    <cellStyle name="Percent 3 38 10" xfId="27533"/>
    <cellStyle name="Percent 3 38 11" xfId="27534"/>
    <cellStyle name="Percent 3 38 12" xfId="27535"/>
    <cellStyle name="Percent 3 38 13" xfId="27536"/>
    <cellStyle name="Percent 3 38 14" xfId="27537"/>
    <cellStyle name="Percent 3 38 15" xfId="27538"/>
    <cellStyle name="Percent 3 38 16" xfId="27539"/>
    <cellStyle name="Percent 3 38 17" xfId="27540"/>
    <cellStyle name="Percent 3 38 18" xfId="27541"/>
    <cellStyle name="Percent 3 38 19" xfId="27542"/>
    <cellStyle name="Percent 3 38 2" xfId="27543"/>
    <cellStyle name="Percent 3 38 20" xfId="27544"/>
    <cellStyle name="Percent 3 38 21" xfId="27545"/>
    <cellStyle name="Percent 3 38 22" xfId="27546"/>
    <cellStyle name="Percent 3 38 23" xfId="27547"/>
    <cellStyle name="Percent 3 38 24" xfId="27548"/>
    <cellStyle name="Percent 3 38 25" xfId="27549"/>
    <cellStyle name="Percent 3 38 26" xfId="27550"/>
    <cellStyle name="Percent 3 38 27" xfId="27551"/>
    <cellStyle name="Percent 3 38 28" xfId="27552"/>
    <cellStyle name="Percent 3 38 29" xfId="27553"/>
    <cellStyle name="Percent 3 38 3" xfId="27554"/>
    <cellStyle name="Percent 3 38 30" xfId="27555"/>
    <cellStyle name="Percent 3 38 31" xfId="27556"/>
    <cellStyle name="Percent 3 38 32" xfId="27557"/>
    <cellStyle name="Percent 3 38 33" xfId="27558"/>
    <cellStyle name="Percent 3 38 34" xfId="27559"/>
    <cellStyle name="Percent 3 38 35" xfId="27560"/>
    <cellStyle name="Percent 3 38 36" xfId="27561"/>
    <cellStyle name="Percent 3 38 37" xfId="27562"/>
    <cellStyle name="Percent 3 38 38" xfId="27563"/>
    <cellStyle name="Percent 3 38 39" xfId="27564"/>
    <cellStyle name="Percent 3 38 4" xfId="27565"/>
    <cellStyle name="Percent 3 38 40" xfId="27566"/>
    <cellStyle name="Percent 3 38 41" xfId="27567"/>
    <cellStyle name="Percent 3 38 42" xfId="27568"/>
    <cellStyle name="Percent 3 38 43" xfId="27569"/>
    <cellStyle name="Percent 3 38 44" xfId="27570"/>
    <cellStyle name="Percent 3 38 45" xfId="27571"/>
    <cellStyle name="Percent 3 38 46" xfId="27572"/>
    <cellStyle name="Percent 3 38 47" xfId="27573"/>
    <cellStyle name="Percent 3 38 48" xfId="27574"/>
    <cellStyle name="Percent 3 38 49" xfId="27575"/>
    <cellStyle name="Percent 3 38 5" xfId="27576"/>
    <cellStyle name="Percent 3 38 50" xfId="27577"/>
    <cellStyle name="Percent 3 38 51" xfId="27578"/>
    <cellStyle name="Percent 3 38 52" xfId="27579"/>
    <cellStyle name="Percent 3 38 53" xfId="27580"/>
    <cellStyle name="Percent 3 38 54" xfId="27581"/>
    <cellStyle name="Percent 3 38 55" xfId="27582"/>
    <cellStyle name="Percent 3 38 56" xfId="27583"/>
    <cellStyle name="Percent 3 38 57" xfId="27584"/>
    <cellStyle name="Percent 3 38 58" xfId="27585"/>
    <cellStyle name="Percent 3 38 59" xfId="27586"/>
    <cellStyle name="Percent 3 38 6" xfId="27587"/>
    <cellStyle name="Percent 3 38 60" xfId="27588"/>
    <cellStyle name="Percent 3 38 61" xfId="27589"/>
    <cellStyle name="Percent 3 38 62" xfId="27590"/>
    <cellStyle name="Percent 3 38 63" xfId="27591"/>
    <cellStyle name="Percent 3 38 64" xfId="27592"/>
    <cellStyle name="Percent 3 38 65" xfId="27593"/>
    <cellStyle name="Percent 3 38 66" xfId="27594"/>
    <cellStyle name="Percent 3 38 67" xfId="27595"/>
    <cellStyle name="Percent 3 38 7" xfId="27596"/>
    <cellStyle name="Percent 3 38 8" xfId="27597"/>
    <cellStyle name="Percent 3 38 9" xfId="27598"/>
    <cellStyle name="Percent 3 39" xfId="27599"/>
    <cellStyle name="Percent 3 39 10" xfId="27600"/>
    <cellStyle name="Percent 3 39 11" xfId="27601"/>
    <cellStyle name="Percent 3 39 12" xfId="27602"/>
    <cellStyle name="Percent 3 39 13" xfId="27603"/>
    <cellStyle name="Percent 3 39 14" xfId="27604"/>
    <cellStyle name="Percent 3 39 15" xfId="27605"/>
    <cellStyle name="Percent 3 39 16" xfId="27606"/>
    <cellStyle name="Percent 3 39 17" xfId="27607"/>
    <cellStyle name="Percent 3 39 18" xfId="27608"/>
    <cellStyle name="Percent 3 39 19" xfId="27609"/>
    <cellStyle name="Percent 3 39 2" xfId="27610"/>
    <cellStyle name="Percent 3 39 20" xfId="27611"/>
    <cellStyle name="Percent 3 39 21" xfId="27612"/>
    <cellStyle name="Percent 3 39 22" xfId="27613"/>
    <cellStyle name="Percent 3 39 23" xfId="27614"/>
    <cellStyle name="Percent 3 39 24" xfId="27615"/>
    <cellStyle name="Percent 3 39 25" xfId="27616"/>
    <cellStyle name="Percent 3 39 26" xfId="27617"/>
    <cellStyle name="Percent 3 39 27" xfId="27618"/>
    <cellStyle name="Percent 3 39 28" xfId="27619"/>
    <cellStyle name="Percent 3 39 29" xfId="27620"/>
    <cellStyle name="Percent 3 39 3" xfId="27621"/>
    <cellStyle name="Percent 3 39 30" xfId="27622"/>
    <cellStyle name="Percent 3 39 31" xfId="27623"/>
    <cellStyle name="Percent 3 39 32" xfId="27624"/>
    <cellStyle name="Percent 3 39 33" xfId="27625"/>
    <cellStyle name="Percent 3 39 34" xfId="27626"/>
    <cellStyle name="Percent 3 39 35" xfId="27627"/>
    <cellStyle name="Percent 3 39 36" xfId="27628"/>
    <cellStyle name="Percent 3 39 37" xfId="27629"/>
    <cellStyle name="Percent 3 39 38" xfId="27630"/>
    <cellStyle name="Percent 3 39 39" xfId="27631"/>
    <cellStyle name="Percent 3 39 4" xfId="27632"/>
    <cellStyle name="Percent 3 39 40" xfId="27633"/>
    <cellStyle name="Percent 3 39 41" xfId="27634"/>
    <cellStyle name="Percent 3 39 42" xfId="27635"/>
    <cellStyle name="Percent 3 39 43" xfId="27636"/>
    <cellStyle name="Percent 3 39 44" xfId="27637"/>
    <cellStyle name="Percent 3 39 45" xfId="27638"/>
    <cellStyle name="Percent 3 39 46" xfId="27639"/>
    <cellStyle name="Percent 3 39 47" xfId="27640"/>
    <cellStyle name="Percent 3 39 48" xfId="27641"/>
    <cellStyle name="Percent 3 39 49" xfId="27642"/>
    <cellStyle name="Percent 3 39 5" xfId="27643"/>
    <cellStyle name="Percent 3 39 50" xfId="27644"/>
    <cellStyle name="Percent 3 39 51" xfId="27645"/>
    <cellStyle name="Percent 3 39 52" xfId="27646"/>
    <cellStyle name="Percent 3 39 53" xfId="27647"/>
    <cellStyle name="Percent 3 39 54" xfId="27648"/>
    <cellStyle name="Percent 3 39 55" xfId="27649"/>
    <cellStyle name="Percent 3 39 56" xfId="27650"/>
    <cellStyle name="Percent 3 39 57" xfId="27651"/>
    <cellStyle name="Percent 3 39 58" xfId="27652"/>
    <cellStyle name="Percent 3 39 59" xfId="27653"/>
    <cellStyle name="Percent 3 39 6" xfId="27654"/>
    <cellStyle name="Percent 3 39 60" xfId="27655"/>
    <cellStyle name="Percent 3 39 61" xfId="27656"/>
    <cellStyle name="Percent 3 39 62" xfId="27657"/>
    <cellStyle name="Percent 3 39 63" xfId="27658"/>
    <cellStyle name="Percent 3 39 64" xfId="27659"/>
    <cellStyle name="Percent 3 39 65" xfId="27660"/>
    <cellStyle name="Percent 3 39 66" xfId="27661"/>
    <cellStyle name="Percent 3 39 67" xfId="27662"/>
    <cellStyle name="Percent 3 39 7" xfId="27663"/>
    <cellStyle name="Percent 3 39 8" xfId="27664"/>
    <cellStyle name="Percent 3 39 9" xfId="27665"/>
    <cellStyle name="Percent 3 4" xfId="27666"/>
    <cellStyle name="Percent 3 4 10" xfId="27667"/>
    <cellStyle name="Percent 3 4 11" xfId="27668"/>
    <cellStyle name="Percent 3 4 12" xfId="27669"/>
    <cellStyle name="Percent 3 4 13" xfId="27670"/>
    <cellStyle name="Percent 3 4 14" xfId="27671"/>
    <cellStyle name="Percent 3 4 15" xfId="27672"/>
    <cellStyle name="Percent 3 4 16" xfId="27673"/>
    <cellStyle name="Percent 3 4 17" xfId="27674"/>
    <cellStyle name="Percent 3 4 18" xfId="27675"/>
    <cellStyle name="Percent 3 4 19" xfId="27676"/>
    <cellStyle name="Percent 3 4 2" xfId="27677"/>
    <cellStyle name="Percent 3 4 20" xfId="27678"/>
    <cellStyle name="Percent 3 4 21" xfId="27679"/>
    <cellStyle name="Percent 3 4 22" xfId="27680"/>
    <cellStyle name="Percent 3 4 23" xfId="27681"/>
    <cellStyle name="Percent 3 4 24" xfId="27682"/>
    <cellStyle name="Percent 3 4 25" xfId="27683"/>
    <cellStyle name="Percent 3 4 26" xfId="27684"/>
    <cellStyle name="Percent 3 4 27" xfId="27685"/>
    <cellStyle name="Percent 3 4 28" xfId="27686"/>
    <cellStyle name="Percent 3 4 29" xfId="27687"/>
    <cellStyle name="Percent 3 4 3" xfId="27688"/>
    <cellStyle name="Percent 3 4 30" xfId="27689"/>
    <cellStyle name="Percent 3 4 31" xfId="27690"/>
    <cellStyle name="Percent 3 4 32" xfId="27691"/>
    <cellStyle name="Percent 3 4 33" xfId="27692"/>
    <cellStyle name="Percent 3 4 34" xfId="27693"/>
    <cellStyle name="Percent 3 4 35" xfId="27694"/>
    <cellStyle name="Percent 3 4 36" xfId="27695"/>
    <cellStyle name="Percent 3 4 37" xfId="27696"/>
    <cellStyle name="Percent 3 4 38" xfId="27697"/>
    <cellStyle name="Percent 3 4 39" xfId="27698"/>
    <cellStyle name="Percent 3 4 4" xfId="27699"/>
    <cellStyle name="Percent 3 4 40" xfId="27700"/>
    <cellStyle name="Percent 3 4 41" xfId="27701"/>
    <cellStyle name="Percent 3 4 42" xfId="27702"/>
    <cellStyle name="Percent 3 4 43" xfId="27703"/>
    <cellStyle name="Percent 3 4 44" xfId="27704"/>
    <cellStyle name="Percent 3 4 45" xfId="27705"/>
    <cellStyle name="Percent 3 4 46" xfId="27706"/>
    <cellStyle name="Percent 3 4 47" xfId="27707"/>
    <cellStyle name="Percent 3 4 48" xfId="27708"/>
    <cellStyle name="Percent 3 4 49" xfId="27709"/>
    <cellStyle name="Percent 3 4 5" xfId="27710"/>
    <cellStyle name="Percent 3 4 50" xfId="27711"/>
    <cellStyle name="Percent 3 4 51" xfId="27712"/>
    <cellStyle name="Percent 3 4 52" xfId="27713"/>
    <cellStyle name="Percent 3 4 53" xfId="27714"/>
    <cellStyle name="Percent 3 4 54" xfId="27715"/>
    <cellStyle name="Percent 3 4 55" xfId="27716"/>
    <cellStyle name="Percent 3 4 56" xfId="27717"/>
    <cellStyle name="Percent 3 4 57" xfId="27718"/>
    <cellStyle name="Percent 3 4 58" xfId="27719"/>
    <cellStyle name="Percent 3 4 59" xfId="27720"/>
    <cellStyle name="Percent 3 4 6" xfId="27721"/>
    <cellStyle name="Percent 3 4 60" xfId="27722"/>
    <cellStyle name="Percent 3 4 61" xfId="27723"/>
    <cellStyle name="Percent 3 4 62" xfId="27724"/>
    <cellStyle name="Percent 3 4 63" xfId="27725"/>
    <cellStyle name="Percent 3 4 64" xfId="27726"/>
    <cellStyle name="Percent 3 4 65" xfId="27727"/>
    <cellStyle name="Percent 3 4 66" xfId="27728"/>
    <cellStyle name="Percent 3 4 67" xfId="27729"/>
    <cellStyle name="Percent 3 4 7" xfId="27730"/>
    <cellStyle name="Percent 3 4 8" xfId="27731"/>
    <cellStyle name="Percent 3 4 9" xfId="27732"/>
    <cellStyle name="Percent 3 40" xfId="27733"/>
    <cellStyle name="Percent 3 40 10" xfId="27734"/>
    <cellStyle name="Percent 3 40 11" xfId="27735"/>
    <cellStyle name="Percent 3 40 12" xfId="27736"/>
    <cellStyle name="Percent 3 40 13" xfId="27737"/>
    <cellStyle name="Percent 3 40 14" xfId="27738"/>
    <cellStyle name="Percent 3 40 15" xfId="27739"/>
    <cellStyle name="Percent 3 40 16" xfId="27740"/>
    <cellStyle name="Percent 3 40 17" xfId="27741"/>
    <cellStyle name="Percent 3 40 18" xfId="27742"/>
    <cellStyle name="Percent 3 40 19" xfId="27743"/>
    <cellStyle name="Percent 3 40 2" xfId="27744"/>
    <cellStyle name="Percent 3 40 20" xfId="27745"/>
    <cellStyle name="Percent 3 40 21" xfId="27746"/>
    <cellStyle name="Percent 3 40 22" xfId="27747"/>
    <cellStyle name="Percent 3 40 23" xfId="27748"/>
    <cellStyle name="Percent 3 40 24" xfId="27749"/>
    <cellStyle name="Percent 3 40 25" xfId="27750"/>
    <cellStyle name="Percent 3 40 26" xfId="27751"/>
    <cellStyle name="Percent 3 40 27" xfId="27752"/>
    <cellStyle name="Percent 3 40 28" xfId="27753"/>
    <cellStyle name="Percent 3 40 29" xfId="27754"/>
    <cellStyle name="Percent 3 40 3" xfId="27755"/>
    <cellStyle name="Percent 3 40 30" xfId="27756"/>
    <cellStyle name="Percent 3 40 31" xfId="27757"/>
    <cellStyle name="Percent 3 40 32" xfId="27758"/>
    <cellStyle name="Percent 3 40 33" xfId="27759"/>
    <cellStyle name="Percent 3 40 34" xfId="27760"/>
    <cellStyle name="Percent 3 40 35" xfId="27761"/>
    <cellStyle name="Percent 3 40 36" xfId="27762"/>
    <cellStyle name="Percent 3 40 37" xfId="27763"/>
    <cellStyle name="Percent 3 40 38" xfId="27764"/>
    <cellStyle name="Percent 3 40 39" xfId="27765"/>
    <cellStyle name="Percent 3 40 4" xfId="27766"/>
    <cellStyle name="Percent 3 40 40" xfId="27767"/>
    <cellStyle name="Percent 3 40 41" xfId="27768"/>
    <cellStyle name="Percent 3 40 42" xfId="27769"/>
    <cellStyle name="Percent 3 40 43" xfId="27770"/>
    <cellStyle name="Percent 3 40 44" xfId="27771"/>
    <cellStyle name="Percent 3 40 45" xfId="27772"/>
    <cellStyle name="Percent 3 40 46" xfId="27773"/>
    <cellStyle name="Percent 3 40 47" xfId="27774"/>
    <cellStyle name="Percent 3 40 48" xfId="27775"/>
    <cellStyle name="Percent 3 40 49" xfId="27776"/>
    <cellStyle name="Percent 3 40 5" xfId="27777"/>
    <cellStyle name="Percent 3 40 50" xfId="27778"/>
    <cellStyle name="Percent 3 40 51" xfId="27779"/>
    <cellStyle name="Percent 3 40 52" xfId="27780"/>
    <cellStyle name="Percent 3 40 53" xfId="27781"/>
    <cellStyle name="Percent 3 40 54" xfId="27782"/>
    <cellStyle name="Percent 3 40 55" xfId="27783"/>
    <cellStyle name="Percent 3 40 56" xfId="27784"/>
    <cellStyle name="Percent 3 40 57" xfId="27785"/>
    <cellStyle name="Percent 3 40 58" xfId="27786"/>
    <cellStyle name="Percent 3 40 59" xfId="27787"/>
    <cellStyle name="Percent 3 40 6" xfId="27788"/>
    <cellStyle name="Percent 3 40 60" xfId="27789"/>
    <cellStyle name="Percent 3 40 61" xfId="27790"/>
    <cellStyle name="Percent 3 40 62" xfId="27791"/>
    <cellStyle name="Percent 3 40 63" xfId="27792"/>
    <cellStyle name="Percent 3 40 64" xfId="27793"/>
    <cellStyle name="Percent 3 40 65" xfId="27794"/>
    <cellStyle name="Percent 3 40 66" xfId="27795"/>
    <cellStyle name="Percent 3 40 67" xfId="27796"/>
    <cellStyle name="Percent 3 40 7" xfId="27797"/>
    <cellStyle name="Percent 3 40 8" xfId="27798"/>
    <cellStyle name="Percent 3 40 9" xfId="27799"/>
    <cellStyle name="Percent 3 41" xfId="27800"/>
    <cellStyle name="Percent 3 41 10" xfId="27801"/>
    <cellStyle name="Percent 3 41 11" xfId="27802"/>
    <cellStyle name="Percent 3 41 12" xfId="27803"/>
    <cellStyle name="Percent 3 41 13" xfId="27804"/>
    <cellStyle name="Percent 3 41 14" xfId="27805"/>
    <cellStyle name="Percent 3 41 15" xfId="27806"/>
    <cellStyle name="Percent 3 41 16" xfId="27807"/>
    <cellStyle name="Percent 3 41 17" xfId="27808"/>
    <cellStyle name="Percent 3 41 18" xfId="27809"/>
    <cellStyle name="Percent 3 41 19" xfId="27810"/>
    <cellStyle name="Percent 3 41 2" xfId="27811"/>
    <cellStyle name="Percent 3 41 20" xfId="27812"/>
    <cellStyle name="Percent 3 41 21" xfId="27813"/>
    <cellStyle name="Percent 3 41 22" xfId="27814"/>
    <cellStyle name="Percent 3 41 23" xfId="27815"/>
    <cellStyle name="Percent 3 41 24" xfId="27816"/>
    <cellStyle name="Percent 3 41 25" xfId="27817"/>
    <cellStyle name="Percent 3 41 26" xfId="27818"/>
    <cellStyle name="Percent 3 41 27" xfId="27819"/>
    <cellStyle name="Percent 3 41 28" xfId="27820"/>
    <cellStyle name="Percent 3 41 29" xfId="27821"/>
    <cellStyle name="Percent 3 41 3" xfId="27822"/>
    <cellStyle name="Percent 3 41 30" xfId="27823"/>
    <cellStyle name="Percent 3 41 31" xfId="27824"/>
    <cellStyle name="Percent 3 41 32" xfId="27825"/>
    <cellStyle name="Percent 3 41 33" xfId="27826"/>
    <cellStyle name="Percent 3 41 34" xfId="27827"/>
    <cellStyle name="Percent 3 41 35" xfId="27828"/>
    <cellStyle name="Percent 3 41 36" xfId="27829"/>
    <cellStyle name="Percent 3 41 37" xfId="27830"/>
    <cellStyle name="Percent 3 41 38" xfId="27831"/>
    <cellStyle name="Percent 3 41 39" xfId="27832"/>
    <cellStyle name="Percent 3 41 4" xfId="27833"/>
    <cellStyle name="Percent 3 41 40" xfId="27834"/>
    <cellStyle name="Percent 3 41 41" xfId="27835"/>
    <cellStyle name="Percent 3 41 42" xfId="27836"/>
    <cellStyle name="Percent 3 41 43" xfId="27837"/>
    <cellStyle name="Percent 3 41 44" xfId="27838"/>
    <cellStyle name="Percent 3 41 45" xfId="27839"/>
    <cellStyle name="Percent 3 41 46" xfId="27840"/>
    <cellStyle name="Percent 3 41 47" xfId="27841"/>
    <cellStyle name="Percent 3 41 48" xfId="27842"/>
    <cellStyle name="Percent 3 41 49" xfId="27843"/>
    <cellStyle name="Percent 3 41 5" xfId="27844"/>
    <cellStyle name="Percent 3 41 50" xfId="27845"/>
    <cellStyle name="Percent 3 41 51" xfId="27846"/>
    <cellStyle name="Percent 3 41 52" xfId="27847"/>
    <cellStyle name="Percent 3 41 53" xfId="27848"/>
    <cellStyle name="Percent 3 41 54" xfId="27849"/>
    <cellStyle name="Percent 3 41 55" xfId="27850"/>
    <cellStyle name="Percent 3 41 56" xfId="27851"/>
    <cellStyle name="Percent 3 41 57" xfId="27852"/>
    <cellStyle name="Percent 3 41 58" xfId="27853"/>
    <cellStyle name="Percent 3 41 59" xfId="27854"/>
    <cellStyle name="Percent 3 41 6" xfId="27855"/>
    <cellStyle name="Percent 3 41 60" xfId="27856"/>
    <cellStyle name="Percent 3 41 61" xfId="27857"/>
    <cellStyle name="Percent 3 41 62" xfId="27858"/>
    <cellStyle name="Percent 3 41 63" xfId="27859"/>
    <cellStyle name="Percent 3 41 64" xfId="27860"/>
    <cellStyle name="Percent 3 41 65" xfId="27861"/>
    <cellStyle name="Percent 3 41 66" xfId="27862"/>
    <cellStyle name="Percent 3 41 67" xfId="27863"/>
    <cellStyle name="Percent 3 41 7" xfId="27864"/>
    <cellStyle name="Percent 3 41 8" xfId="27865"/>
    <cellStyle name="Percent 3 41 9" xfId="27866"/>
    <cellStyle name="Percent 3 42" xfId="27867"/>
    <cellStyle name="Percent 3 42 10" xfId="27868"/>
    <cellStyle name="Percent 3 42 11" xfId="27869"/>
    <cellStyle name="Percent 3 42 12" xfId="27870"/>
    <cellStyle name="Percent 3 42 13" xfId="27871"/>
    <cellStyle name="Percent 3 42 14" xfId="27872"/>
    <cellStyle name="Percent 3 42 15" xfId="27873"/>
    <cellStyle name="Percent 3 42 16" xfId="27874"/>
    <cellStyle name="Percent 3 42 17" xfId="27875"/>
    <cellStyle name="Percent 3 42 18" xfId="27876"/>
    <cellStyle name="Percent 3 42 19" xfId="27877"/>
    <cellStyle name="Percent 3 42 2" xfId="27878"/>
    <cellStyle name="Percent 3 42 20" xfId="27879"/>
    <cellStyle name="Percent 3 42 21" xfId="27880"/>
    <cellStyle name="Percent 3 42 22" xfId="27881"/>
    <cellStyle name="Percent 3 42 23" xfId="27882"/>
    <cellStyle name="Percent 3 42 24" xfId="27883"/>
    <cellStyle name="Percent 3 42 25" xfId="27884"/>
    <cellStyle name="Percent 3 42 26" xfId="27885"/>
    <cellStyle name="Percent 3 42 27" xfId="27886"/>
    <cellStyle name="Percent 3 42 28" xfId="27887"/>
    <cellStyle name="Percent 3 42 29" xfId="27888"/>
    <cellStyle name="Percent 3 42 3" xfId="27889"/>
    <cellStyle name="Percent 3 42 30" xfId="27890"/>
    <cellStyle name="Percent 3 42 31" xfId="27891"/>
    <cellStyle name="Percent 3 42 32" xfId="27892"/>
    <cellStyle name="Percent 3 42 33" xfId="27893"/>
    <cellStyle name="Percent 3 42 34" xfId="27894"/>
    <cellStyle name="Percent 3 42 35" xfId="27895"/>
    <cellStyle name="Percent 3 42 36" xfId="27896"/>
    <cellStyle name="Percent 3 42 37" xfId="27897"/>
    <cellStyle name="Percent 3 42 38" xfId="27898"/>
    <cellStyle name="Percent 3 42 39" xfId="27899"/>
    <cellStyle name="Percent 3 42 4" xfId="27900"/>
    <cellStyle name="Percent 3 42 40" xfId="27901"/>
    <cellStyle name="Percent 3 42 41" xfId="27902"/>
    <cellStyle name="Percent 3 42 42" xfId="27903"/>
    <cellStyle name="Percent 3 42 43" xfId="27904"/>
    <cellStyle name="Percent 3 42 44" xfId="27905"/>
    <cellStyle name="Percent 3 42 45" xfId="27906"/>
    <cellStyle name="Percent 3 42 46" xfId="27907"/>
    <cellStyle name="Percent 3 42 47" xfId="27908"/>
    <cellStyle name="Percent 3 42 48" xfId="27909"/>
    <cellStyle name="Percent 3 42 49" xfId="27910"/>
    <cellStyle name="Percent 3 42 5" xfId="27911"/>
    <cellStyle name="Percent 3 42 50" xfId="27912"/>
    <cellStyle name="Percent 3 42 51" xfId="27913"/>
    <cellStyle name="Percent 3 42 52" xfId="27914"/>
    <cellStyle name="Percent 3 42 53" xfId="27915"/>
    <cellStyle name="Percent 3 42 54" xfId="27916"/>
    <cellStyle name="Percent 3 42 55" xfId="27917"/>
    <cellStyle name="Percent 3 42 56" xfId="27918"/>
    <cellStyle name="Percent 3 42 57" xfId="27919"/>
    <cellStyle name="Percent 3 42 58" xfId="27920"/>
    <cellStyle name="Percent 3 42 59" xfId="27921"/>
    <cellStyle name="Percent 3 42 6" xfId="27922"/>
    <cellStyle name="Percent 3 42 60" xfId="27923"/>
    <cellStyle name="Percent 3 42 61" xfId="27924"/>
    <cellStyle name="Percent 3 42 62" xfId="27925"/>
    <cellStyle name="Percent 3 42 63" xfId="27926"/>
    <cellStyle name="Percent 3 42 64" xfId="27927"/>
    <cellStyle name="Percent 3 42 65" xfId="27928"/>
    <cellStyle name="Percent 3 42 66" xfId="27929"/>
    <cellStyle name="Percent 3 42 67" xfId="27930"/>
    <cellStyle name="Percent 3 42 7" xfId="27931"/>
    <cellStyle name="Percent 3 42 8" xfId="27932"/>
    <cellStyle name="Percent 3 42 9" xfId="27933"/>
    <cellStyle name="Percent 3 43" xfId="27934"/>
    <cellStyle name="Percent 3 43 10" xfId="27935"/>
    <cellStyle name="Percent 3 43 11" xfId="27936"/>
    <cellStyle name="Percent 3 43 12" xfId="27937"/>
    <cellStyle name="Percent 3 43 13" xfId="27938"/>
    <cellStyle name="Percent 3 43 14" xfId="27939"/>
    <cellStyle name="Percent 3 43 15" xfId="27940"/>
    <cellStyle name="Percent 3 43 16" xfId="27941"/>
    <cellStyle name="Percent 3 43 17" xfId="27942"/>
    <cellStyle name="Percent 3 43 18" xfId="27943"/>
    <cellStyle name="Percent 3 43 19" xfId="27944"/>
    <cellStyle name="Percent 3 43 2" xfId="27945"/>
    <cellStyle name="Percent 3 43 20" xfId="27946"/>
    <cellStyle name="Percent 3 43 21" xfId="27947"/>
    <cellStyle name="Percent 3 43 22" xfId="27948"/>
    <cellStyle name="Percent 3 43 23" xfId="27949"/>
    <cellStyle name="Percent 3 43 24" xfId="27950"/>
    <cellStyle name="Percent 3 43 25" xfId="27951"/>
    <cellStyle name="Percent 3 43 26" xfId="27952"/>
    <cellStyle name="Percent 3 43 27" xfId="27953"/>
    <cellStyle name="Percent 3 43 28" xfId="27954"/>
    <cellStyle name="Percent 3 43 29" xfId="27955"/>
    <cellStyle name="Percent 3 43 3" xfId="27956"/>
    <cellStyle name="Percent 3 43 30" xfId="27957"/>
    <cellStyle name="Percent 3 43 31" xfId="27958"/>
    <cellStyle name="Percent 3 43 32" xfId="27959"/>
    <cellStyle name="Percent 3 43 33" xfId="27960"/>
    <cellStyle name="Percent 3 43 34" xfId="27961"/>
    <cellStyle name="Percent 3 43 35" xfId="27962"/>
    <cellStyle name="Percent 3 43 36" xfId="27963"/>
    <cellStyle name="Percent 3 43 37" xfId="27964"/>
    <cellStyle name="Percent 3 43 38" xfId="27965"/>
    <cellStyle name="Percent 3 43 39" xfId="27966"/>
    <cellStyle name="Percent 3 43 4" xfId="27967"/>
    <cellStyle name="Percent 3 43 40" xfId="27968"/>
    <cellStyle name="Percent 3 43 41" xfId="27969"/>
    <cellStyle name="Percent 3 43 42" xfId="27970"/>
    <cellStyle name="Percent 3 43 43" xfId="27971"/>
    <cellStyle name="Percent 3 43 44" xfId="27972"/>
    <cellStyle name="Percent 3 43 45" xfId="27973"/>
    <cellStyle name="Percent 3 43 46" xfId="27974"/>
    <cellStyle name="Percent 3 43 47" xfId="27975"/>
    <cellStyle name="Percent 3 43 48" xfId="27976"/>
    <cellStyle name="Percent 3 43 49" xfId="27977"/>
    <cellStyle name="Percent 3 43 5" xfId="27978"/>
    <cellStyle name="Percent 3 43 50" xfId="27979"/>
    <cellStyle name="Percent 3 43 51" xfId="27980"/>
    <cellStyle name="Percent 3 43 52" xfId="27981"/>
    <cellStyle name="Percent 3 43 53" xfId="27982"/>
    <cellStyle name="Percent 3 43 54" xfId="27983"/>
    <cellStyle name="Percent 3 43 55" xfId="27984"/>
    <cellStyle name="Percent 3 43 56" xfId="27985"/>
    <cellStyle name="Percent 3 43 57" xfId="27986"/>
    <cellStyle name="Percent 3 43 58" xfId="27987"/>
    <cellStyle name="Percent 3 43 59" xfId="27988"/>
    <cellStyle name="Percent 3 43 6" xfId="27989"/>
    <cellStyle name="Percent 3 43 60" xfId="27990"/>
    <cellStyle name="Percent 3 43 61" xfId="27991"/>
    <cellStyle name="Percent 3 43 62" xfId="27992"/>
    <cellStyle name="Percent 3 43 63" xfId="27993"/>
    <cellStyle name="Percent 3 43 64" xfId="27994"/>
    <cellStyle name="Percent 3 43 65" xfId="27995"/>
    <cellStyle name="Percent 3 43 66" xfId="27996"/>
    <cellStyle name="Percent 3 43 67" xfId="27997"/>
    <cellStyle name="Percent 3 43 7" xfId="27998"/>
    <cellStyle name="Percent 3 43 8" xfId="27999"/>
    <cellStyle name="Percent 3 43 9" xfId="28000"/>
    <cellStyle name="Percent 3 44" xfId="28001"/>
    <cellStyle name="Percent 3 44 10" xfId="28002"/>
    <cellStyle name="Percent 3 44 11" xfId="28003"/>
    <cellStyle name="Percent 3 44 12" xfId="28004"/>
    <cellStyle name="Percent 3 44 13" xfId="28005"/>
    <cellStyle name="Percent 3 44 14" xfId="28006"/>
    <cellStyle name="Percent 3 44 15" xfId="28007"/>
    <cellStyle name="Percent 3 44 16" xfId="28008"/>
    <cellStyle name="Percent 3 44 17" xfId="28009"/>
    <cellStyle name="Percent 3 44 18" xfId="28010"/>
    <cellStyle name="Percent 3 44 19" xfId="28011"/>
    <cellStyle name="Percent 3 44 2" xfId="28012"/>
    <cellStyle name="Percent 3 44 20" xfId="28013"/>
    <cellStyle name="Percent 3 44 21" xfId="28014"/>
    <cellStyle name="Percent 3 44 22" xfId="28015"/>
    <cellStyle name="Percent 3 44 23" xfId="28016"/>
    <cellStyle name="Percent 3 44 24" xfId="28017"/>
    <cellStyle name="Percent 3 44 25" xfId="28018"/>
    <cellStyle name="Percent 3 44 26" xfId="28019"/>
    <cellStyle name="Percent 3 44 27" xfId="28020"/>
    <cellStyle name="Percent 3 44 28" xfId="28021"/>
    <cellStyle name="Percent 3 44 29" xfId="28022"/>
    <cellStyle name="Percent 3 44 3" xfId="28023"/>
    <cellStyle name="Percent 3 44 30" xfId="28024"/>
    <cellStyle name="Percent 3 44 31" xfId="28025"/>
    <cellStyle name="Percent 3 44 32" xfId="28026"/>
    <cellStyle name="Percent 3 44 33" xfId="28027"/>
    <cellStyle name="Percent 3 44 34" xfId="28028"/>
    <cellStyle name="Percent 3 44 35" xfId="28029"/>
    <cellStyle name="Percent 3 44 36" xfId="28030"/>
    <cellStyle name="Percent 3 44 37" xfId="28031"/>
    <cellStyle name="Percent 3 44 38" xfId="28032"/>
    <cellStyle name="Percent 3 44 39" xfId="28033"/>
    <cellStyle name="Percent 3 44 4" xfId="28034"/>
    <cellStyle name="Percent 3 44 40" xfId="28035"/>
    <cellStyle name="Percent 3 44 41" xfId="28036"/>
    <cellStyle name="Percent 3 44 42" xfId="28037"/>
    <cellStyle name="Percent 3 44 43" xfId="28038"/>
    <cellStyle name="Percent 3 44 44" xfId="28039"/>
    <cellStyle name="Percent 3 44 45" xfId="28040"/>
    <cellStyle name="Percent 3 44 46" xfId="28041"/>
    <cellStyle name="Percent 3 44 47" xfId="28042"/>
    <cellStyle name="Percent 3 44 48" xfId="28043"/>
    <cellStyle name="Percent 3 44 49" xfId="28044"/>
    <cellStyle name="Percent 3 44 5" xfId="28045"/>
    <cellStyle name="Percent 3 44 50" xfId="28046"/>
    <cellStyle name="Percent 3 44 51" xfId="28047"/>
    <cellStyle name="Percent 3 44 52" xfId="28048"/>
    <cellStyle name="Percent 3 44 53" xfId="28049"/>
    <cellStyle name="Percent 3 44 54" xfId="28050"/>
    <cellStyle name="Percent 3 44 55" xfId="28051"/>
    <cellStyle name="Percent 3 44 56" xfId="28052"/>
    <cellStyle name="Percent 3 44 57" xfId="28053"/>
    <cellStyle name="Percent 3 44 58" xfId="28054"/>
    <cellStyle name="Percent 3 44 59" xfId="28055"/>
    <cellStyle name="Percent 3 44 6" xfId="28056"/>
    <cellStyle name="Percent 3 44 60" xfId="28057"/>
    <cellStyle name="Percent 3 44 61" xfId="28058"/>
    <cellStyle name="Percent 3 44 62" xfId="28059"/>
    <cellStyle name="Percent 3 44 63" xfId="28060"/>
    <cellStyle name="Percent 3 44 64" xfId="28061"/>
    <cellStyle name="Percent 3 44 65" xfId="28062"/>
    <cellStyle name="Percent 3 44 66" xfId="28063"/>
    <cellStyle name="Percent 3 44 67" xfId="28064"/>
    <cellStyle name="Percent 3 44 7" xfId="28065"/>
    <cellStyle name="Percent 3 44 8" xfId="28066"/>
    <cellStyle name="Percent 3 44 9" xfId="28067"/>
    <cellStyle name="Percent 3 45" xfId="28068"/>
    <cellStyle name="Percent 3 45 10" xfId="28069"/>
    <cellStyle name="Percent 3 45 11" xfId="28070"/>
    <cellStyle name="Percent 3 45 12" xfId="28071"/>
    <cellStyle name="Percent 3 45 13" xfId="28072"/>
    <cellStyle name="Percent 3 45 14" xfId="28073"/>
    <cellStyle name="Percent 3 45 15" xfId="28074"/>
    <cellStyle name="Percent 3 45 16" xfId="28075"/>
    <cellStyle name="Percent 3 45 17" xfId="28076"/>
    <cellStyle name="Percent 3 45 18" xfId="28077"/>
    <cellStyle name="Percent 3 45 19" xfId="28078"/>
    <cellStyle name="Percent 3 45 2" xfId="28079"/>
    <cellStyle name="Percent 3 45 20" xfId="28080"/>
    <cellStyle name="Percent 3 45 21" xfId="28081"/>
    <cellStyle name="Percent 3 45 22" xfId="28082"/>
    <cellStyle name="Percent 3 45 23" xfId="28083"/>
    <cellStyle name="Percent 3 45 24" xfId="28084"/>
    <cellStyle name="Percent 3 45 25" xfId="28085"/>
    <cellStyle name="Percent 3 45 26" xfId="28086"/>
    <cellStyle name="Percent 3 45 27" xfId="28087"/>
    <cellStyle name="Percent 3 45 28" xfId="28088"/>
    <cellStyle name="Percent 3 45 29" xfId="28089"/>
    <cellStyle name="Percent 3 45 3" xfId="28090"/>
    <cellStyle name="Percent 3 45 30" xfId="28091"/>
    <cellStyle name="Percent 3 45 31" xfId="28092"/>
    <cellStyle name="Percent 3 45 32" xfId="28093"/>
    <cellStyle name="Percent 3 45 33" xfId="28094"/>
    <cellStyle name="Percent 3 45 34" xfId="28095"/>
    <cellStyle name="Percent 3 45 35" xfId="28096"/>
    <cellStyle name="Percent 3 45 36" xfId="28097"/>
    <cellStyle name="Percent 3 45 37" xfId="28098"/>
    <cellStyle name="Percent 3 45 38" xfId="28099"/>
    <cellStyle name="Percent 3 45 39" xfId="28100"/>
    <cellStyle name="Percent 3 45 4" xfId="28101"/>
    <cellStyle name="Percent 3 45 40" xfId="28102"/>
    <cellStyle name="Percent 3 45 41" xfId="28103"/>
    <cellStyle name="Percent 3 45 42" xfId="28104"/>
    <cellStyle name="Percent 3 45 43" xfId="28105"/>
    <cellStyle name="Percent 3 45 44" xfId="28106"/>
    <cellStyle name="Percent 3 45 45" xfId="28107"/>
    <cellStyle name="Percent 3 45 46" xfId="28108"/>
    <cellStyle name="Percent 3 45 47" xfId="28109"/>
    <cellStyle name="Percent 3 45 48" xfId="28110"/>
    <cellStyle name="Percent 3 45 49" xfId="28111"/>
    <cellStyle name="Percent 3 45 5" xfId="28112"/>
    <cellStyle name="Percent 3 45 50" xfId="28113"/>
    <cellStyle name="Percent 3 45 51" xfId="28114"/>
    <cellStyle name="Percent 3 45 52" xfId="28115"/>
    <cellStyle name="Percent 3 45 53" xfId="28116"/>
    <cellStyle name="Percent 3 45 54" xfId="28117"/>
    <cellStyle name="Percent 3 45 55" xfId="28118"/>
    <cellStyle name="Percent 3 45 56" xfId="28119"/>
    <cellStyle name="Percent 3 45 57" xfId="28120"/>
    <cellStyle name="Percent 3 45 58" xfId="28121"/>
    <cellStyle name="Percent 3 45 59" xfId="28122"/>
    <cellStyle name="Percent 3 45 6" xfId="28123"/>
    <cellStyle name="Percent 3 45 60" xfId="28124"/>
    <cellStyle name="Percent 3 45 61" xfId="28125"/>
    <cellStyle name="Percent 3 45 62" xfId="28126"/>
    <cellStyle name="Percent 3 45 63" xfId="28127"/>
    <cellStyle name="Percent 3 45 64" xfId="28128"/>
    <cellStyle name="Percent 3 45 65" xfId="28129"/>
    <cellStyle name="Percent 3 45 66" xfId="28130"/>
    <cellStyle name="Percent 3 45 67" xfId="28131"/>
    <cellStyle name="Percent 3 45 7" xfId="28132"/>
    <cellStyle name="Percent 3 45 8" xfId="28133"/>
    <cellStyle name="Percent 3 45 9" xfId="28134"/>
    <cellStyle name="Percent 3 46" xfId="28135"/>
    <cellStyle name="Percent 3 46 10" xfId="28136"/>
    <cellStyle name="Percent 3 46 11" xfId="28137"/>
    <cellStyle name="Percent 3 46 12" xfId="28138"/>
    <cellStyle name="Percent 3 46 13" xfId="28139"/>
    <cellStyle name="Percent 3 46 14" xfId="28140"/>
    <cellStyle name="Percent 3 46 15" xfId="28141"/>
    <cellStyle name="Percent 3 46 16" xfId="28142"/>
    <cellStyle name="Percent 3 46 17" xfId="28143"/>
    <cellStyle name="Percent 3 46 18" xfId="28144"/>
    <cellStyle name="Percent 3 46 19" xfId="28145"/>
    <cellStyle name="Percent 3 46 2" xfId="28146"/>
    <cellStyle name="Percent 3 46 20" xfId="28147"/>
    <cellStyle name="Percent 3 46 21" xfId="28148"/>
    <cellStyle name="Percent 3 46 22" xfId="28149"/>
    <cellStyle name="Percent 3 46 23" xfId="28150"/>
    <cellStyle name="Percent 3 46 24" xfId="28151"/>
    <cellStyle name="Percent 3 46 25" xfId="28152"/>
    <cellStyle name="Percent 3 46 26" xfId="28153"/>
    <cellStyle name="Percent 3 46 27" xfId="28154"/>
    <cellStyle name="Percent 3 46 28" xfId="28155"/>
    <cellStyle name="Percent 3 46 29" xfId="28156"/>
    <cellStyle name="Percent 3 46 3" xfId="28157"/>
    <cellStyle name="Percent 3 46 30" xfId="28158"/>
    <cellStyle name="Percent 3 46 31" xfId="28159"/>
    <cellStyle name="Percent 3 46 32" xfId="28160"/>
    <cellStyle name="Percent 3 46 33" xfId="28161"/>
    <cellStyle name="Percent 3 46 34" xfId="28162"/>
    <cellStyle name="Percent 3 46 35" xfId="28163"/>
    <cellStyle name="Percent 3 46 36" xfId="28164"/>
    <cellStyle name="Percent 3 46 37" xfId="28165"/>
    <cellStyle name="Percent 3 46 38" xfId="28166"/>
    <cellStyle name="Percent 3 46 39" xfId="28167"/>
    <cellStyle name="Percent 3 46 4" xfId="28168"/>
    <cellStyle name="Percent 3 46 40" xfId="28169"/>
    <cellStyle name="Percent 3 46 41" xfId="28170"/>
    <cellStyle name="Percent 3 46 42" xfId="28171"/>
    <cellStyle name="Percent 3 46 43" xfId="28172"/>
    <cellStyle name="Percent 3 46 44" xfId="28173"/>
    <cellStyle name="Percent 3 46 45" xfId="28174"/>
    <cellStyle name="Percent 3 46 46" xfId="28175"/>
    <cellStyle name="Percent 3 46 47" xfId="28176"/>
    <cellStyle name="Percent 3 46 48" xfId="28177"/>
    <cellStyle name="Percent 3 46 49" xfId="28178"/>
    <cellStyle name="Percent 3 46 5" xfId="28179"/>
    <cellStyle name="Percent 3 46 50" xfId="28180"/>
    <cellStyle name="Percent 3 46 51" xfId="28181"/>
    <cellStyle name="Percent 3 46 52" xfId="28182"/>
    <cellStyle name="Percent 3 46 53" xfId="28183"/>
    <cellStyle name="Percent 3 46 54" xfId="28184"/>
    <cellStyle name="Percent 3 46 55" xfId="28185"/>
    <cellStyle name="Percent 3 46 56" xfId="28186"/>
    <cellStyle name="Percent 3 46 57" xfId="28187"/>
    <cellStyle name="Percent 3 46 58" xfId="28188"/>
    <cellStyle name="Percent 3 46 59" xfId="28189"/>
    <cellStyle name="Percent 3 46 6" xfId="28190"/>
    <cellStyle name="Percent 3 46 60" xfId="28191"/>
    <cellStyle name="Percent 3 46 61" xfId="28192"/>
    <cellStyle name="Percent 3 46 62" xfId="28193"/>
    <cellStyle name="Percent 3 46 63" xfId="28194"/>
    <cellStyle name="Percent 3 46 64" xfId="28195"/>
    <cellStyle name="Percent 3 46 65" xfId="28196"/>
    <cellStyle name="Percent 3 46 66" xfId="28197"/>
    <cellStyle name="Percent 3 46 67" xfId="28198"/>
    <cellStyle name="Percent 3 46 7" xfId="28199"/>
    <cellStyle name="Percent 3 46 8" xfId="28200"/>
    <cellStyle name="Percent 3 46 9" xfId="28201"/>
    <cellStyle name="Percent 3 47" xfId="28202"/>
    <cellStyle name="Percent 3 47 10" xfId="28203"/>
    <cellStyle name="Percent 3 47 11" xfId="28204"/>
    <cellStyle name="Percent 3 47 12" xfId="28205"/>
    <cellStyle name="Percent 3 47 13" xfId="28206"/>
    <cellStyle name="Percent 3 47 14" xfId="28207"/>
    <cellStyle name="Percent 3 47 15" xfId="28208"/>
    <cellStyle name="Percent 3 47 16" xfId="28209"/>
    <cellStyle name="Percent 3 47 17" xfId="28210"/>
    <cellStyle name="Percent 3 47 18" xfId="28211"/>
    <cellStyle name="Percent 3 47 19" xfId="28212"/>
    <cellStyle name="Percent 3 47 2" xfId="28213"/>
    <cellStyle name="Percent 3 47 20" xfId="28214"/>
    <cellStyle name="Percent 3 47 21" xfId="28215"/>
    <cellStyle name="Percent 3 47 22" xfId="28216"/>
    <cellStyle name="Percent 3 47 23" xfId="28217"/>
    <cellStyle name="Percent 3 47 24" xfId="28218"/>
    <cellStyle name="Percent 3 47 25" xfId="28219"/>
    <cellStyle name="Percent 3 47 26" xfId="28220"/>
    <cellStyle name="Percent 3 47 27" xfId="28221"/>
    <cellStyle name="Percent 3 47 28" xfId="28222"/>
    <cellStyle name="Percent 3 47 29" xfId="28223"/>
    <cellStyle name="Percent 3 47 3" xfId="28224"/>
    <cellStyle name="Percent 3 47 30" xfId="28225"/>
    <cellStyle name="Percent 3 47 31" xfId="28226"/>
    <cellStyle name="Percent 3 47 32" xfId="28227"/>
    <cellStyle name="Percent 3 47 33" xfId="28228"/>
    <cellStyle name="Percent 3 47 34" xfId="28229"/>
    <cellStyle name="Percent 3 47 35" xfId="28230"/>
    <cellStyle name="Percent 3 47 36" xfId="28231"/>
    <cellStyle name="Percent 3 47 37" xfId="28232"/>
    <cellStyle name="Percent 3 47 38" xfId="28233"/>
    <cellStyle name="Percent 3 47 39" xfId="28234"/>
    <cellStyle name="Percent 3 47 4" xfId="28235"/>
    <cellStyle name="Percent 3 47 40" xfId="28236"/>
    <cellStyle name="Percent 3 47 41" xfId="28237"/>
    <cellStyle name="Percent 3 47 42" xfId="28238"/>
    <cellStyle name="Percent 3 47 43" xfId="28239"/>
    <cellStyle name="Percent 3 47 44" xfId="28240"/>
    <cellStyle name="Percent 3 47 45" xfId="28241"/>
    <cellStyle name="Percent 3 47 46" xfId="28242"/>
    <cellStyle name="Percent 3 47 47" xfId="28243"/>
    <cellStyle name="Percent 3 47 48" xfId="28244"/>
    <cellStyle name="Percent 3 47 49" xfId="28245"/>
    <cellStyle name="Percent 3 47 5" xfId="28246"/>
    <cellStyle name="Percent 3 47 50" xfId="28247"/>
    <cellStyle name="Percent 3 47 51" xfId="28248"/>
    <cellStyle name="Percent 3 47 52" xfId="28249"/>
    <cellStyle name="Percent 3 47 53" xfId="28250"/>
    <cellStyle name="Percent 3 47 54" xfId="28251"/>
    <cellStyle name="Percent 3 47 55" xfId="28252"/>
    <cellStyle name="Percent 3 47 56" xfId="28253"/>
    <cellStyle name="Percent 3 47 57" xfId="28254"/>
    <cellStyle name="Percent 3 47 58" xfId="28255"/>
    <cellStyle name="Percent 3 47 59" xfId="28256"/>
    <cellStyle name="Percent 3 47 6" xfId="28257"/>
    <cellStyle name="Percent 3 47 60" xfId="28258"/>
    <cellStyle name="Percent 3 47 61" xfId="28259"/>
    <cellStyle name="Percent 3 47 62" xfId="28260"/>
    <cellStyle name="Percent 3 47 63" xfId="28261"/>
    <cellStyle name="Percent 3 47 64" xfId="28262"/>
    <cellStyle name="Percent 3 47 65" xfId="28263"/>
    <cellStyle name="Percent 3 47 66" xfId="28264"/>
    <cellStyle name="Percent 3 47 67" xfId="28265"/>
    <cellStyle name="Percent 3 47 7" xfId="28266"/>
    <cellStyle name="Percent 3 47 8" xfId="28267"/>
    <cellStyle name="Percent 3 47 9" xfId="28268"/>
    <cellStyle name="Percent 3 48" xfId="28269"/>
    <cellStyle name="Percent 3 48 10" xfId="28270"/>
    <cellStyle name="Percent 3 48 11" xfId="28271"/>
    <cellStyle name="Percent 3 48 12" xfId="28272"/>
    <cellStyle name="Percent 3 48 13" xfId="28273"/>
    <cellStyle name="Percent 3 48 14" xfId="28274"/>
    <cellStyle name="Percent 3 48 15" xfId="28275"/>
    <cellStyle name="Percent 3 48 16" xfId="28276"/>
    <cellStyle name="Percent 3 48 17" xfId="28277"/>
    <cellStyle name="Percent 3 48 18" xfId="28278"/>
    <cellStyle name="Percent 3 48 19" xfId="28279"/>
    <cellStyle name="Percent 3 48 2" xfId="28280"/>
    <cellStyle name="Percent 3 48 20" xfId="28281"/>
    <cellStyle name="Percent 3 48 21" xfId="28282"/>
    <cellStyle name="Percent 3 48 22" xfId="28283"/>
    <cellStyle name="Percent 3 48 23" xfId="28284"/>
    <cellStyle name="Percent 3 48 24" xfId="28285"/>
    <cellStyle name="Percent 3 48 25" xfId="28286"/>
    <cellStyle name="Percent 3 48 26" xfId="28287"/>
    <cellStyle name="Percent 3 48 27" xfId="28288"/>
    <cellStyle name="Percent 3 48 28" xfId="28289"/>
    <cellStyle name="Percent 3 48 29" xfId="28290"/>
    <cellStyle name="Percent 3 48 3" xfId="28291"/>
    <cellStyle name="Percent 3 48 30" xfId="28292"/>
    <cellStyle name="Percent 3 48 31" xfId="28293"/>
    <cellStyle name="Percent 3 48 32" xfId="28294"/>
    <cellStyle name="Percent 3 48 33" xfId="28295"/>
    <cellStyle name="Percent 3 48 34" xfId="28296"/>
    <cellStyle name="Percent 3 48 35" xfId="28297"/>
    <cellStyle name="Percent 3 48 36" xfId="28298"/>
    <cellStyle name="Percent 3 48 37" xfId="28299"/>
    <cellStyle name="Percent 3 48 38" xfId="28300"/>
    <cellStyle name="Percent 3 48 39" xfId="28301"/>
    <cellStyle name="Percent 3 48 4" xfId="28302"/>
    <cellStyle name="Percent 3 48 40" xfId="28303"/>
    <cellStyle name="Percent 3 48 41" xfId="28304"/>
    <cellStyle name="Percent 3 48 42" xfId="28305"/>
    <cellStyle name="Percent 3 48 43" xfId="28306"/>
    <cellStyle name="Percent 3 48 44" xfId="28307"/>
    <cellStyle name="Percent 3 48 45" xfId="28308"/>
    <cellStyle name="Percent 3 48 46" xfId="28309"/>
    <cellStyle name="Percent 3 48 47" xfId="28310"/>
    <cellStyle name="Percent 3 48 48" xfId="28311"/>
    <cellStyle name="Percent 3 48 49" xfId="28312"/>
    <cellStyle name="Percent 3 48 5" xfId="28313"/>
    <cellStyle name="Percent 3 48 50" xfId="28314"/>
    <cellStyle name="Percent 3 48 51" xfId="28315"/>
    <cellStyle name="Percent 3 48 52" xfId="28316"/>
    <cellStyle name="Percent 3 48 53" xfId="28317"/>
    <cellStyle name="Percent 3 48 54" xfId="28318"/>
    <cellStyle name="Percent 3 48 55" xfId="28319"/>
    <cellStyle name="Percent 3 48 56" xfId="28320"/>
    <cellStyle name="Percent 3 48 57" xfId="28321"/>
    <cellStyle name="Percent 3 48 58" xfId="28322"/>
    <cellStyle name="Percent 3 48 59" xfId="28323"/>
    <cellStyle name="Percent 3 48 6" xfId="28324"/>
    <cellStyle name="Percent 3 48 60" xfId="28325"/>
    <cellStyle name="Percent 3 48 61" xfId="28326"/>
    <cellStyle name="Percent 3 48 62" xfId="28327"/>
    <cellStyle name="Percent 3 48 63" xfId="28328"/>
    <cellStyle name="Percent 3 48 64" xfId="28329"/>
    <cellStyle name="Percent 3 48 65" xfId="28330"/>
    <cellStyle name="Percent 3 48 66" xfId="28331"/>
    <cellStyle name="Percent 3 48 67" xfId="28332"/>
    <cellStyle name="Percent 3 48 7" xfId="28333"/>
    <cellStyle name="Percent 3 48 8" xfId="28334"/>
    <cellStyle name="Percent 3 48 9" xfId="28335"/>
    <cellStyle name="Percent 3 49" xfId="28336"/>
    <cellStyle name="Percent 3 5" xfId="28337"/>
    <cellStyle name="Percent 3 5 10" xfId="28338"/>
    <cellStyle name="Percent 3 5 11" xfId="28339"/>
    <cellStyle name="Percent 3 5 12" xfId="28340"/>
    <cellStyle name="Percent 3 5 13" xfId="28341"/>
    <cellStyle name="Percent 3 5 14" xfId="28342"/>
    <cellStyle name="Percent 3 5 15" xfId="28343"/>
    <cellStyle name="Percent 3 5 16" xfId="28344"/>
    <cellStyle name="Percent 3 5 17" xfId="28345"/>
    <cellStyle name="Percent 3 5 18" xfId="28346"/>
    <cellStyle name="Percent 3 5 19" xfId="28347"/>
    <cellStyle name="Percent 3 5 2" xfId="28348"/>
    <cellStyle name="Percent 3 5 2 10" xfId="28349"/>
    <cellStyle name="Percent 3 5 2 11" xfId="28350"/>
    <cellStyle name="Percent 3 5 2 12" xfId="28351"/>
    <cellStyle name="Percent 3 5 2 13" xfId="28352"/>
    <cellStyle name="Percent 3 5 2 14" xfId="28353"/>
    <cellStyle name="Percent 3 5 2 15" xfId="28354"/>
    <cellStyle name="Percent 3 5 2 16" xfId="28355"/>
    <cellStyle name="Percent 3 5 2 17" xfId="28356"/>
    <cellStyle name="Percent 3 5 2 18" xfId="28357"/>
    <cellStyle name="Percent 3 5 2 19" xfId="28358"/>
    <cellStyle name="Percent 3 5 2 2" xfId="28359"/>
    <cellStyle name="Percent 3 5 2 20" xfId="28360"/>
    <cellStyle name="Percent 3 5 2 21" xfId="28361"/>
    <cellStyle name="Percent 3 5 2 22" xfId="28362"/>
    <cellStyle name="Percent 3 5 2 23" xfId="28363"/>
    <cellStyle name="Percent 3 5 2 24" xfId="28364"/>
    <cellStyle name="Percent 3 5 2 25" xfId="28365"/>
    <cellStyle name="Percent 3 5 2 26" xfId="28366"/>
    <cellStyle name="Percent 3 5 2 27" xfId="28367"/>
    <cellStyle name="Percent 3 5 2 28" xfId="28368"/>
    <cellStyle name="Percent 3 5 2 29" xfId="28369"/>
    <cellStyle name="Percent 3 5 2 3" xfId="28370"/>
    <cellStyle name="Percent 3 5 2 30" xfId="28371"/>
    <cellStyle name="Percent 3 5 2 31" xfId="28372"/>
    <cellStyle name="Percent 3 5 2 32" xfId="28373"/>
    <cellStyle name="Percent 3 5 2 33" xfId="28374"/>
    <cellStyle name="Percent 3 5 2 34" xfId="28375"/>
    <cellStyle name="Percent 3 5 2 35" xfId="28376"/>
    <cellStyle name="Percent 3 5 2 36" xfId="28377"/>
    <cellStyle name="Percent 3 5 2 37" xfId="28378"/>
    <cellStyle name="Percent 3 5 2 38" xfId="28379"/>
    <cellStyle name="Percent 3 5 2 39" xfId="28380"/>
    <cellStyle name="Percent 3 5 2 4" xfId="28381"/>
    <cellStyle name="Percent 3 5 2 40" xfId="28382"/>
    <cellStyle name="Percent 3 5 2 41" xfId="28383"/>
    <cellStyle name="Percent 3 5 2 42" xfId="28384"/>
    <cellStyle name="Percent 3 5 2 43" xfId="28385"/>
    <cellStyle name="Percent 3 5 2 44" xfId="28386"/>
    <cellStyle name="Percent 3 5 2 45" xfId="28387"/>
    <cellStyle name="Percent 3 5 2 46" xfId="28388"/>
    <cellStyle name="Percent 3 5 2 47" xfId="28389"/>
    <cellStyle name="Percent 3 5 2 48" xfId="28390"/>
    <cellStyle name="Percent 3 5 2 49" xfId="28391"/>
    <cellStyle name="Percent 3 5 2 5" xfId="28392"/>
    <cellStyle name="Percent 3 5 2 50" xfId="28393"/>
    <cellStyle name="Percent 3 5 2 51" xfId="28394"/>
    <cellStyle name="Percent 3 5 2 52" xfId="28395"/>
    <cellStyle name="Percent 3 5 2 53" xfId="28396"/>
    <cellStyle name="Percent 3 5 2 54" xfId="28397"/>
    <cellStyle name="Percent 3 5 2 55" xfId="28398"/>
    <cellStyle name="Percent 3 5 2 56" xfId="28399"/>
    <cellStyle name="Percent 3 5 2 57" xfId="28400"/>
    <cellStyle name="Percent 3 5 2 58" xfId="28401"/>
    <cellStyle name="Percent 3 5 2 59" xfId="28402"/>
    <cellStyle name="Percent 3 5 2 6" xfId="28403"/>
    <cellStyle name="Percent 3 5 2 60" xfId="28404"/>
    <cellStyle name="Percent 3 5 2 61" xfId="28405"/>
    <cellStyle name="Percent 3 5 2 62" xfId="28406"/>
    <cellStyle name="Percent 3 5 2 63" xfId="28407"/>
    <cellStyle name="Percent 3 5 2 64" xfId="28408"/>
    <cellStyle name="Percent 3 5 2 65" xfId="28409"/>
    <cellStyle name="Percent 3 5 2 66" xfId="28410"/>
    <cellStyle name="Percent 3 5 2 67" xfId="28411"/>
    <cellStyle name="Percent 3 5 2 7" xfId="28412"/>
    <cellStyle name="Percent 3 5 2 8" xfId="28413"/>
    <cellStyle name="Percent 3 5 2 9" xfId="28414"/>
    <cellStyle name="Percent 3 5 20" xfId="28415"/>
    <cellStyle name="Percent 3 5 21" xfId="28416"/>
    <cellStyle name="Percent 3 5 22" xfId="28417"/>
    <cellStyle name="Percent 3 5 23" xfId="28418"/>
    <cellStyle name="Percent 3 5 24" xfId="28419"/>
    <cellStyle name="Percent 3 5 25" xfId="28420"/>
    <cellStyle name="Percent 3 5 26" xfId="28421"/>
    <cellStyle name="Percent 3 5 27" xfId="28422"/>
    <cellStyle name="Percent 3 5 28" xfId="28423"/>
    <cellStyle name="Percent 3 5 29" xfId="28424"/>
    <cellStyle name="Percent 3 5 3" xfId="28425"/>
    <cellStyle name="Percent 3 5 3 10" xfId="28426"/>
    <cellStyle name="Percent 3 5 3 11" xfId="28427"/>
    <cellStyle name="Percent 3 5 3 12" xfId="28428"/>
    <cellStyle name="Percent 3 5 3 13" xfId="28429"/>
    <cellStyle name="Percent 3 5 3 14" xfId="28430"/>
    <cellStyle name="Percent 3 5 3 15" xfId="28431"/>
    <cellStyle name="Percent 3 5 3 16" xfId="28432"/>
    <cellStyle name="Percent 3 5 3 17" xfId="28433"/>
    <cellStyle name="Percent 3 5 3 18" xfId="28434"/>
    <cellStyle name="Percent 3 5 3 19" xfId="28435"/>
    <cellStyle name="Percent 3 5 3 2" xfId="28436"/>
    <cellStyle name="Percent 3 5 3 20" xfId="28437"/>
    <cellStyle name="Percent 3 5 3 21" xfId="28438"/>
    <cellStyle name="Percent 3 5 3 22" xfId="28439"/>
    <cellStyle name="Percent 3 5 3 23" xfId="28440"/>
    <cellStyle name="Percent 3 5 3 24" xfId="28441"/>
    <cellStyle name="Percent 3 5 3 25" xfId="28442"/>
    <cellStyle name="Percent 3 5 3 26" xfId="28443"/>
    <cellStyle name="Percent 3 5 3 27" xfId="28444"/>
    <cellStyle name="Percent 3 5 3 28" xfId="28445"/>
    <cellStyle name="Percent 3 5 3 29" xfId="28446"/>
    <cellStyle name="Percent 3 5 3 3" xfId="28447"/>
    <cellStyle name="Percent 3 5 3 30" xfId="28448"/>
    <cellStyle name="Percent 3 5 3 31" xfId="28449"/>
    <cellStyle name="Percent 3 5 3 32" xfId="28450"/>
    <cellStyle name="Percent 3 5 3 33" xfId="28451"/>
    <cellStyle name="Percent 3 5 3 34" xfId="28452"/>
    <cellStyle name="Percent 3 5 3 35" xfId="28453"/>
    <cellStyle name="Percent 3 5 3 36" xfId="28454"/>
    <cellStyle name="Percent 3 5 3 37" xfId="28455"/>
    <cellStyle name="Percent 3 5 3 38" xfId="28456"/>
    <cellStyle name="Percent 3 5 3 39" xfId="28457"/>
    <cellStyle name="Percent 3 5 3 4" xfId="28458"/>
    <cellStyle name="Percent 3 5 3 40" xfId="28459"/>
    <cellStyle name="Percent 3 5 3 41" xfId="28460"/>
    <cellStyle name="Percent 3 5 3 42" xfId="28461"/>
    <cellStyle name="Percent 3 5 3 43" xfId="28462"/>
    <cellStyle name="Percent 3 5 3 44" xfId="28463"/>
    <cellStyle name="Percent 3 5 3 45" xfId="28464"/>
    <cellStyle name="Percent 3 5 3 46" xfId="28465"/>
    <cellStyle name="Percent 3 5 3 47" xfId="28466"/>
    <cellStyle name="Percent 3 5 3 48" xfId="28467"/>
    <cellStyle name="Percent 3 5 3 49" xfId="28468"/>
    <cellStyle name="Percent 3 5 3 5" xfId="28469"/>
    <cellStyle name="Percent 3 5 3 50" xfId="28470"/>
    <cellStyle name="Percent 3 5 3 51" xfId="28471"/>
    <cellStyle name="Percent 3 5 3 52" xfId="28472"/>
    <cellStyle name="Percent 3 5 3 53" xfId="28473"/>
    <cellStyle name="Percent 3 5 3 54" xfId="28474"/>
    <cellStyle name="Percent 3 5 3 55" xfId="28475"/>
    <cellStyle name="Percent 3 5 3 56" xfId="28476"/>
    <cellStyle name="Percent 3 5 3 57" xfId="28477"/>
    <cellStyle name="Percent 3 5 3 58" xfId="28478"/>
    <cellStyle name="Percent 3 5 3 59" xfId="28479"/>
    <cellStyle name="Percent 3 5 3 6" xfId="28480"/>
    <cellStyle name="Percent 3 5 3 60" xfId="28481"/>
    <cellStyle name="Percent 3 5 3 61" xfId="28482"/>
    <cellStyle name="Percent 3 5 3 62" xfId="28483"/>
    <cellStyle name="Percent 3 5 3 63" xfId="28484"/>
    <cellStyle name="Percent 3 5 3 64" xfId="28485"/>
    <cellStyle name="Percent 3 5 3 65" xfId="28486"/>
    <cellStyle name="Percent 3 5 3 66" xfId="28487"/>
    <cellStyle name="Percent 3 5 3 67" xfId="28488"/>
    <cellStyle name="Percent 3 5 3 7" xfId="28489"/>
    <cellStyle name="Percent 3 5 3 8" xfId="28490"/>
    <cellStyle name="Percent 3 5 3 9" xfId="28491"/>
    <cellStyle name="Percent 3 5 30" xfId="28492"/>
    <cellStyle name="Percent 3 5 31" xfId="28493"/>
    <cellStyle name="Percent 3 5 32" xfId="28494"/>
    <cellStyle name="Percent 3 5 33" xfId="28495"/>
    <cellStyle name="Percent 3 5 34" xfId="28496"/>
    <cellStyle name="Percent 3 5 35" xfId="28497"/>
    <cellStyle name="Percent 3 5 36" xfId="28498"/>
    <cellStyle name="Percent 3 5 37" xfId="28499"/>
    <cellStyle name="Percent 3 5 38" xfId="28500"/>
    <cellStyle name="Percent 3 5 39" xfId="28501"/>
    <cellStyle name="Percent 3 5 4" xfId="28502"/>
    <cellStyle name="Percent 3 5 40" xfId="28503"/>
    <cellStyle name="Percent 3 5 41" xfId="28504"/>
    <cellStyle name="Percent 3 5 42" xfId="28505"/>
    <cellStyle name="Percent 3 5 43" xfId="28506"/>
    <cellStyle name="Percent 3 5 44" xfId="28507"/>
    <cellStyle name="Percent 3 5 45" xfId="28508"/>
    <cellStyle name="Percent 3 5 46" xfId="28509"/>
    <cellStyle name="Percent 3 5 47" xfId="28510"/>
    <cellStyle name="Percent 3 5 48" xfId="28511"/>
    <cellStyle name="Percent 3 5 49" xfId="28512"/>
    <cellStyle name="Percent 3 5 5" xfId="28513"/>
    <cellStyle name="Percent 3 5 50" xfId="28514"/>
    <cellStyle name="Percent 3 5 51" xfId="28515"/>
    <cellStyle name="Percent 3 5 52" xfId="28516"/>
    <cellStyle name="Percent 3 5 53" xfId="28517"/>
    <cellStyle name="Percent 3 5 54" xfId="28518"/>
    <cellStyle name="Percent 3 5 55" xfId="28519"/>
    <cellStyle name="Percent 3 5 56" xfId="28520"/>
    <cellStyle name="Percent 3 5 57" xfId="28521"/>
    <cellStyle name="Percent 3 5 58" xfId="28522"/>
    <cellStyle name="Percent 3 5 59" xfId="28523"/>
    <cellStyle name="Percent 3 5 6" xfId="28524"/>
    <cellStyle name="Percent 3 5 60" xfId="28525"/>
    <cellStyle name="Percent 3 5 61" xfId="28526"/>
    <cellStyle name="Percent 3 5 62" xfId="28527"/>
    <cellStyle name="Percent 3 5 63" xfId="28528"/>
    <cellStyle name="Percent 3 5 64" xfId="28529"/>
    <cellStyle name="Percent 3 5 65" xfId="28530"/>
    <cellStyle name="Percent 3 5 66" xfId="28531"/>
    <cellStyle name="Percent 3 5 67" xfId="28532"/>
    <cellStyle name="Percent 3 5 68" xfId="28533"/>
    <cellStyle name="Percent 3 5 69" xfId="28534"/>
    <cellStyle name="Percent 3 5 7" xfId="28535"/>
    <cellStyle name="Percent 3 5 8" xfId="28536"/>
    <cellStyle name="Percent 3 5 9" xfId="28537"/>
    <cellStyle name="Percent 3 50" xfId="28538"/>
    <cellStyle name="Percent 3 51" xfId="28539"/>
    <cellStyle name="Percent 3 52" xfId="28540"/>
    <cellStyle name="Percent 3 53" xfId="28541"/>
    <cellStyle name="Percent 3 54" xfId="28542"/>
    <cellStyle name="Percent 3 55" xfId="28543"/>
    <cellStyle name="Percent 3 56" xfId="28544"/>
    <cellStyle name="Percent 3 57" xfId="28545"/>
    <cellStyle name="Percent 3 58" xfId="28546"/>
    <cellStyle name="Percent 3 59" xfId="28547"/>
    <cellStyle name="Percent 3 6" xfId="28548"/>
    <cellStyle name="Percent 3 6 10" xfId="28549"/>
    <cellStyle name="Percent 3 6 11" xfId="28550"/>
    <cellStyle name="Percent 3 6 12" xfId="28551"/>
    <cellStyle name="Percent 3 6 13" xfId="28552"/>
    <cellStyle name="Percent 3 6 14" xfId="28553"/>
    <cellStyle name="Percent 3 6 15" xfId="28554"/>
    <cellStyle name="Percent 3 6 16" xfId="28555"/>
    <cellStyle name="Percent 3 6 17" xfId="28556"/>
    <cellStyle name="Percent 3 6 18" xfId="28557"/>
    <cellStyle name="Percent 3 6 19" xfId="28558"/>
    <cellStyle name="Percent 3 6 2" xfId="28559"/>
    <cellStyle name="Percent 3 6 20" xfId="28560"/>
    <cellStyle name="Percent 3 6 21" xfId="28561"/>
    <cellStyle name="Percent 3 6 22" xfId="28562"/>
    <cellStyle name="Percent 3 6 23" xfId="28563"/>
    <cellStyle name="Percent 3 6 24" xfId="28564"/>
    <cellStyle name="Percent 3 6 25" xfId="28565"/>
    <cellStyle name="Percent 3 6 26" xfId="28566"/>
    <cellStyle name="Percent 3 6 27" xfId="28567"/>
    <cellStyle name="Percent 3 6 28" xfId="28568"/>
    <cellStyle name="Percent 3 6 29" xfId="28569"/>
    <cellStyle name="Percent 3 6 3" xfId="28570"/>
    <cellStyle name="Percent 3 6 30" xfId="28571"/>
    <cellStyle name="Percent 3 6 31" xfId="28572"/>
    <cellStyle name="Percent 3 6 32" xfId="28573"/>
    <cellStyle name="Percent 3 6 33" xfId="28574"/>
    <cellStyle name="Percent 3 6 34" xfId="28575"/>
    <cellStyle name="Percent 3 6 35" xfId="28576"/>
    <cellStyle name="Percent 3 6 36" xfId="28577"/>
    <cellStyle name="Percent 3 6 37" xfId="28578"/>
    <cellStyle name="Percent 3 6 38" xfId="28579"/>
    <cellStyle name="Percent 3 6 39" xfId="28580"/>
    <cellStyle name="Percent 3 6 4" xfId="28581"/>
    <cellStyle name="Percent 3 6 40" xfId="28582"/>
    <cellStyle name="Percent 3 6 41" xfId="28583"/>
    <cellStyle name="Percent 3 6 42" xfId="28584"/>
    <cellStyle name="Percent 3 6 43" xfId="28585"/>
    <cellStyle name="Percent 3 6 44" xfId="28586"/>
    <cellStyle name="Percent 3 6 45" xfId="28587"/>
    <cellStyle name="Percent 3 6 46" xfId="28588"/>
    <cellStyle name="Percent 3 6 47" xfId="28589"/>
    <cellStyle name="Percent 3 6 48" xfId="28590"/>
    <cellStyle name="Percent 3 6 49" xfId="28591"/>
    <cellStyle name="Percent 3 6 5" xfId="28592"/>
    <cellStyle name="Percent 3 6 50" xfId="28593"/>
    <cellStyle name="Percent 3 6 51" xfId="28594"/>
    <cellStyle name="Percent 3 6 52" xfId="28595"/>
    <cellStyle name="Percent 3 6 53" xfId="28596"/>
    <cellStyle name="Percent 3 6 54" xfId="28597"/>
    <cellStyle name="Percent 3 6 55" xfId="28598"/>
    <cellStyle name="Percent 3 6 56" xfId="28599"/>
    <cellStyle name="Percent 3 6 57" xfId="28600"/>
    <cellStyle name="Percent 3 6 58" xfId="28601"/>
    <cellStyle name="Percent 3 6 59" xfId="28602"/>
    <cellStyle name="Percent 3 6 6" xfId="28603"/>
    <cellStyle name="Percent 3 6 60" xfId="28604"/>
    <cellStyle name="Percent 3 6 61" xfId="28605"/>
    <cellStyle name="Percent 3 6 62" xfId="28606"/>
    <cellStyle name="Percent 3 6 63" xfId="28607"/>
    <cellStyle name="Percent 3 6 64" xfId="28608"/>
    <cellStyle name="Percent 3 6 65" xfId="28609"/>
    <cellStyle name="Percent 3 6 66" xfId="28610"/>
    <cellStyle name="Percent 3 6 67" xfId="28611"/>
    <cellStyle name="Percent 3 6 7" xfId="28612"/>
    <cellStyle name="Percent 3 6 8" xfId="28613"/>
    <cellStyle name="Percent 3 6 9" xfId="28614"/>
    <cellStyle name="Percent 3 60" xfId="28615"/>
    <cellStyle name="Percent 3 61" xfId="28616"/>
    <cellStyle name="Percent 3 62" xfId="28617"/>
    <cellStyle name="Percent 3 63" xfId="28618"/>
    <cellStyle name="Percent 3 64" xfId="28619"/>
    <cellStyle name="Percent 3 65" xfId="28620"/>
    <cellStyle name="Percent 3 66" xfId="28621"/>
    <cellStyle name="Percent 3 67" xfId="28622"/>
    <cellStyle name="Percent 3 68" xfId="28623"/>
    <cellStyle name="Percent 3 69" xfId="28624"/>
    <cellStyle name="Percent 3 7" xfId="28625"/>
    <cellStyle name="Percent 3 7 10" xfId="28626"/>
    <cellStyle name="Percent 3 7 11" xfId="28627"/>
    <cellStyle name="Percent 3 7 12" xfId="28628"/>
    <cellStyle name="Percent 3 7 13" xfId="28629"/>
    <cellStyle name="Percent 3 7 14" xfId="28630"/>
    <cellStyle name="Percent 3 7 15" xfId="28631"/>
    <cellStyle name="Percent 3 7 16" xfId="28632"/>
    <cellStyle name="Percent 3 7 17" xfId="28633"/>
    <cellStyle name="Percent 3 7 18" xfId="28634"/>
    <cellStyle name="Percent 3 7 19" xfId="28635"/>
    <cellStyle name="Percent 3 7 2" xfId="28636"/>
    <cellStyle name="Percent 3 7 20" xfId="28637"/>
    <cellStyle name="Percent 3 7 21" xfId="28638"/>
    <cellStyle name="Percent 3 7 22" xfId="28639"/>
    <cellStyle name="Percent 3 7 23" xfId="28640"/>
    <cellStyle name="Percent 3 7 24" xfId="28641"/>
    <cellStyle name="Percent 3 7 25" xfId="28642"/>
    <cellStyle name="Percent 3 7 26" xfId="28643"/>
    <cellStyle name="Percent 3 7 27" xfId="28644"/>
    <cellStyle name="Percent 3 7 28" xfId="28645"/>
    <cellStyle name="Percent 3 7 29" xfId="28646"/>
    <cellStyle name="Percent 3 7 3" xfId="28647"/>
    <cellStyle name="Percent 3 7 30" xfId="28648"/>
    <cellStyle name="Percent 3 7 31" xfId="28649"/>
    <cellStyle name="Percent 3 7 32" xfId="28650"/>
    <cellStyle name="Percent 3 7 33" xfId="28651"/>
    <cellStyle name="Percent 3 7 34" xfId="28652"/>
    <cellStyle name="Percent 3 7 35" xfId="28653"/>
    <cellStyle name="Percent 3 7 36" xfId="28654"/>
    <cellStyle name="Percent 3 7 37" xfId="28655"/>
    <cellStyle name="Percent 3 7 38" xfId="28656"/>
    <cellStyle name="Percent 3 7 39" xfId="28657"/>
    <cellStyle name="Percent 3 7 4" xfId="28658"/>
    <cellStyle name="Percent 3 7 40" xfId="28659"/>
    <cellStyle name="Percent 3 7 41" xfId="28660"/>
    <cellStyle name="Percent 3 7 42" xfId="28661"/>
    <cellStyle name="Percent 3 7 43" xfId="28662"/>
    <cellStyle name="Percent 3 7 44" xfId="28663"/>
    <cellStyle name="Percent 3 7 45" xfId="28664"/>
    <cellStyle name="Percent 3 7 46" xfId="28665"/>
    <cellStyle name="Percent 3 7 47" xfId="28666"/>
    <cellStyle name="Percent 3 7 48" xfId="28667"/>
    <cellStyle name="Percent 3 7 49" xfId="28668"/>
    <cellStyle name="Percent 3 7 5" xfId="28669"/>
    <cellStyle name="Percent 3 7 50" xfId="28670"/>
    <cellStyle name="Percent 3 7 51" xfId="28671"/>
    <cellStyle name="Percent 3 7 52" xfId="28672"/>
    <cellStyle name="Percent 3 7 53" xfId="28673"/>
    <cellStyle name="Percent 3 7 54" xfId="28674"/>
    <cellStyle name="Percent 3 7 55" xfId="28675"/>
    <cellStyle name="Percent 3 7 56" xfId="28676"/>
    <cellStyle name="Percent 3 7 57" xfId="28677"/>
    <cellStyle name="Percent 3 7 58" xfId="28678"/>
    <cellStyle name="Percent 3 7 59" xfId="28679"/>
    <cellStyle name="Percent 3 7 6" xfId="28680"/>
    <cellStyle name="Percent 3 7 60" xfId="28681"/>
    <cellStyle name="Percent 3 7 61" xfId="28682"/>
    <cellStyle name="Percent 3 7 62" xfId="28683"/>
    <cellStyle name="Percent 3 7 63" xfId="28684"/>
    <cellStyle name="Percent 3 7 64" xfId="28685"/>
    <cellStyle name="Percent 3 7 65" xfId="28686"/>
    <cellStyle name="Percent 3 7 66" xfId="28687"/>
    <cellStyle name="Percent 3 7 67" xfId="28688"/>
    <cellStyle name="Percent 3 7 7" xfId="28689"/>
    <cellStyle name="Percent 3 7 8" xfId="28690"/>
    <cellStyle name="Percent 3 7 9" xfId="28691"/>
    <cellStyle name="Percent 3 70" xfId="28692"/>
    <cellStyle name="Percent 3 71" xfId="28693"/>
    <cellStyle name="Percent 3 72" xfId="28694"/>
    <cellStyle name="Percent 3 73" xfId="28695"/>
    <cellStyle name="Percent 3 74" xfId="28696"/>
    <cellStyle name="Percent 3 75" xfId="28697"/>
    <cellStyle name="Percent 3 76" xfId="28698"/>
    <cellStyle name="Percent 3 77" xfId="28699"/>
    <cellStyle name="Percent 3 78" xfId="28700"/>
    <cellStyle name="Percent 3 79" xfId="28701"/>
    <cellStyle name="Percent 3 8" xfId="28702"/>
    <cellStyle name="Percent 3 8 10" xfId="28703"/>
    <cellStyle name="Percent 3 8 11" xfId="28704"/>
    <cellStyle name="Percent 3 8 12" xfId="28705"/>
    <cellStyle name="Percent 3 8 13" xfId="28706"/>
    <cellStyle name="Percent 3 8 14" xfId="28707"/>
    <cellStyle name="Percent 3 8 15" xfId="28708"/>
    <cellStyle name="Percent 3 8 16" xfId="28709"/>
    <cellStyle name="Percent 3 8 17" xfId="28710"/>
    <cellStyle name="Percent 3 8 18" xfId="28711"/>
    <cellStyle name="Percent 3 8 19" xfId="28712"/>
    <cellStyle name="Percent 3 8 2" xfId="28713"/>
    <cellStyle name="Percent 3 8 20" xfId="28714"/>
    <cellStyle name="Percent 3 8 21" xfId="28715"/>
    <cellStyle name="Percent 3 8 22" xfId="28716"/>
    <cellStyle name="Percent 3 8 23" xfId="28717"/>
    <cellStyle name="Percent 3 8 24" xfId="28718"/>
    <cellStyle name="Percent 3 8 25" xfId="28719"/>
    <cellStyle name="Percent 3 8 26" xfId="28720"/>
    <cellStyle name="Percent 3 8 27" xfId="28721"/>
    <cellStyle name="Percent 3 8 28" xfId="28722"/>
    <cellStyle name="Percent 3 8 29" xfId="28723"/>
    <cellStyle name="Percent 3 8 3" xfId="28724"/>
    <cellStyle name="Percent 3 8 30" xfId="28725"/>
    <cellStyle name="Percent 3 8 31" xfId="28726"/>
    <cellStyle name="Percent 3 8 32" xfId="28727"/>
    <cellStyle name="Percent 3 8 33" xfId="28728"/>
    <cellStyle name="Percent 3 8 34" xfId="28729"/>
    <cellStyle name="Percent 3 8 35" xfId="28730"/>
    <cellStyle name="Percent 3 8 36" xfId="28731"/>
    <cellStyle name="Percent 3 8 37" xfId="28732"/>
    <cellStyle name="Percent 3 8 38" xfId="28733"/>
    <cellStyle name="Percent 3 8 39" xfId="28734"/>
    <cellStyle name="Percent 3 8 4" xfId="28735"/>
    <cellStyle name="Percent 3 8 40" xfId="28736"/>
    <cellStyle name="Percent 3 8 41" xfId="28737"/>
    <cellStyle name="Percent 3 8 42" xfId="28738"/>
    <cellStyle name="Percent 3 8 43" xfId="28739"/>
    <cellStyle name="Percent 3 8 44" xfId="28740"/>
    <cellStyle name="Percent 3 8 45" xfId="28741"/>
    <cellStyle name="Percent 3 8 46" xfId="28742"/>
    <cellStyle name="Percent 3 8 47" xfId="28743"/>
    <cellStyle name="Percent 3 8 48" xfId="28744"/>
    <cellStyle name="Percent 3 8 49" xfId="28745"/>
    <cellStyle name="Percent 3 8 5" xfId="28746"/>
    <cellStyle name="Percent 3 8 50" xfId="28747"/>
    <cellStyle name="Percent 3 8 51" xfId="28748"/>
    <cellStyle name="Percent 3 8 52" xfId="28749"/>
    <cellStyle name="Percent 3 8 53" xfId="28750"/>
    <cellStyle name="Percent 3 8 54" xfId="28751"/>
    <cellStyle name="Percent 3 8 55" xfId="28752"/>
    <cellStyle name="Percent 3 8 56" xfId="28753"/>
    <cellStyle name="Percent 3 8 57" xfId="28754"/>
    <cellStyle name="Percent 3 8 58" xfId="28755"/>
    <cellStyle name="Percent 3 8 59" xfId="28756"/>
    <cellStyle name="Percent 3 8 6" xfId="28757"/>
    <cellStyle name="Percent 3 8 60" xfId="28758"/>
    <cellStyle name="Percent 3 8 61" xfId="28759"/>
    <cellStyle name="Percent 3 8 62" xfId="28760"/>
    <cellStyle name="Percent 3 8 63" xfId="28761"/>
    <cellStyle name="Percent 3 8 64" xfId="28762"/>
    <cellStyle name="Percent 3 8 65" xfId="28763"/>
    <cellStyle name="Percent 3 8 66" xfId="28764"/>
    <cellStyle name="Percent 3 8 67" xfId="28765"/>
    <cellStyle name="Percent 3 8 7" xfId="28766"/>
    <cellStyle name="Percent 3 8 8" xfId="28767"/>
    <cellStyle name="Percent 3 8 9" xfId="28768"/>
    <cellStyle name="Percent 3 80" xfId="28769"/>
    <cellStyle name="Percent 3 81" xfId="28770"/>
    <cellStyle name="Percent 3 82" xfId="28771"/>
    <cellStyle name="Percent 3 83" xfId="28772"/>
    <cellStyle name="Percent 3 84" xfId="28773"/>
    <cellStyle name="Percent 3 85" xfId="28774"/>
    <cellStyle name="Percent 3 86" xfId="28775"/>
    <cellStyle name="Percent 3 87" xfId="28776"/>
    <cellStyle name="Percent 3 88" xfId="28777"/>
    <cellStyle name="Percent 3 89" xfId="28778"/>
    <cellStyle name="Percent 3 9" xfId="28779"/>
    <cellStyle name="Percent 3 9 10" xfId="28780"/>
    <cellStyle name="Percent 3 9 11" xfId="28781"/>
    <cellStyle name="Percent 3 9 12" xfId="28782"/>
    <cellStyle name="Percent 3 9 13" xfId="28783"/>
    <cellStyle name="Percent 3 9 14" xfId="28784"/>
    <cellStyle name="Percent 3 9 15" xfId="28785"/>
    <cellStyle name="Percent 3 9 16" xfId="28786"/>
    <cellStyle name="Percent 3 9 17" xfId="28787"/>
    <cellStyle name="Percent 3 9 18" xfId="28788"/>
    <cellStyle name="Percent 3 9 19" xfId="28789"/>
    <cellStyle name="Percent 3 9 2" xfId="28790"/>
    <cellStyle name="Percent 3 9 20" xfId="28791"/>
    <cellStyle name="Percent 3 9 21" xfId="28792"/>
    <cellStyle name="Percent 3 9 22" xfId="28793"/>
    <cellStyle name="Percent 3 9 23" xfId="28794"/>
    <cellStyle name="Percent 3 9 24" xfId="28795"/>
    <cellStyle name="Percent 3 9 25" xfId="28796"/>
    <cellStyle name="Percent 3 9 26" xfId="28797"/>
    <cellStyle name="Percent 3 9 27" xfId="28798"/>
    <cellStyle name="Percent 3 9 28" xfId="28799"/>
    <cellStyle name="Percent 3 9 29" xfId="28800"/>
    <cellStyle name="Percent 3 9 3" xfId="28801"/>
    <cellStyle name="Percent 3 9 30" xfId="28802"/>
    <cellStyle name="Percent 3 9 31" xfId="28803"/>
    <cellStyle name="Percent 3 9 32" xfId="28804"/>
    <cellStyle name="Percent 3 9 33" xfId="28805"/>
    <cellStyle name="Percent 3 9 34" xfId="28806"/>
    <cellStyle name="Percent 3 9 35" xfId="28807"/>
    <cellStyle name="Percent 3 9 36" xfId="28808"/>
    <cellStyle name="Percent 3 9 37" xfId="28809"/>
    <cellStyle name="Percent 3 9 38" xfId="28810"/>
    <cellStyle name="Percent 3 9 39" xfId="28811"/>
    <cellStyle name="Percent 3 9 4" xfId="28812"/>
    <cellStyle name="Percent 3 9 40" xfId="28813"/>
    <cellStyle name="Percent 3 9 41" xfId="28814"/>
    <cellStyle name="Percent 3 9 42" xfId="28815"/>
    <cellStyle name="Percent 3 9 43" xfId="28816"/>
    <cellStyle name="Percent 3 9 44" xfId="28817"/>
    <cellStyle name="Percent 3 9 45" xfId="28818"/>
    <cellStyle name="Percent 3 9 46" xfId="28819"/>
    <cellStyle name="Percent 3 9 47" xfId="28820"/>
    <cellStyle name="Percent 3 9 48" xfId="28821"/>
    <cellStyle name="Percent 3 9 49" xfId="28822"/>
    <cellStyle name="Percent 3 9 5" xfId="28823"/>
    <cellStyle name="Percent 3 9 50" xfId="28824"/>
    <cellStyle name="Percent 3 9 51" xfId="28825"/>
    <cellStyle name="Percent 3 9 52" xfId="28826"/>
    <cellStyle name="Percent 3 9 53" xfId="28827"/>
    <cellStyle name="Percent 3 9 54" xfId="28828"/>
    <cellStyle name="Percent 3 9 55" xfId="28829"/>
    <cellStyle name="Percent 3 9 56" xfId="28830"/>
    <cellStyle name="Percent 3 9 57" xfId="28831"/>
    <cellStyle name="Percent 3 9 58" xfId="28832"/>
    <cellStyle name="Percent 3 9 59" xfId="28833"/>
    <cellStyle name="Percent 3 9 6" xfId="28834"/>
    <cellStyle name="Percent 3 9 60" xfId="28835"/>
    <cellStyle name="Percent 3 9 61" xfId="28836"/>
    <cellStyle name="Percent 3 9 62" xfId="28837"/>
    <cellStyle name="Percent 3 9 63" xfId="28838"/>
    <cellStyle name="Percent 3 9 64" xfId="28839"/>
    <cellStyle name="Percent 3 9 65" xfId="28840"/>
    <cellStyle name="Percent 3 9 66" xfId="28841"/>
    <cellStyle name="Percent 3 9 67" xfId="28842"/>
    <cellStyle name="Percent 3 9 7" xfId="28843"/>
    <cellStyle name="Percent 3 9 8" xfId="28844"/>
    <cellStyle name="Percent 3 9 9" xfId="28845"/>
    <cellStyle name="Percent 3 90" xfId="28846"/>
    <cellStyle name="Percent 3 91" xfId="28847"/>
    <cellStyle name="Percent 3 92" xfId="28848"/>
    <cellStyle name="Percent 3 93" xfId="28849"/>
    <cellStyle name="Percent 3 94" xfId="28850"/>
    <cellStyle name="Percent 3 95" xfId="28851"/>
    <cellStyle name="Percent 3 96" xfId="28852"/>
    <cellStyle name="Percent 3 97" xfId="28853"/>
    <cellStyle name="Percent 3 98" xfId="28854"/>
    <cellStyle name="Percent 3 99" xfId="28855"/>
    <cellStyle name="Percent 30" xfId="28856"/>
    <cellStyle name="Percent 30 10" xfId="28857"/>
    <cellStyle name="Percent 30 11" xfId="28858"/>
    <cellStyle name="Percent 30 12" xfId="28859"/>
    <cellStyle name="Percent 30 13" xfId="28860"/>
    <cellStyle name="Percent 30 14" xfId="28861"/>
    <cellStyle name="Percent 30 15" xfId="28862"/>
    <cellStyle name="Percent 30 16" xfId="28863"/>
    <cellStyle name="Percent 30 17" xfId="28864"/>
    <cellStyle name="Percent 30 18" xfId="28865"/>
    <cellStyle name="Percent 30 19" xfId="28866"/>
    <cellStyle name="Percent 30 2" xfId="28867"/>
    <cellStyle name="Percent 30 20" xfId="28868"/>
    <cellStyle name="Percent 30 21" xfId="28869"/>
    <cellStyle name="Percent 30 22" xfId="28870"/>
    <cellStyle name="Percent 30 23" xfId="28871"/>
    <cellStyle name="Percent 30 24" xfId="28872"/>
    <cellStyle name="Percent 30 25" xfId="28873"/>
    <cellStyle name="Percent 30 26" xfId="28874"/>
    <cellStyle name="Percent 30 27" xfId="28875"/>
    <cellStyle name="Percent 30 28" xfId="28876"/>
    <cellStyle name="Percent 30 29" xfId="28877"/>
    <cellStyle name="Percent 30 3" xfId="28878"/>
    <cellStyle name="Percent 30 30" xfId="28879"/>
    <cellStyle name="Percent 30 31" xfId="28880"/>
    <cellStyle name="Percent 30 32" xfId="28881"/>
    <cellStyle name="Percent 30 33" xfId="28882"/>
    <cellStyle name="Percent 30 34" xfId="28883"/>
    <cellStyle name="Percent 30 35" xfId="28884"/>
    <cellStyle name="Percent 30 36" xfId="28885"/>
    <cellStyle name="Percent 30 37" xfId="28886"/>
    <cellStyle name="Percent 30 38" xfId="28887"/>
    <cellStyle name="Percent 30 39" xfId="28888"/>
    <cellStyle name="Percent 30 4" xfId="28889"/>
    <cellStyle name="Percent 30 40" xfId="28890"/>
    <cellStyle name="Percent 30 41" xfId="28891"/>
    <cellStyle name="Percent 30 42" xfId="28892"/>
    <cellStyle name="Percent 30 43" xfId="28893"/>
    <cellStyle name="Percent 30 44" xfId="28894"/>
    <cellStyle name="Percent 30 45" xfId="28895"/>
    <cellStyle name="Percent 30 46" xfId="28896"/>
    <cellStyle name="Percent 30 47" xfId="28897"/>
    <cellStyle name="Percent 30 48" xfId="28898"/>
    <cellStyle name="Percent 30 49" xfId="28899"/>
    <cellStyle name="Percent 30 5" xfId="28900"/>
    <cellStyle name="Percent 30 50" xfId="28901"/>
    <cellStyle name="Percent 30 51" xfId="28902"/>
    <cellStyle name="Percent 30 52" xfId="28903"/>
    <cellStyle name="Percent 30 53" xfId="28904"/>
    <cellStyle name="Percent 30 54" xfId="28905"/>
    <cellStyle name="Percent 30 55" xfId="28906"/>
    <cellStyle name="Percent 30 56" xfId="28907"/>
    <cellStyle name="Percent 30 57" xfId="28908"/>
    <cellStyle name="Percent 30 58" xfId="28909"/>
    <cellStyle name="Percent 30 59" xfId="28910"/>
    <cellStyle name="Percent 30 6" xfId="28911"/>
    <cellStyle name="Percent 30 60" xfId="28912"/>
    <cellStyle name="Percent 30 61" xfId="28913"/>
    <cellStyle name="Percent 30 62" xfId="28914"/>
    <cellStyle name="Percent 30 63" xfId="28915"/>
    <cellStyle name="Percent 30 64" xfId="28916"/>
    <cellStyle name="Percent 30 65" xfId="28917"/>
    <cellStyle name="Percent 30 66" xfId="28918"/>
    <cellStyle name="Percent 30 67" xfId="28919"/>
    <cellStyle name="Percent 30 7" xfId="28920"/>
    <cellStyle name="Percent 30 8" xfId="28921"/>
    <cellStyle name="Percent 30 9" xfId="28922"/>
    <cellStyle name="Percent 31" xfId="28923"/>
    <cellStyle name="Percent 31 10" xfId="28924"/>
    <cellStyle name="Percent 31 11" xfId="28925"/>
    <cellStyle name="Percent 31 12" xfId="28926"/>
    <cellStyle name="Percent 31 13" xfId="28927"/>
    <cellStyle name="Percent 31 14" xfId="28928"/>
    <cellStyle name="Percent 31 15" xfId="28929"/>
    <cellStyle name="Percent 31 16" xfId="28930"/>
    <cellStyle name="Percent 31 17" xfId="28931"/>
    <cellStyle name="Percent 31 18" xfId="28932"/>
    <cellStyle name="Percent 31 19" xfId="28933"/>
    <cellStyle name="Percent 31 2" xfId="28934"/>
    <cellStyle name="Percent 31 20" xfId="28935"/>
    <cellStyle name="Percent 31 21" xfId="28936"/>
    <cellStyle name="Percent 31 22" xfId="28937"/>
    <cellStyle name="Percent 31 23" xfId="28938"/>
    <cellStyle name="Percent 31 24" xfId="28939"/>
    <cellStyle name="Percent 31 25" xfId="28940"/>
    <cellStyle name="Percent 31 26" xfId="28941"/>
    <cellStyle name="Percent 31 27" xfId="28942"/>
    <cellStyle name="Percent 31 28" xfId="28943"/>
    <cellStyle name="Percent 31 29" xfId="28944"/>
    <cellStyle name="Percent 31 3" xfId="28945"/>
    <cellStyle name="Percent 31 30" xfId="28946"/>
    <cellStyle name="Percent 31 31" xfId="28947"/>
    <cellStyle name="Percent 31 32" xfId="28948"/>
    <cellStyle name="Percent 31 33" xfId="28949"/>
    <cellStyle name="Percent 31 34" xfId="28950"/>
    <cellStyle name="Percent 31 35" xfId="28951"/>
    <cellStyle name="Percent 31 36" xfId="28952"/>
    <cellStyle name="Percent 31 37" xfId="28953"/>
    <cellStyle name="Percent 31 38" xfId="28954"/>
    <cellStyle name="Percent 31 39" xfId="28955"/>
    <cellStyle name="Percent 31 4" xfId="28956"/>
    <cellStyle name="Percent 31 40" xfId="28957"/>
    <cellStyle name="Percent 31 41" xfId="28958"/>
    <cellStyle name="Percent 31 42" xfId="28959"/>
    <cellStyle name="Percent 31 43" xfId="28960"/>
    <cellStyle name="Percent 31 44" xfId="28961"/>
    <cellStyle name="Percent 31 45" xfId="28962"/>
    <cellStyle name="Percent 31 46" xfId="28963"/>
    <cellStyle name="Percent 31 47" xfId="28964"/>
    <cellStyle name="Percent 31 48" xfId="28965"/>
    <cellStyle name="Percent 31 49" xfId="28966"/>
    <cellStyle name="Percent 31 5" xfId="28967"/>
    <cellStyle name="Percent 31 50" xfId="28968"/>
    <cellStyle name="Percent 31 51" xfId="28969"/>
    <cellStyle name="Percent 31 52" xfId="28970"/>
    <cellStyle name="Percent 31 53" xfId="28971"/>
    <cellStyle name="Percent 31 54" xfId="28972"/>
    <cellStyle name="Percent 31 55" xfId="28973"/>
    <cellStyle name="Percent 31 56" xfId="28974"/>
    <cellStyle name="Percent 31 57" xfId="28975"/>
    <cellStyle name="Percent 31 58" xfId="28976"/>
    <cellStyle name="Percent 31 59" xfId="28977"/>
    <cellStyle name="Percent 31 6" xfId="28978"/>
    <cellStyle name="Percent 31 60" xfId="28979"/>
    <cellStyle name="Percent 31 61" xfId="28980"/>
    <cellStyle name="Percent 31 62" xfId="28981"/>
    <cellStyle name="Percent 31 63" xfId="28982"/>
    <cellStyle name="Percent 31 64" xfId="28983"/>
    <cellStyle name="Percent 31 65" xfId="28984"/>
    <cellStyle name="Percent 31 66" xfId="28985"/>
    <cellStyle name="Percent 31 67" xfId="28986"/>
    <cellStyle name="Percent 31 7" xfId="28987"/>
    <cellStyle name="Percent 31 8" xfId="28988"/>
    <cellStyle name="Percent 31 9" xfId="28989"/>
    <cellStyle name="Percent 32" xfId="28990"/>
    <cellStyle name="Percent 32 10" xfId="28991"/>
    <cellStyle name="Percent 32 11" xfId="28992"/>
    <cellStyle name="Percent 32 12" xfId="28993"/>
    <cellStyle name="Percent 32 13" xfId="28994"/>
    <cellStyle name="Percent 32 14" xfId="28995"/>
    <cellStyle name="Percent 32 15" xfId="28996"/>
    <cellStyle name="Percent 32 16" xfId="28997"/>
    <cellStyle name="Percent 32 17" xfId="28998"/>
    <cellStyle name="Percent 32 18" xfId="28999"/>
    <cellStyle name="Percent 32 19" xfId="29000"/>
    <cellStyle name="Percent 32 2" xfId="29001"/>
    <cellStyle name="Percent 32 20" xfId="29002"/>
    <cellStyle name="Percent 32 21" xfId="29003"/>
    <cellStyle name="Percent 32 22" xfId="29004"/>
    <cellStyle name="Percent 32 23" xfId="29005"/>
    <cellStyle name="Percent 32 24" xfId="29006"/>
    <cellStyle name="Percent 32 25" xfId="29007"/>
    <cellStyle name="Percent 32 26" xfId="29008"/>
    <cellStyle name="Percent 32 27" xfId="29009"/>
    <cellStyle name="Percent 32 28" xfId="29010"/>
    <cellStyle name="Percent 32 29" xfId="29011"/>
    <cellStyle name="Percent 32 3" xfId="29012"/>
    <cellStyle name="Percent 32 30" xfId="29013"/>
    <cellStyle name="Percent 32 31" xfId="29014"/>
    <cellStyle name="Percent 32 32" xfId="29015"/>
    <cellStyle name="Percent 32 33" xfId="29016"/>
    <cellStyle name="Percent 32 34" xfId="29017"/>
    <cellStyle name="Percent 32 35" xfId="29018"/>
    <cellStyle name="Percent 32 36" xfId="29019"/>
    <cellStyle name="Percent 32 37" xfId="29020"/>
    <cellStyle name="Percent 32 38" xfId="29021"/>
    <cellStyle name="Percent 32 39" xfId="29022"/>
    <cellStyle name="Percent 32 4" xfId="29023"/>
    <cellStyle name="Percent 32 40" xfId="29024"/>
    <cellStyle name="Percent 32 41" xfId="29025"/>
    <cellStyle name="Percent 32 42" xfId="29026"/>
    <cellStyle name="Percent 32 43" xfId="29027"/>
    <cellStyle name="Percent 32 44" xfId="29028"/>
    <cellStyle name="Percent 32 45" xfId="29029"/>
    <cellStyle name="Percent 32 46" xfId="29030"/>
    <cellStyle name="Percent 32 47" xfId="29031"/>
    <cellStyle name="Percent 32 48" xfId="29032"/>
    <cellStyle name="Percent 32 49" xfId="29033"/>
    <cellStyle name="Percent 32 5" xfId="29034"/>
    <cellStyle name="Percent 32 50" xfId="29035"/>
    <cellStyle name="Percent 32 51" xfId="29036"/>
    <cellStyle name="Percent 32 52" xfId="29037"/>
    <cellStyle name="Percent 32 53" xfId="29038"/>
    <cellStyle name="Percent 32 54" xfId="29039"/>
    <cellStyle name="Percent 32 55" xfId="29040"/>
    <cellStyle name="Percent 32 56" xfId="29041"/>
    <cellStyle name="Percent 32 57" xfId="29042"/>
    <cellStyle name="Percent 32 58" xfId="29043"/>
    <cellStyle name="Percent 32 59" xfId="29044"/>
    <cellStyle name="Percent 32 6" xfId="29045"/>
    <cellStyle name="Percent 32 60" xfId="29046"/>
    <cellStyle name="Percent 32 61" xfId="29047"/>
    <cellStyle name="Percent 32 62" xfId="29048"/>
    <cellStyle name="Percent 32 63" xfId="29049"/>
    <cellStyle name="Percent 32 64" xfId="29050"/>
    <cellStyle name="Percent 32 65" xfId="29051"/>
    <cellStyle name="Percent 32 66" xfId="29052"/>
    <cellStyle name="Percent 32 67" xfId="29053"/>
    <cellStyle name="Percent 32 7" xfId="29054"/>
    <cellStyle name="Percent 32 8" xfId="29055"/>
    <cellStyle name="Percent 32 9" xfId="29056"/>
    <cellStyle name="Percent 33" xfId="29057"/>
    <cellStyle name="Percent 33 10" xfId="29058"/>
    <cellStyle name="Percent 33 11" xfId="29059"/>
    <cellStyle name="Percent 33 12" xfId="29060"/>
    <cellStyle name="Percent 33 13" xfId="29061"/>
    <cellStyle name="Percent 33 14" xfId="29062"/>
    <cellStyle name="Percent 33 15" xfId="29063"/>
    <cellStyle name="Percent 33 16" xfId="29064"/>
    <cellStyle name="Percent 33 17" xfId="29065"/>
    <cellStyle name="Percent 33 18" xfId="29066"/>
    <cellStyle name="Percent 33 19" xfId="29067"/>
    <cellStyle name="Percent 33 2" xfId="29068"/>
    <cellStyle name="Percent 33 20" xfId="29069"/>
    <cellStyle name="Percent 33 21" xfId="29070"/>
    <cellStyle name="Percent 33 22" xfId="29071"/>
    <cellStyle name="Percent 33 23" xfId="29072"/>
    <cellStyle name="Percent 33 24" xfId="29073"/>
    <cellStyle name="Percent 33 25" xfId="29074"/>
    <cellStyle name="Percent 33 26" xfId="29075"/>
    <cellStyle name="Percent 33 27" xfId="29076"/>
    <cellStyle name="Percent 33 28" xfId="29077"/>
    <cellStyle name="Percent 33 29" xfId="29078"/>
    <cellStyle name="Percent 33 3" xfId="29079"/>
    <cellStyle name="Percent 33 30" xfId="29080"/>
    <cellStyle name="Percent 33 31" xfId="29081"/>
    <cellStyle name="Percent 33 32" xfId="29082"/>
    <cellStyle name="Percent 33 33" xfId="29083"/>
    <cellStyle name="Percent 33 34" xfId="29084"/>
    <cellStyle name="Percent 33 35" xfId="29085"/>
    <cellStyle name="Percent 33 36" xfId="29086"/>
    <cellStyle name="Percent 33 37" xfId="29087"/>
    <cellStyle name="Percent 33 38" xfId="29088"/>
    <cellStyle name="Percent 33 39" xfId="29089"/>
    <cellStyle name="Percent 33 4" xfId="29090"/>
    <cellStyle name="Percent 33 40" xfId="29091"/>
    <cellStyle name="Percent 33 41" xfId="29092"/>
    <cellStyle name="Percent 33 42" xfId="29093"/>
    <cellStyle name="Percent 33 43" xfId="29094"/>
    <cellStyle name="Percent 33 44" xfId="29095"/>
    <cellStyle name="Percent 33 45" xfId="29096"/>
    <cellStyle name="Percent 33 46" xfId="29097"/>
    <cellStyle name="Percent 33 47" xfId="29098"/>
    <cellStyle name="Percent 33 48" xfId="29099"/>
    <cellStyle name="Percent 33 49" xfId="29100"/>
    <cellStyle name="Percent 33 5" xfId="29101"/>
    <cellStyle name="Percent 33 50" xfId="29102"/>
    <cellStyle name="Percent 33 51" xfId="29103"/>
    <cellStyle name="Percent 33 52" xfId="29104"/>
    <cellStyle name="Percent 33 53" xfId="29105"/>
    <cellStyle name="Percent 33 54" xfId="29106"/>
    <cellStyle name="Percent 33 55" xfId="29107"/>
    <cellStyle name="Percent 33 56" xfId="29108"/>
    <cellStyle name="Percent 33 57" xfId="29109"/>
    <cellStyle name="Percent 33 58" xfId="29110"/>
    <cellStyle name="Percent 33 59" xfId="29111"/>
    <cellStyle name="Percent 33 6" xfId="29112"/>
    <cellStyle name="Percent 33 60" xfId="29113"/>
    <cellStyle name="Percent 33 61" xfId="29114"/>
    <cellStyle name="Percent 33 62" xfId="29115"/>
    <cellStyle name="Percent 33 63" xfId="29116"/>
    <cellStyle name="Percent 33 64" xfId="29117"/>
    <cellStyle name="Percent 33 65" xfId="29118"/>
    <cellStyle name="Percent 33 66" xfId="29119"/>
    <cellStyle name="Percent 33 67" xfId="29120"/>
    <cellStyle name="Percent 33 7" xfId="29121"/>
    <cellStyle name="Percent 33 8" xfId="29122"/>
    <cellStyle name="Percent 33 9" xfId="29123"/>
    <cellStyle name="Percent 34" xfId="29124"/>
    <cellStyle name="Percent 34 10" xfId="29125"/>
    <cellStyle name="Percent 34 11" xfId="29126"/>
    <cellStyle name="Percent 34 12" xfId="29127"/>
    <cellStyle name="Percent 34 13" xfId="29128"/>
    <cellStyle name="Percent 34 14" xfId="29129"/>
    <cellStyle name="Percent 34 15" xfId="29130"/>
    <cellStyle name="Percent 34 16" xfId="29131"/>
    <cellStyle name="Percent 34 17" xfId="29132"/>
    <cellStyle name="Percent 34 18" xfId="29133"/>
    <cellStyle name="Percent 34 19" xfId="29134"/>
    <cellStyle name="Percent 34 2" xfId="29135"/>
    <cellStyle name="Percent 34 20" xfId="29136"/>
    <cellStyle name="Percent 34 21" xfId="29137"/>
    <cellStyle name="Percent 34 22" xfId="29138"/>
    <cellStyle name="Percent 34 23" xfId="29139"/>
    <cellStyle name="Percent 34 24" xfId="29140"/>
    <cellStyle name="Percent 34 25" xfId="29141"/>
    <cellStyle name="Percent 34 26" xfId="29142"/>
    <cellStyle name="Percent 34 27" xfId="29143"/>
    <cellStyle name="Percent 34 28" xfId="29144"/>
    <cellStyle name="Percent 34 29" xfId="29145"/>
    <cellStyle name="Percent 34 3" xfId="29146"/>
    <cellStyle name="Percent 34 30" xfId="29147"/>
    <cellStyle name="Percent 34 31" xfId="29148"/>
    <cellStyle name="Percent 34 32" xfId="29149"/>
    <cellStyle name="Percent 34 33" xfId="29150"/>
    <cellStyle name="Percent 34 34" xfId="29151"/>
    <cellStyle name="Percent 34 35" xfId="29152"/>
    <cellStyle name="Percent 34 36" xfId="29153"/>
    <cellStyle name="Percent 34 37" xfId="29154"/>
    <cellStyle name="Percent 34 38" xfId="29155"/>
    <cellStyle name="Percent 34 39" xfId="29156"/>
    <cellStyle name="Percent 34 4" xfId="29157"/>
    <cellStyle name="Percent 34 40" xfId="29158"/>
    <cellStyle name="Percent 34 41" xfId="29159"/>
    <cellStyle name="Percent 34 42" xfId="29160"/>
    <cellStyle name="Percent 34 43" xfId="29161"/>
    <cellStyle name="Percent 34 44" xfId="29162"/>
    <cellStyle name="Percent 34 45" xfId="29163"/>
    <cellStyle name="Percent 34 46" xfId="29164"/>
    <cellStyle name="Percent 34 47" xfId="29165"/>
    <cellStyle name="Percent 34 48" xfId="29166"/>
    <cellStyle name="Percent 34 49" xfId="29167"/>
    <cellStyle name="Percent 34 5" xfId="29168"/>
    <cellStyle name="Percent 34 50" xfId="29169"/>
    <cellStyle name="Percent 34 51" xfId="29170"/>
    <cellStyle name="Percent 34 52" xfId="29171"/>
    <cellStyle name="Percent 34 53" xfId="29172"/>
    <cellStyle name="Percent 34 54" xfId="29173"/>
    <cellStyle name="Percent 34 55" xfId="29174"/>
    <cellStyle name="Percent 34 56" xfId="29175"/>
    <cellStyle name="Percent 34 57" xfId="29176"/>
    <cellStyle name="Percent 34 58" xfId="29177"/>
    <cellStyle name="Percent 34 59" xfId="29178"/>
    <cellStyle name="Percent 34 6" xfId="29179"/>
    <cellStyle name="Percent 34 60" xfId="29180"/>
    <cellStyle name="Percent 34 61" xfId="29181"/>
    <cellStyle name="Percent 34 62" xfId="29182"/>
    <cellStyle name="Percent 34 63" xfId="29183"/>
    <cellStyle name="Percent 34 64" xfId="29184"/>
    <cellStyle name="Percent 34 65" xfId="29185"/>
    <cellStyle name="Percent 34 66" xfId="29186"/>
    <cellStyle name="Percent 34 67" xfId="29187"/>
    <cellStyle name="Percent 34 7" xfId="29188"/>
    <cellStyle name="Percent 34 8" xfId="29189"/>
    <cellStyle name="Percent 34 9" xfId="29190"/>
    <cellStyle name="Percent 35" xfId="29191"/>
    <cellStyle name="Percent 35 10" xfId="29192"/>
    <cellStyle name="Percent 35 11" xfId="29193"/>
    <cellStyle name="Percent 35 12" xfId="29194"/>
    <cellStyle name="Percent 35 13" xfId="29195"/>
    <cellStyle name="Percent 35 14" xfId="29196"/>
    <cellStyle name="Percent 35 15" xfId="29197"/>
    <cellStyle name="Percent 35 16" xfId="29198"/>
    <cellStyle name="Percent 35 17" xfId="29199"/>
    <cellStyle name="Percent 35 18" xfId="29200"/>
    <cellStyle name="Percent 35 19" xfId="29201"/>
    <cellStyle name="Percent 35 2" xfId="29202"/>
    <cellStyle name="Percent 35 20" xfId="29203"/>
    <cellStyle name="Percent 35 21" xfId="29204"/>
    <cellStyle name="Percent 35 22" xfId="29205"/>
    <cellStyle name="Percent 35 23" xfId="29206"/>
    <cellStyle name="Percent 35 24" xfId="29207"/>
    <cellStyle name="Percent 35 25" xfId="29208"/>
    <cellStyle name="Percent 35 26" xfId="29209"/>
    <cellStyle name="Percent 35 27" xfId="29210"/>
    <cellStyle name="Percent 35 28" xfId="29211"/>
    <cellStyle name="Percent 35 29" xfId="29212"/>
    <cellStyle name="Percent 35 3" xfId="29213"/>
    <cellStyle name="Percent 35 30" xfId="29214"/>
    <cellStyle name="Percent 35 31" xfId="29215"/>
    <cellStyle name="Percent 35 32" xfId="29216"/>
    <cellStyle name="Percent 35 33" xfId="29217"/>
    <cellStyle name="Percent 35 34" xfId="29218"/>
    <cellStyle name="Percent 35 35" xfId="29219"/>
    <cellStyle name="Percent 35 36" xfId="29220"/>
    <cellStyle name="Percent 35 37" xfId="29221"/>
    <cellStyle name="Percent 35 38" xfId="29222"/>
    <cellStyle name="Percent 35 39" xfId="29223"/>
    <cellStyle name="Percent 35 4" xfId="29224"/>
    <cellStyle name="Percent 35 40" xfId="29225"/>
    <cellStyle name="Percent 35 41" xfId="29226"/>
    <cellStyle name="Percent 35 42" xfId="29227"/>
    <cellStyle name="Percent 35 43" xfId="29228"/>
    <cellStyle name="Percent 35 44" xfId="29229"/>
    <cellStyle name="Percent 35 45" xfId="29230"/>
    <cellStyle name="Percent 35 46" xfId="29231"/>
    <cellStyle name="Percent 35 47" xfId="29232"/>
    <cellStyle name="Percent 35 48" xfId="29233"/>
    <cellStyle name="Percent 35 49" xfId="29234"/>
    <cellStyle name="Percent 35 5" xfId="29235"/>
    <cellStyle name="Percent 35 50" xfId="29236"/>
    <cellStyle name="Percent 35 51" xfId="29237"/>
    <cellStyle name="Percent 35 52" xfId="29238"/>
    <cellStyle name="Percent 35 53" xfId="29239"/>
    <cellStyle name="Percent 35 54" xfId="29240"/>
    <cellStyle name="Percent 35 55" xfId="29241"/>
    <cellStyle name="Percent 35 56" xfId="29242"/>
    <cellStyle name="Percent 35 57" xfId="29243"/>
    <cellStyle name="Percent 35 58" xfId="29244"/>
    <cellStyle name="Percent 35 59" xfId="29245"/>
    <cellStyle name="Percent 35 6" xfId="29246"/>
    <cellStyle name="Percent 35 60" xfId="29247"/>
    <cellStyle name="Percent 35 61" xfId="29248"/>
    <cellStyle name="Percent 35 62" xfId="29249"/>
    <cellStyle name="Percent 35 63" xfId="29250"/>
    <cellStyle name="Percent 35 64" xfId="29251"/>
    <cellStyle name="Percent 35 65" xfId="29252"/>
    <cellStyle name="Percent 35 66" xfId="29253"/>
    <cellStyle name="Percent 35 67" xfId="29254"/>
    <cellStyle name="Percent 35 7" xfId="29255"/>
    <cellStyle name="Percent 35 8" xfId="29256"/>
    <cellStyle name="Percent 35 9" xfId="29257"/>
    <cellStyle name="Percent 36" xfId="29258"/>
    <cellStyle name="Percent 36 10" xfId="29259"/>
    <cellStyle name="Percent 36 11" xfId="29260"/>
    <cellStyle name="Percent 36 12" xfId="29261"/>
    <cellStyle name="Percent 36 13" xfId="29262"/>
    <cellStyle name="Percent 36 14" xfId="29263"/>
    <cellStyle name="Percent 36 15" xfId="29264"/>
    <cellStyle name="Percent 36 16" xfId="29265"/>
    <cellStyle name="Percent 36 17" xfId="29266"/>
    <cellStyle name="Percent 36 18" xfId="29267"/>
    <cellStyle name="Percent 36 19" xfId="29268"/>
    <cellStyle name="Percent 36 2" xfId="29269"/>
    <cellStyle name="Percent 36 20" xfId="29270"/>
    <cellStyle name="Percent 36 21" xfId="29271"/>
    <cellStyle name="Percent 36 22" xfId="29272"/>
    <cellStyle name="Percent 36 23" xfId="29273"/>
    <cellStyle name="Percent 36 24" xfId="29274"/>
    <cellStyle name="Percent 36 25" xfId="29275"/>
    <cellStyle name="Percent 36 26" xfId="29276"/>
    <cellStyle name="Percent 36 27" xfId="29277"/>
    <cellStyle name="Percent 36 28" xfId="29278"/>
    <cellStyle name="Percent 36 29" xfId="29279"/>
    <cellStyle name="Percent 36 3" xfId="29280"/>
    <cellStyle name="Percent 36 30" xfId="29281"/>
    <cellStyle name="Percent 36 31" xfId="29282"/>
    <cellStyle name="Percent 36 32" xfId="29283"/>
    <cellStyle name="Percent 36 33" xfId="29284"/>
    <cellStyle name="Percent 36 34" xfId="29285"/>
    <cellStyle name="Percent 36 35" xfId="29286"/>
    <cellStyle name="Percent 36 36" xfId="29287"/>
    <cellStyle name="Percent 36 37" xfId="29288"/>
    <cellStyle name="Percent 36 38" xfId="29289"/>
    <cellStyle name="Percent 36 39" xfId="29290"/>
    <cellStyle name="Percent 36 4" xfId="29291"/>
    <cellStyle name="Percent 36 40" xfId="29292"/>
    <cellStyle name="Percent 36 41" xfId="29293"/>
    <cellStyle name="Percent 36 42" xfId="29294"/>
    <cellStyle name="Percent 36 43" xfId="29295"/>
    <cellStyle name="Percent 36 44" xfId="29296"/>
    <cellStyle name="Percent 36 45" xfId="29297"/>
    <cellStyle name="Percent 36 46" xfId="29298"/>
    <cellStyle name="Percent 36 47" xfId="29299"/>
    <cellStyle name="Percent 36 48" xfId="29300"/>
    <cellStyle name="Percent 36 49" xfId="29301"/>
    <cellStyle name="Percent 36 5" xfId="29302"/>
    <cellStyle name="Percent 36 50" xfId="29303"/>
    <cellStyle name="Percent 36 51" xfId="29304"/>
    <cellStyle name="Percent 36 52" xfId="29305"/>
    <cellStyle name="Percent 36 53" xfId="29306"/>
    <cellStyle name="Percent 36 54" xfId="29307"/>
    <cellStyle name="Percent 36 55" xfId="29308"/>
    <cellStyle name="Percent 36 56" xfId="29309"/>
    <cellStyle name="Percent 36 57" xfId="29310"/>
    <cellStyle name="Percent 36 58" xfId="29311"/>
    <cellStyle name="Percent 36 59" xfId="29312"/>
    <cellStyle name="Percent 36 6" xfId="29313"/>
    <cellStyle name="Percent 36 60" xfId="29314"/>
    <cellStyle name="Percent 36 61" xfId="29315"/>
    <cellStyle name="Percent 36 62" xfId="29316"/>
    <cellStyle name="Percent 36 63" xfId="29317"/>
    <cellStyle name="Percent 36 64" xfId="29318"/>
    <cellStyle name="Percent 36 65" xfId="29319"/>
    <cellStyle name="Percent 36 66" xfId="29320"/>
    <cellStyle name="Percent 36 67" xfId="29321"/>
    <cellStyle name="Percent 36 7" xfId="29322"/>
    <cellStyle name="Percent 36 8" xfId="29323"/>
    <cellStyle name="Percent 36 9" xfId="29324"/>
    <cellStyle name="Percent 37" xfId="29325"/>
    <cellStyle name="Percent 37 10" xfId="29326"/>
    <cellStyle name="Percent 37 11" xfId="29327"/>
    <cellStyle name="Percent 37 12" xfId="29328"/>
    <cellStyle name="Percent 37 13" xfId="29329"/>
    <cellStyle name="Percent 37 14" xfId="29330"/>
    <cellStyle name="Percent 37 15" xfId="29331"/>
    <cellStyle name="Percent 37 16" xfId="29332"/>
    <cellStyle name="Percent 37 17" xfId="29333"/>
    <cellStyle name="Percent 37 18" xfId="29334"/>
    <cellStyle name="Percent 37 19" xfId="29335"/>
    <cellStyle name="Percent 37 2" xfId="29336"/>
    <cellStyle name="Percent 37 20" xfId="29337"/>
    <cellStyle name="Percent 37 21" xfId="29338"/>
    <cellStyle name="Percent 37 22" xfId="29339"/>
    <cellStyle name="Percent 37 23" xfId="29340"/>
    <cellStyle name="Percent 37 24" xfId="29341"/>
    <cellStyle name="Percent 37 25" xfId="29342"/>
    <cellStyle name="Percent 37 26" xfId="29343"/>
    <cellStyle name="Percent 37 27" xfId="29344"/>
    <cellStyle name="Percent 37 28" xfId="29345"/>
    <cellStyle name="Percent 37 29" xfId="29346"/>
    <cellStyle name="Percent 37 3" xfId="29347"/>
    <cellStyle name="Percent 37 30" xfId="29348"/>
    <cellStyle name="Percent 37 31" xfId="29349"/>
    <cellStyle name="Percent 37 32" xfId="29350"/>
    <cellStyle name="Percent 37 33" xfId="29351"/>
    <cellStyle name="Percent 37 34" xfId="29352"/>
    <cellStyle name="Percent 37 35" xfId="29353"/>
    <cellStyle name="Percent 37 36" xfId="29354"/>
    <cellStyle name="Percent 37 37" xfId="29355"/>
    <cellStyle name="Percent 37 38" xfId="29356"/>
    <cellStyle name="Percent 37 39" xfId="29357"/>
    <cellStyle name="Percent 37 4" xfId="29358"/>
    <cellStyle name="Percent 37 40" xfId="29359"/>
    <cellStyle name="Percent 37 41" xfId="29360"/>
    <cellStyle name="Percent 37 42" xfId="29361"/>
    <cellStyle name="Percent 37 43" xfId="29362"/>
    <cellStyle name="Percent 37 44" xfId="29363"/>
    <cellStyle name="Percent 37 45" xfId="29364"/>
    <cellStyle name="Percent 37 46" xfId="29365"/>
    <cellStyle name="Percent 37 47" xfId="29366"/>
    <cellStyle name="Percent 37 48" xfId="29367"/>
    <cellStyle name="Percent 37 49" xfId="29368"/>
    <cellStyle name="Percent 37 5" xfId="29369"/>
    <cellStyle name="Percent 37 50" xfId="29370"/>
    <cellStyle name="Percent 37 51" xfId="29371"/>
    <cellStyle name="Percent 37 52" xfId="29372"/>
    <cellStyle name="Percent 37 53" xfId="29373"/>
    <cellStyle name="Percent 37 54" xfId="29374"/>
    <cellStyle name="Percent 37 55" xfId="29375"/>
    <cellStyle name="Percent 37 56" xfId="29376"/>
    <cellStyle name="Percent 37 57" xfId="29377"/>
    <cellStyle name="Percent 37 58" xfId="29378"/>
    <cellStyle name="Percent 37 59" xfId="29379"/>
    <cellStyle name="Percent 37 6" xfId="29380"/>
    <cellStyle name="Percent 37 60" xfId="29381"/>
    <cellStyle name="Percent 37 61" xfId="29382"/>
    <cellStyle name="Percent 37 62" xfId="29383"/>
    <cellStyle name="Percent 37 63" xfId="29384"/>
    <cellStyle name="Percent 37 64" xfId="29385"/>
    <cellStyle name="Percent 37 65" xfId="29386"/>
    <cellStyle name="Percent 37 66" xfId="29387"/>
    <cellStyle name="Percent 37 67" xfId="29388"/>
    <cellStyle name="Percent 37 7" xfId="29389"/>
    <cellStyle name="Percent 37 8" xfId="29390"/>
    <cellStyle name="Percent 37 9" xfId="29391"/>
    <cellStyle name="Percent 38" xfId="29392"/>
    <cellStyle name="Percent 38 10" xfId="29393"/>
    <cellStyle name="Percent 38 11" xfId="29394"/>
    <cellStyle name="Percent 38 12" xfId="29395"/>
    <cellStyle name="Percent 38 13" xfId="29396"/>
    <cellStyle name="Percent 38 14" xfId="29397"/>
    <cellStyle name="Percent 38 15" xfId="29398"/>
    <cellStyle name="Percent 38 16" xfId="29399"/>
    <cellStyle name="Percent 38 17" xfId="29400"/>
    <cellStyle name="Percent 38 18" xfId="29401"/>
    <cellStyle name="Percent 38 19" xfId="29402"/>
    <cellStyle name="Percent 38 2" xfId="29403"/>
    <cellStyle name="Percent 38 20" xfId="29404"/>
    <cellStyle name="Percent 38 21" xfId="29405"/>
    <cellStyle name="Percent 38 22" xfId="29406"/>
    <cellStyle name="Percent 38 23" xfId="29407"/>
    <cellStyle name="Percent 38 24" xfId="29408"/>
    <cellStyle name="Percent 38 25" xfId="29409"/>
    <cellStyle name="Percent 38 26" xfId="29410"/>
    <cellStyle name="Percent 38 27" xfId="29411"/>
    <cellStyle name="Percent 38 28" xfId="29412"/>
    <cellStyle name="Percent 38 29" xfId="29413"/>
    <cellStyle name="Percent 38 3" xfId="29414"/>
    <cellStyle name="Percent 38 30" xfId="29415"/>
    <cellStyle name="Percent 38 31" xfId="29416"/>
    <cellStyle name="Percent 38 32" xfId="29417"/>
    <cellStyle name="Percent 38 33" xfId="29418"/>
    <cellStyle name="Percent 38 34" xfId="29419"/>
    <cellStyle name="Percent 38 35" xfId="29420"/>
    <cellStyle name="Percent 38 36" xfId="29421"/>
    <cellStyle name="Percent 38 37" xfId="29422"/>
    <cellStyle name="Percent 38 38" xfId="29423"/>
    <cellStyle name="Percent 38 39" xfId="29424"/>
    <cellStyle name="Percent 38 4" xfId="29425"/>
    <cellStyle name="Percent 38 40" xfId="29426"/>
    <cellStyle name="Percent 38 41" xfId="29427"/>
    <cellStyle name="Percent 38 42" xfId="29428"/>
    <cellStyle name="Percent 38 43" xfId="29429"/>
    <cellStyle name="Percent 38 44" xfId="29430"/>
    <cellStyle name="Percent 38 45" xfId="29431"/>
    <cellStyle name="Percent 38 46" xfId="29432"/>
    <cellStyle name="Percent 38 47" xfId="29433"/>
    <cellStyle name="Percent 38 48" xfId="29434"/>
    <cellStyle name="Percent 38 49" xfId="29435"/>
    <cellStyle name="Percent 38 5" xfId="29436"/>
    <cellStyle name="Percent 38 50" xfId="29437"/>
    <cellStyle name="Percent 38 51" xfId="29438"/>
    <cellStyle name="Percent 38 52" xfId="29439"/>
    <cellStyle name="Percent 38 53" xfId="29440"/>
    <cellStyle name="Percent 38 54" xfId="29441"/>
    <cellStyle name="Percent 38 55" xfId="29442"/>
    <cellStyle name="Percent 38 56" xfId="29443"/>
    <cellStyle name="Percent 38 57" xfId="29444"/>
    <cellStyle name="Percent 38 58" xfId="29445"/>
    <cellStyle name="Percent 38 59" xfId="29446"/>
    <cellStyle name="Percent 38 6" xfId="29447"/>
    <cellStyle name="Percent 38 60" xfId="29448"/>
    <cellStyle name="Percent 38 61" xfId="29449"/>
    <cellStyle name="Percent 38 62" xfId="29450"/>
    <cellStyle name="Percent 38 63" xfId="29451"/>
    <cellStyle name="Percent 38 64" xfId="29452"/>
    <cellStyle name="Percent 38 65" xfId="29453"/>
    <cellStyle name="Percent 38 66" xfId="29454"/>
    <cellStyle name="Percent 38 67" xfId="29455"/>
    <cellStyle name="Percent 38 7" xfId="29456"/>
    <cellStyle name="Percent 38 8" xfId="29457"/>
    <cellStyle name="Percent 38 9" xfId="29458"/>
    <cellStyle name="Percent 39" xfId="29459"/>
    <cellStyle name="Percent 39 10" xfId="29460"/>
    <cellStyle name="Percent 39 11" xfId="29461"/>
    <cellStyle name="Percent 39 12" xfId="29462"/>
    <cellStyle name="Percent 39 13" xfId="29463"/>
    <cellStyle name="Percent 39 14" xfId="29464"/>
    <cellStyle name="Percent 39 15" xfId="29465"/>
    <cellStyle name="Percent 39 16" xfId="29466"/>
    <cellStyle name="Percent 39 17" xfId="29467"/>
    <cellStyle name="Percent 39 18" xfId="29468"/>
    <cellStyle name="Percent 39 19" xfId="29469"/>
    <cellStyle name="Percent 39 2" xfId="29470"/>
    <cellStyle name="Percent 39 20" xfId="29471"/>
    <cellStyle name="Percent 39 21" xfId="29472"/>
    <cellStyle name="Percent 39 22" xfId="29473"/>
    <cellStyle name="Percent 39 23" xfId="29474"/>
    <cellStyle name="Percent 39 24" xfId="29475"/>
    <cellStyle name="Percent 39 25" xfId="29476"/>
    <cellStyle name="Percent 39 26" xfId="29477"/>
    <cellStyle name="Percent 39 27" xfId="29478"/>
    <cellStyle name="Percent 39 28" xfId="29479"/>
    <cellStyle name="Percent 39 29" xfId="29480"/>
    <cellStyle name="Percent 39 3" xfId="29481"/>
    <cellStyle name="Percent 39 30" xfId="29482"/>
    <cellStyle name="Percent 39 31" xfId="29483"/>
    <cellStyle name="Percent 39 32" xfId="29484"/>
    <cellStyle name="Percent 39 33" xfId="29485"/>
    <cellStyle name="Percent 39 34" xfId="29486"/>
    <cellStyle name="Percent 39 35" xfId="29487"/>
    <cellStyle name="Percent 39 36" xfId="29488"/>
    <cellStyle name="Percent 39 37" xfId="29489"/>
    <cellStyle name="Percent 39 38" xfId="29490"/>
    <cellStyle name="Percent 39 39" xfId="29491"/>
    <cellStyle name="Percent 39 4" xfId="29492"/>
    <cellStyle name="Percent 39 40" xfId="29493"/>
    <cellStyle name="Percent 39 41" xfId="29494"/>
    <cellStyle name="Percent 39 42" xfId="29495"/>
    <cellStyle name="Percent 39 43" xfId="29496"/>
    <cellStyle name="Percent 39 44" xfId="29497"/>
    <cellStyle name="Percent 39 45" xfId="29498"/>
    <cellStyle name="Percent 39 46" xfId="29499"/>
    <cellStyle name="Percent 39 47" xfId="29500"/>
    <cellStyle name="Percent 39 48" xfId="29501"/>
    <cellStyle name="Percent 39 49" xfId="29502"/>
    <cellStyle name="Percent 39 5" xfId="29503"/>
    <cellStyle name="Percent 39 50" xfId="29504"/>
    <cellStyle name="Percent 39 51" xfId="29505"/>
    <cellStyle name="Percent 39 52" xfId="29506"/>
    <cellStyle name="Percent 39 53" xfId="29507"/>
    <cellStyle name="Percent 39 54" xfId="29508"/>
    <cellStyle name="Percent 39 55" xfId="29509"/>
    <cellStyle name="Percent 39 56" xfId="29510"/>
    <cellStyle name="Percent 39 57" xfId="29511"/>
    <cellStyle name="Percent 39 58" xfId="29512"/>
    <cellStyle name="Percent 39 59" xfId="29513"/>
    <cellStyle name="Percent 39 6" xfId="29514"/>
    <cellStyle name="Percent 39 60" xfId="29515"/>
    <cellStyle name="Percent 39 61" xfId="29516"/>
    <cellStyle name="Percent 39 62" xfId="29517"/>
    <cellStyle name="Percent 39 63" xfId="29518"/>
    <cellStyle name="Percent 39 64" xfId="29519"/>
    <cellStyle name="Percent 39 65" xfId="29520"/>
    <cellStyle name="Percent 39 66" xfId="29521"/>
    <cellStyle name="Percent 39 67" xfId="29522"/>
    <cellStyle name="Percent 39 7" xfId="29523"/>
    <cellStyle name="Percent 39 8" xfId="29524"/>
    <cellStyle name="Percent 39 9" xfId="29525"/>
    <cellStyle name="Percent 4" xfId="29526"/>
    <cellStyle name="Percent 4 10" xfId="29527"/>
    <cellStyle name="Percent 4 11" xfId="29528"/>
    <cellStyle name="Percent 4 12" xfId="29529"/>
    <cellStyle name="Percent 4 13" xfId="29530"/>
    <cellStyle name="Percent 4 14" xfId="29531"/>
    <cellStyle name="Percent 4 15" xfId="29532"/>
    <cellStyle name="Percent 4 16" xfId="29533"/>
    <cellStyle name="Percent 4 17" xfId="29534"/>
    <cellStyle name="Percent 4 18" xfId="29535"/>
    <cellStyle name="Percent 4 19" xfId="29536"/>
    <cellStyle name="Percent 4 2" xfId="29537"/>
    <cellStyle name="Percent 4 2 10" xfId="29538"/>
    <cellStyle name="Percent 4 2 11" xfId="29539"/>
    <cellStyle name="Percent 4 2 12" xfId="29540"/>
    <cellStyle name="Percent 4 2 13" xfId="29541"/>
    <cellStyle name="Percent 4 2 14" xfId="29542"/>
    <cellStyle name="Percent 4 2 15" xfId="29543"/>
    <cellStyle name="Percent 4 2 16" xfId="29544"/>
    <cellStyle name="Percent 4 2 17" xfId="29545"/>
    <cellStyle name="Percent 4 2 18" xfId="29546"/>
    <cellStyle name="Percent 4 2 19" xfId="29547"/>
    <cellStyle name="Percent 4 2 2" xfId="29548"/>
    <cellStyle name="Percent 4 2 2 10" xfId="29549"/>
    <cellStyle name="Percent 4 2 2 11" xfId="29550"/>
    <cellStyle name="Percent 4 2 2 12" xfId="29551"/>
    <cellStyle name="Percent 4 2 2 13" xfId="29552"/>
    <cellStyle name="Percent 4 2 2 14" xfId="29553"/>
    <cellStyle name="Percent 4 2 2 15" xfId="29554"/>
    <cellStyle name="Percent 4 2 2 16" xfId="29555"/>
    <cellStyle name="Percent 4 2 2 17" xfId="29556"/>
    <cellStyle name="Percent 4 2 2 18" xfId="29557"/>
    <cellStyle name="Percent 4 2 2 19" xfId="29558"/>
    <cellStyle name="Percent 4 2 2 2" xfId="29559"/>
    <cellStyle name="Percent 4 2 2 2 10" xfId="29560"/>
    <cellStyle name="Percent 4 2 2 2 11" xfId="29561"/>
    <cellStyle name="Percent 4 2 2 2 12" xfId="29562"/>
    <cellStyle name="Percent 4 2 2 2 13" xfId="29563"/>
    <cellStyle name="Percent 4 2 2 2 14" xfId="29564"/>
    <cellStyle name="Percent 4 2 2 2 15" xfId="29565"/>
    <cellStyle name="Percent 4 2 2 2 16" xfId="29566"/>
    <cellStyle name="Percent 4 2 2 2 17" xfId="29567"/>
    <cellStyle name="Percent 4 2 2 2 18" xfId="29568"/>
    <cellStyle name="Percent 4 2 2 2 19" xfId="29569"/>
    <cellStyle name="Percent 4 2 2 2 2" xfId="29570"/>
    <cellStyle name="Percent 4 2 2 2 20" xfId="29571"/>
    <cellStyle name="Percent 4 2 2 2 21" xfId="29572"/>
    <cellStyle name="Percent 4 2 2 2 22" xfId="29573"/>
    <cellStyle name="Percent 4 2 2 2 23" xfId="29574"/>
    <cellStyle name="Percent 4 2 2 2 24" xfId="29575"/>
    <cellStyle name="Percent 4 2 2 2 25" xfId="29576"/>
    <cellStyle name="Percent 4 2 2 2 26" xfId="29577"/>
    <cellStyle name="Percent 4 2 2 2 27" xfId="29578"/>
    <cellStyle name="Percent 4 2 2 2 28" xfId="29579"/>
    <cellStyle name="Percent 4 2 2 2 29" xfId="29580"/>
    <cellStyle name="Percent 4 2 2 2 3" xfId="29581"/>
    <cellStyle name="Percent 4 2 2 2 30" xfId="29582"/>
    <cellStyle name="Percent 4 2 2 2 31" xfId="29583"/>
    <cellStyle name="Percent 4 2 2 2 32" xfId="29584"/>
    <cellStyle name="Percent 4 2 2 2 33" xfId="29585"/>
    <cellStyle name="Percent 4 2 2 2 34" xfId="29586"/>
    <cellStyle name="Percent 4 2 2 2 35" xfId="29587"/>
    <cellStyle name="Percent 4 2 2 2 36" xfId="29588"/>
    <cellStyle name="Percent 4 2 2 2 37" xfId="29589"/>
    <cellStyle name="Percent 4 2 2 2 38" xfId="29590"/>
    <cellStyle name="Percent 4 2 2 2 39" xfId="29591"/>
    <cellStyle name="Percent 4 2 2 2 4" xfId="29592"/>
    <cellStyle name="Percent 4 2 2 2 40" xfId="29593"/>
    <cellStyle name="Percent 4 2 2 2 41" xfId="29594"/>
    <cellStyle name="Percent 4 2 2 2 42" xfId="29595"/>
    <cellStyle name="Percent 4 2 2 2 43" xfId="29596"/>
    <cellStyle name="Percent 4 2 2 2 44" xfId="29597"/>
    <cellStyle name="Percent 4 2 2 2 45" xfId="29598"/>
    <cellStyle name="Percent 4 2 2 2 46" xfId="29599"/>
    <cellStyle name="Percent 4 2 2 2 47" xfId="29600"/>
    <cellStyle name="Percent 4 2 2 2 48" xfId="29601"/>
    <cellStyle name="Percent 4 2 2 2 49" xfId="29602"/>
    <cellStyle name="Percent 4 2 2 2 5" xfId="29603"/>
    <cellStyle name="Percent 4 2 2 2 50" xfId="29604"/>
    <cellStyle name="Percent 4 2 2 2 51" xfId="29605"/>
    <cellStyle name="Percent 4 2 2 2 52" xfId="29606"/>
    <cellStyle name="Percent 4 2 2 2 53" xfId="29607"/>
    <cellStyle name="Percent 4 2 2 2 54" xfId="29608"/>
    <cellStyle name="Percent 4 2 2 2 55" xfId="29609"/>
    <cellStyle name="Percent 4 2 2 2 56" xfId="29610"/>
    <cellStyle name="Percent 4 2 2 2 57" xfId="29611"/>
    <cellStyle name="Percent 4 2 2 2 58" xfId="29612"/>
    <cellStyle name="Percent 4 2 2 2 59" xfId="29613"/>
    <cellStyle name="Percent 4 2 2 2 6" xfId="29614"/>
    <cellStyle name="Percent 4 2 2 2 60" xfId="29615"/>
    <cellStyle name="Percent 4 2 2 2 61" xfId="29616"/>
    <cellStyle name="Percent 4 2 2 2 62" xfId="29617"/>
    <cellStyle name="Percent 4 2 2 2 63" xfId="29618"/>
    <cellStyle name="Percent 4 2 2 2 64" xfId="29619"/>
    <cellStyle name="Percent 4 2 2 2 65" xfId="29620"/>
    <cellStyle name="Percent 4 2 2 2 66" xfId="29621"/>
    <cellStyle name="Percent 4 2 2 2 67" xfId="29622"/>
    <cellStyle name="Percent 4 2 2 2 7" xfId="29623"/>
    <cellStyle name="Percent 4 2 2 2 8" xfId="29624"/>
    <cellStyle name="Percent 4 2 2 2 9" xfId="29625"/>
    <cellStyle name="Percent 4 2 2 20" xfId="29626"/>
    <cellStyle name="Percent 4 2 2 21" xfId="29627"/>
    <cellStyle name="Percent 4 2 2 22" xfId="29628"/>
    <cellStyle name="Percent 4 2 2 23" xfId="29629"/>
    <cellStyle name="Percent 4 2 2 24" xfId="29630"/>
    <cellStyle name="Percent 4 2 2 25" xfId="29631"/>
    <cellStyle name="Percent 4 2 2 26" xfId="29632"/>
    <cellStyle name="Percent 4 2 2 27" xfId="29633"/>
    <cellStyle name="Percent 4 2 2 28" xfId="29634"/>
    <cellStyle name="Percent 4 2 2 29" xfId="29635"/>
    <cellStyle name="Percent 4 2 2 3" xfId="29636"/>
    <cellStyle name="Percent 4 2 2 30" xfId="29637"/>
    <cellStyle name="Percent 4 2 2 31" xfId="29638"/>
    <cellStyle name="Percent 4 2 2 32" xfId="29639"/>
    <cellStyle name="Percent 4 2 2 33" xfId="29640"/>
    <cellStyle name="Percent 4 2 2 34" xfId="29641"/>
    <cellStyle name="Percent 4 2 2 35" xfId="29642"/>
    <cellStyle name="Percent 4 2 2 36" xfId="29643"/>
    <cellStyle name="Percent 4 2 2 37" xfId="29644"/>
    <cellStyle name="Percent 4 2 2 38" xfId="29645"/>
    <cellStyle name="Percent 4 2 2 39" xfId="29646"/>
    <cellStyle name="Percent 4 2 2 4" xfId="29647"/>
    <cellStyle name="Percent 4 2 2 40" xfId="29648"/>
    <cellStyle name="Percent 4 2 2 41" xfId="29649"/>
    <cellStyle name="Percent 4 2 2 42" xfId="29650"/>
    <cellStyle name="Percent 4 2 2 43" xfId="29651"/>
    <cellStyle name="Percent 4 2 2 44" xfId="29652"/>
    <cellStyle name="Percent 4 2 2 45" xfId="29653"/>
    <cellStyle name="Percent 4 2 2 46" xfId="29654"/>
    <cellStyle name="Percent 4 2 2 47" xfId="29655"/>
    <cellStyle name="Percent 4 2 2 48" xfId="29656"/>
    <cellStyle name="Percent 4 2 2 49" xfId="29657"/>
    <cellStyle name="Percent 4 2 2 5" xfId="29658"/>
    <cellStyle name="Percent 4 2 2 50" xfId="29659"/>
    <cellStyle name="Percent 4 2 2 51" xfId="29660"/>
    <cellStyle name="Percent 4 2 2 52" xfId="29661"/>
    <cellStyle name="Percent 4 2 2 53" xfId="29662"/>
    <cellStyle name="Percent 4 2 2 54" xfId="29663"/>
    <cellStyle name="Percent 4 2 2 55" xfId="29664"/>
    <cellStyle name="Percent 4 2 2 56" xfId="29665"/>
    <cellStyle name="Percent 4 2 2 57" xfId="29666"/>
    <cellStyle name="Percent 4 2 2 58" xfId="29667"/>
    <cellStyle name="Percent 4 2 2 59" xfId="29668"/>
    <cellStyle name="Percent 4 2 2 6" xfId="29669"/>
    <cellStyle name="Percent 4 2 2 60" xfId="29670"/>
    <cellStyle name="Percent 4 2 2 61" xfId="29671"/>
    <cellStyle name="Percent 4 2 2 62" xfId="29672"/>
    <cellStyle name="Percent 4 2 2 63" xfId="29673"/>
    <cellStyle name="Percent 4 2 2 64" xfId="29674"/>
    <cellStyle name="Percent 4 2 2 65" xfId="29675"/>
    <cellStyle name="Percent 4 2 2 66" xfId="29676"/>
    <cellStyle name="Percent 4 2 2 67" xfId="29677"/>
    <cellStyle name="Percent 4 2 2 68" xfId="29678"/>
    <cellStyle name="Percent 4 2 2 7" xfId="29679"/>
    <cellStyle name="Percent 4 2 2 8" xfId="29680"/>
    <cellStyle name="Percent 4 2 2 9" xfId="29681"/>
    <cellStyle name="Percent 4 2 20" xfId="29682"/>
    <cellStyle name="Percent 4 2 21" xfId="29683"/>
    <cellStyle name="Percent 4 2 22" xfId="29684"/>
    <cellStyle name="Percent 4 2 23" xfId="29685"/>
    <cellStyle name="Percent 4 2 24" xfId="29686"/>
    <cellStyle name="Percent 4 2 25" xfId="29687"/>
    <cellStyle name="Percent 4 2 26" xfId="29688"/>
    <cellStyle name="Percent 4 2 27" xfId="29689"/>
    <cellStyle name="Percent 4 2 28" xfId="29690"/>
    <cellStyle name="Percent 4 2 29" xfId="29691"/>
    <cellStyle name="Percent 4 2 3" xfId="29692"/>
    <cellStyle name="Percent 4 2 3 10" xfId="29693"/>
    <cellStyle name="Percent 4 2 3 11" xfId="29694"/>
    <cellStyle name="Percent 4 2 3 12" xfId="29695"/>
    <cellStyle name="Percent 4 2 3 13" xfId="29696"/>
    <cellStyle name="Percent 4 2 3 14" xfId="29697"/>
    <cellStyle name="Percent 4 2 3 15" xfId="29698"/>
    <cellStyle name="Percent 4 2 3 16" xfId="29699"/>
    <cellStyle name="Percent 4 2 3 17" xfId="29700"/>
    <cellStyle name="Percent 4 2 3 18" xfId="29701"/>
    <cellStyle name="Percent 4 2 3 19" xfId="29702"/>
    <cellStyle name="Percent 4 2 3 2" xfId="29703"/>
    <cellStyle name="Percent 4 2 3 20" xfId="29704"/>
    <cellStyle name="Percent 4 2 3 21" xfId="29705"/>
    <cellStyle name="Percent 4 2 3 22" xfId="29706"/>
    <cellStyle name="Percent 4 2 3 23" xfId="29707"/>
    <cellStyle name="Percent 4 2 3 24" xfId="29708"/>
    <cellStyle name="Percent 4 2 3 25" xfId="29709"/>
    <cellStyle name="Percent 4 2 3 26" xfId="29710"/>
    <cellStyle name="Percent 4 2 3 27" xfId="29711"/>
    <cellStyle name="Percent 4 2 3 28" xfId="29712"/>
    <cellStyle name="Percent 4 2 3 29" xfId="29713"/>
    <cellStyle name="Percent 4 2 3 3" xfId="29714"/>
    <cellStyle name="Percent 4 2 3 30" xfId="29715"/>
    <cellStyle name="Percent 4 2 3 31" xfId="29716"/>
    <cellStyle name="Percent 4 2 3 32" xfId="29717"/>
    <cellStyle name="Percent 4 2 3 33" xfId="29718"/>
    <cellStyle name="Percent 4 2 3 34" xfId="29719"/>
    <cellStyle name="Percent 4 2 3 35" xfId="29720"/>
    <cellStyle name="Percent 4 2 3 36" xfId="29721"/>
    <cellStyle name="Percent 4 2 3 37" xfId="29722"/>
    <cellStyle name="Percent 4 2 3 38" xfId="29723"/>
    <cellStyle name="Percent 4 2 3 39" xfId="29724"/>
    <cellStyle name="Percent 4 2 3 4" xfId="29725"/>
    <cellStyle name="Percent 4 2 3 40" xfId="29726"/>
    <cellStyle name="Percent 4 2 3 41" xfId="29727"/>
    <cellStyle name="Percent 4 2 3 42" xfId="29728"/>
    <cellStyle name="Percent 4 2 3 43" xfId="29729"/>
    <cellStyle name="Percent 4 2 3 44" xfId="29730"/>
    <cellStyle name="Percent 4 2 3 45" xfId="29731"/>
    <cellStyle name="Percent 4 2 3 46" xfId="29732"/>
    <cellStyle name="Percent 4 2 3 47" xfId="29733"/>
    <cellStyle name="Percent 4 2 3 48" xfId="29734"/>
    <cellStyle name="Percent 4 2 3 49" xfId="29735"/>
    <cellStyle name="Percent 4 2 3 5" xfId="29736"/>
    <cellStyle name="Percent 4 2 3 50" xfId="29737"/>
    <cellStyle name="Percent 4 2 3 51" xfId="29738"/>
    <cellStyle name="Percent 4 2 3 52" xfId="29739"/>
    <cellStyle name="Percent 4 2 3 53" xfId="29740"/>
    <cellStyle name="Percent 4 2 3 54" xfId="29741"/>
    <cellStyle name="Percent 4 2 3 55" xfId="29742"/>
    <cellStyle name="Percent 4 2 3 56" xfId="29743"/>
    <cellStyle name="Percent 4 2 3 57" xfId="29744"/>
    <cellStyle name="Percent 4 2 3 58" xfId="29745"/>
    <cellStyle name="Percent 4 2 3 59" xfId="29746"/>
    <cellStyle name="Percent 4 2 3 6" xfId="29747"/>
    <cellStyle name="Percent 4 2 3 60" xfId="29748"/>
    <cellStyle name="Percent 4 2 3 61" xfId="29749"/>
    <cellStyle name="Percent 4 2 3 62" xfId="29750"/>
    <cellStyle name="Percent 4 2 3 63" xfId="29751"/>
    <cellStyle name="Percent 4 2 3 64" xfId="29752"/>
    <cellStyle name="Percent 4 2 3 65" xfId="29753"/>
    <cellStyle name="Percent 4 2 3 66" xfId="29754"/>
    <cellStyle name="Percent 4 2 3 67" xfId="29755"/>
    <cellStyle name="Percent 4 2 3 7" xfId="29756"/>
    <cellStyle name="Percent 4 2 3 8" xfId="29757"/>
    <cellStyle name="Percent 4 2 3 9" xfId="29758"/>
    <cellStyle name="Percent 4 2 30" xfId="29759"/>
    <cellStyle name="Percent 4 2 31" xfId="29760"/>
    <cellStyle name="Percent 4 2 32" xfId="29761"/>
    <cellStyle name="Percent 4 2 33" xfId="29762"/>
    <cellStyle name="Percent 4 2 34" xfId="29763"/>
    <cellStyle name="Percent 4 2 35" xfId="29764"/>
    <cellStyle name="Percent 4 2 36" xfId="29765"/>
    <cellStyle name="Percent 4 2 37" xfId="29766"/>
    <cellStyle name="Percent 4 2 38" xfId="29767"/>
    <cellStyle name="Percent 4 2 39" xfId="29768"/>
    <cellStyle name="Percent 4 2 4" xfId="29769"/>
    <cellStyle name="Percent 4 2 40" xfId="29770"/>
    <cellStyle name="Percent 4 2 41" xfId="29771"/>
    <cellStyle name="Percent 4 2 42" xfId="29772"/>
    <cellStyle name="Percent 4 2 43" xfId="29773"/>
    <cellStyle name="Percent 4 2 44" xfId="29774"/>
    <cellStyle name="Percent 4 2 45" xfId="29775"/>
    <cellStyle name="Percent 4 2 46" xfId="29776"/>
    <cellStyle name="Percent 4 2 47" xfId="29777"/>
    <cellStyle name="Percent 4 2 48" xfId="29778"/>
    <cellStyle name="Percent 4 2 49" xfId="29779"/>
    <cellStyle name="Percent 4 2 5" xfId="29780"/>
    <cellStyle name="Percent 4 2 50" xfId="29781"/>
    <cellStyle name="Percent 4 2 51" xfId="29782"/>
    <cellStyle name="Percent 4 2 52" xfId="29783"/>
    <cellStyle name="Percent 4 2 53" xfId="29784"/>
    <cellStyle name="Percent 4 2 54" xfId="29785"/>
    <cellStyle name="Percent 4 2 55" xfId="29786"/>
    <cellStyle name="Percent 4 2 56" xfId="29787"/>
    <cellStyle name="Percent 4 2 57" xfId="29788"/>
    <cellStyle name="Percent 4 2 58" xfId="29789"/>
    <cellStyle name="Percent 4 2 59" xfId="29790"/>
    <cellStyle name="Percent 4 2 6" xfId="29791"/>
    <cellStyle name="Percent 4 2 60" xfId="29792"/>
    <cellStyle name="Percent 4 2 61" xfId="29793"/>
    <cellStyle name="Percent 4 2 62" xfId="29794"/>
    <cellStyle name="Percent 4 2 63" xfId="29795"/>
    <cellStyle name="Percent 4 2 64" xfId="29796"/>
    <cellStyle name="Percent 4 2 65" xfId="29797"/>
    <cellStyle name="Percent 4 2 66" xfId="29798"/>
    <cellStyle name="Percent 4 2 67" xfId="29799"/>
    <cellStyle name="Percent 4 2 68" xfId="29800"/>
    <cellStyle name="Percent 4 2 69" xfId="29801"/>
    <cellStyle name="Percent 4 2 7" xfId="29802"/>
    <cellStyle name="Percent 4 2 8" xfId="29803"/>
    <cellStyle name="Percent 4 2 9" xfId="29804"/>
    <cellStyle name="Percent 4 20" xfId="29805"/>
    <cellStyle name="Percent 4 21" xfId="29806"/>
    <cellStyle name="Percent 4 22" xfId="29807"/>
    <cellStyle name="Percent 4 23" xfId="29808"/>
    <cellStyle name="Percent 4 24" xfId="29809"/>
    <cellStyle name="Percent 4 25" xfId="29810"/>
    <cellStyle name="Percent 4 26" xfId="29811"/>
    <cellStyle name="Percent 4 27" xfId="29812"/>
    <cellStyle name="Percent 4 28" xfId="29813"/>
    <cellStyle name="Percent 4 29" xfId="29814"/>
    <cellStyle name="Percent 4 3" xfId="29815"/>
    <cellStyle name="Percent 4 3 10" xfId="29816"/>
    <cellStyle name="Percent 4 3 11" xfId="29817"/>
    <cellStyle name="Percent 4 3 12" xfId="29818"/>
    <cellStyle name="Percent 4 3 13" xfId="29819"/>
    <cellStyle name="Percent 4 3 14" xfId="29820"/>
    <cellStyle name="Percent 4 3 15" xfId="29821"/>
    <cellStyle name="Percent 4 3 16" xfId="29822"/>
    <cellStyle name="Percent 4 3 17" xfId="29823"/>
    <cellStyle name="Percent 4 3 18" xfId="29824"/>
    <cellStyle name="Percent 4 3 19" xfId="29825"/>
    <cellStyle name="Percent 4 3 2" xfId="29826"/>
    <cellStyle name="Percent 4 3 20" xfId="29827"/>
    <cellStyle name="Percent 4 3 21" xfId="29828"/>
    <cellStyle name="Percent 4 3 22" xfId="29829"/>
    <cellStyle name="Percent 4 3 23" xfId="29830"/>
    <cellStyle name="Percent 4 3 24" xfId="29831"/>
    <cellStyle name="Percent 4 3 25" xfId="29832"/>
    <cellStyle name="Percent 4 3 26" xfId="29833"/>
    <cellStyle name="Percent 4 3 27" xfId="29834"/>
    <cellStyle name="Percent 4 3 28" xfId="29835"/>
    <cellStyle name="Percent 4 3 29" xfId="29836"/>
    <cellStyle name="Percent 4 3 3" xfId="29837"/>
    <cellStyle name="Percent 4 3 30" xfId="29838"/>
    <cellStyle name="Percent 4 3 31" xfId="29839"/>
    <cellStyle name="Percent 4 3 32" xfId="29840"/>
    <cellStyle name="Percent 4 3 33" xfId="29841"/>
    <cellStyle name="Percent 4 3 34" xfId="29842"/>
    <cellStyle name="Percent 4 3 35" xfId="29843"/>
    <cellStyle name="Percent 4 3 36" xfId="29844"/>
    <cellStyle name="Percent 4 3 37" xfId="29845"/>
    <cellStyle name="Percent 4 3 38" xfId="29846"/>
    <cellStyle name="Percent 4 3 39" xfId="29847"/>
    <cellStyle name="Percent 4 3 4" xfId="29848"/>
    <cellStyle name="Percent 4 3 40" xfId="29849"/>
    <cellStyle name="Percent 4 3 41" xfId="29850"/>
    <cellStyle name="Percent 4 3 42" xfId="29851"/>
    <cellStyle name="Percent 4 3 43" xfId="29852"/>
    <cellStyle name="Percent 4 3 44" xfId="29853"/>
    <cellStyle name="Percent 4 3 45" xfId="29854"/>
    <cellStyle name="Percent 4 3 46" xfId="29855"/>
    <cellStyle name="Percent 4 3 47" xfId="29856"/>
    <cellStyle name="Percent 4 3 48" xfId="29857"/>
    <cellStyle name="Percent 4 3 49" xfId="29858"/>
    <cellStyle name="Percent 4 3 5" xfId="29859"/>
    <cellStyle name="Percent 4 3 50" xfId="29860"/>
    <cellStyle name="Percent 4 3 51" xfId="29861"/>
    <cellStyle name="Percent 4 3 52" xfId="29862"/>
    <cellStyle name="Percent 4 3 53" xfId="29863"/>
    <cellStyle name="Percent 4 3 54" xfId="29864"/>
    <cellStyle name="Percent 4 3 55" xfId="29865"/>
    <cellStyle name="Percent 4 3 56" xfId="29866"/>
    <cellStyle name="Percent 4 3 57" xfId="29867"/>
    <cellStyle name="Percent 4 3 58" xfId="29868"/>
    <cellStyle name="Percent 4 3 59" xfId="29869"/>
    <cellStyle name="Percent 4 3 6" xfId="29870"/>
    <cellStyle name="Percent 4 3 60" xfId="29871"/>
    <cellStyle name="Percent 4 3 61" xfId="29872"/>
    <cellStyle name="Percent 4 3 62" xfId="29873"/>
    <cellStyle name="Percent 4 3 63" xfId="29874"/>
    <cellStyle name="Percent 4 3 64" xfId="29875"/>
    <cellStyle name="Percent 4 3 65" xfId="29876"/>
    <cellStyle name="Percent 4 3 66" xfId="29877"/>
    <cellStyle name="Percent 4 3 67" xfId="29878"/>
    <cellStyle name="Percent 4 3 7" xfId="29879"/>
    <cellStyle name="Percent 4 3 8" xfId="29880"/>
    <cellStyle name="Percent 4 3 9" xfId="29881"/>
    <cellStyle name="Percent 4 30" xfId="29882"/>
    <cellStyle name="Percent 4 31" xfId="29883"/>
    <cellStyle name="Percent 4 32" xfId="29884"/>
    <cellStyle name="Percent 4 33" xfId="29885"/>
    <cellStyle name="Percent 4 34" xfId="29886"/>
    <cellStyle name="Percent 4 35" xfId="29887"/>
    <cellStyle name="Percent 4 36" xfId="29888"/>
    <cellStyle name="Percent 4 37" xfId="29889"/>
    <cellStyle name="Percent 4 38" xfId="29890"/>
    <cellStyle name="Percent 4 39" xfId="29891"/>
    <cellStyle name="Percent 4 4" xfId="29892"/>
    <cellStyle name="Percent 4 4 10" xfId="29893"/>
    <cellStyle name="Percent 4 4 11" xfId="29894"/>
    <cellStyle name="Percent 4 4 12" xfId="29895"/>
    <cellStyle name="Percent 4 4 13" xfId="29896"/>
    <cellStyle name="Percent 4 4 14" xfId="29897"/>
    <cellStyle name="Percent 4 4 15" xfId="29898"/>
    <cellStyle name="Percent 4 4 16" xfId="29899"/>
    <cellStyle name="Percent 4 4 17" xfId="29900"/>
    <cellStyle name="Percent 4 4 18" xfId="29901"/>
    <cellStyle name="Percent 4 4 19" xfId="29902"/>
    <cellStyle name="Percent 4 4 2" xfId="29903"/>
    <cellStyle name="Percent 4 4 20" xfId="29904"/>
    <cellStyle name="Percent 4 4 21" xfId="29905"/>
    <cellStyle name="Percent 4 4 22" xfId="29906"/>
    <cellStyle name="Percent 4 4 23" xfId="29907"/>
    <cellStyle name="Percent 4 4 24" xfId="29908"/>
    <cellStyle name="Percent 4 4 25" xfId="29909"/>
    <cellStyle name="Percent 4 4 26" xfId="29910"/>
    <cellStyle name="Percent 4 4 27" xfId="29911"/>
    <cellStyle name="Percent 4 4 28" xfId="29912"/>
    <cellStyle name="Percent 4 4 29" xfId="29913"/>
    <cellStyle name="Percent 4 4 3" xfId="29914"/>
    <cellStyle name="Percent 4 4 30" xfId="29915"/>
    <cellStyle name="Percent 4 4 31" xfId="29916"/>
    <cellStyle name="Percent 4 4 32" xfId="29917"/>
    <cellStyle name="Percent 4 4 33" xfId="29918"/>
    <cellStyle name="Percent 4 4 34" xfId="29919"/>
    <cellStyle name="Percent 4 4 35" xfId="29920"/>
    <cellStyle name="Percent 4 4 36" xfId="29921"/>
    <cellStyle name="Percent 4 4 37" xfId="29922"/>
    <cellStyle name="Percent 4 4 38" xfId="29923"/>
    <cellStyle name="Percent 4 4 39" xfId="29924"/>
    <cellStyle name="Percent 4 4 4" xfId="29925"/>
    <cellStyle name="Percent 4 4 40" xfId="29926"/>
    <cellStyle name="Percent 4 4 41" xfId="29927"/>
    <cellStyle name="Percent 4 4 42" xfId="29928"/>
    <cellStyle name="Percent 4 4 43" xfId="29929"/>
    <cellStyle name="Percent 4 4 44" xfId="29930"/>
    <cellStyle name="Percent 4 4 45" xfId="29931"/>
    <cellStyle name="Percent 4 4 46" xfId="29932"/>
    <cellStyle name="Percent 4 4 47" xfId="29933"/>
    <cellStyle name="Percent 4 4 48" xfId="29934"/>
    <cellStyle name="Percent 4 4 49" xfId="29935"/>
    <cellStyle name="Percent 4 4 5" xfId="29936"/>
    <cellStyle name="Percent 4 4 50" xfId="29937"/>
    <cellStyle name="Percent 4 4 51" xfId="29938"/>
    <cellStyle name="Percent 4 4 52" xfId="29939"/>
    <cellStyle name="Percent 4 4 53" xfId="29940"/>
    <cellStyle name="Percent 4 4 54" xfId="29941"/>
    <cellStyle name="Percent 4 4 55" xfId="29942"/>
    <cellStyle name="Percent 4 4 56" xfId="29943"/>
    <cellStyle name="Percent 4 4 57" xfId="29944"/>
    <cellStyle name="Percent 4 4 58" xfId="29945"/>
    <cellStyle name="Percent 4 4 59" xfId="29946"/>
    <cellStyle name="Percent 4 4 6" xfId="29947"/>
    <cellStyle name="Percent 4 4 60" xfId="29948"/>
    <cellStyle name="Percent 4 4 61" xfId="29949"/>
    <cellStyle name="Percent 4 4 62" xfId="29950"/>
    <cellStyle name="Percent 4 4 63" xfId="29951"/>
    <cellStyle name="Percent 4 4 64" xfId="29952"/>
    <cellStyle name="Percent 4 4 65" xfId="29953"/>
    <cellStyle name="Percent 4 4 66" xfId="29954"/>
    <cellStyle name="Percent 4 4 67" xfId="29955"/>
    <cellStyle name="Percent 4 4 7" xfId="29956"/>
    <cellStyle name="Percent 4 4 8" xfId="29957"/>
    <cellStyle name="Percent 4 4 9" xfId="29958"/>
    <cellStyle name="Percent 4 40" xfId="29959"/>
    <cellStyle name="Percent 4 41" xfId="29960"/>
    <cellStyle name="Percent 4 42" xfId="29961"/>
    <cellStyle name="Percent 4 43" xfId="29962"/>
    <cellStyle name="Percent 4 44" xfId="29963"/>
    <cellStyle name="Percent 4 45" xfId="29964"/>
    <cellStyle name="Percent 4 46" xfId="29965"/>
    <cellStyle name="Percent 4 47" xfId="29966"/>
    <cellStyle name="Percent 4 48" xfId="29967"/>
    <cellStyle name="Percent 4 49" xfId="29968"/>
    <cellStyle name="Percent 4 5" xfId="29969"/>
    <cellStyle name="Percent 4 5 10" xfId="29970"/>
    <cellStyle name="Percent 4 5 11" xfId="29971"/>
    <cellStyle name="Percent 4 5 12" xfId="29972"/>
    <cellStyle name="Percent 4 5 13" xfId="29973"/>
    <cellStyle name="Percent 4 5 14" xfId="29974"/>
    <cellStyle name="Percent 4 5 15" xfId="29975"/>
    <cellStyle name="Percent 4 5 16" xfId="29976"/>
    <cellStyle name="Percent 4 5 17" xfId="29977"/>
    <cellStyle name="Percent 4 5 18" xfId="29978"/>
    <cellStyle name="Percent 4 5 19" xfId="29979"/>
    <cellStyle name="Percent 4 5 2" xfId="29980"/>
    <cellStyle name="Percent 4 5 20" xfId="29981"/>
    <cellStyle name="Percent 4 5 21" xfId="29982"/>
    <cellStyle name="Percent 4 5 22" xfId="29983"/>
    <cellStyle name="Percent 4 5 23" xfId="29984"/>
    <cellStyle name="Percent 4 5 24" xfId="29985"/>
    <cellStyle name="Percent 4 5 25" xfId="29986"/>
    <cellStyle name="Percent 4 5 26" xfId="29987"/>
    <cellStyle name="Percent 4 5 27" xfId="29988"/>
    <cellStyle name="Percent 4 5 28" xfId="29989"/>
    <cellStyle name="Percent 4 5 29" xfId="29990"/>
    <cellStyle name="Percent 4 5 3" xfId="29991"/>
    <cellStyle name="Percent 4 5 30" xfId="29992"/>
    <cellStyle name="Percent 4 5 31" xfId="29993"/>
    <cellStyle name="Percent 4 5 32" xfId="29994"/>
    <cellStyle name="Percent 4 5 33" xfId="29995"/>
    <cellStyle name="Percent 4 5 34" xfId="29996"/>
    <cellStyle name="Percent 4 5 35" xfId="29997"/>
    <cellStyle name="Percent 4 5 36" xfId="29998"/>
    <cellStyle name="Percent 4 5 37" xfId="29999"/>
    <cellStyle name="Percent 4 5 38" xfId="30000"/>
    <cellStyle name="Percent 4 5 39" xfId="30001"/>
    <cellStyle name="Percent 4 5 4" xfId="30002"/>
    <cellStyle name="Percent 4 5 40" xfId="30003"/>
    <cellStyle name="Percent 4 5 41" xfId="30004"/>
    <cellStyle name="Percent 4 5 42" xfId="30005"/>
    <cellStyle name="Percent 4 5 43" xfId="30006"/>
    <cellStyle name="Percent 4 5 44" xfId="30007"/>
    <cellStyle name="Percent 4 5 45" xfId="30008"/>
    <cellStyle name="Percent 4 5 46" xfId="30009"/>
    <cellStyle name="Percent 4 5 47" xfId="30010"/>
    <cellStyle name="Percent 4 5 48" xfId="30011"/>
    <cellStyle name="Percent 4 5 49" xfId="30012"/>
    <cellStyle name="Percent 4 5 5" xfId="30013"/>
    <cellStyle name="Percent 4 5 50" xfId="30014"/>
    <cellStyle name="Percent 4 5 51" xfId="30015"/>
    <cellStyle name="Percent 4 5 52" xfId="30016"/>
    <cellStyle name="Percent 4 5 53" xfId="30017"/>
    <cellStyle name="Percent 4 5 54" xfId="30018"/>
    <cellStyle name="Percent 4 5 55" xfId="30019"/>
    <cellStyle name="Percent 4 5 56" xfId="30020"/>
    <cellStyle name="Percent 4 5 57" xfId="30021"/>
    <cellStyle name="Percent 4 5 58" xfId="30022"/>
    <cellStyle name="Percent 4 5 59" xfId="30023"/>
    <cellStyle name="Percent 4 5 6" xfId="30024"/>
    <cellStyle name="Percent 4 5 60" xfId="30025"/>
    <cellStyle name="Percent 4 5 61" xfId="30026"/>
    <cellStyle name="Percent 4 5 62" xfId="30027"/>
    <cellStyle name="Percent 4 5 63" xfId="30028"/>
    <cellStyle name="Percent 4 5 64" xfId="30029"/>
    <cellStyle name="Percent 4 5 65" xfId="30030"/>
    <cellStyle name="Percent 4 5 66" xfId="30031"/>
    <cellStyle name="Percent 4 5 67" xfId="30032"/>
    <cellStyle name="Percent 4 5 7" xfId="30033"/>
    <cellStyle name="Percent 4 5 8" xfId="30034"/>
    <cellStyle name="Percent 4 5 9" xfId="30035"/>
    <cellStyle name="Percent 4 50" xfId="30036"/>
    <cellStyle name="Percent 4 51" xfId="30037"/>
    <cellStyle name="Percent 4 52" xfId="30038"/>
    <cellStyle name="Percent 4 53" xfId="30039"/>
    <cellStyle name="Percent 4 54" xfId="30040"/>
    <cellStyle name="Percent 4 55" xfId="30041"/>
    <cellStyle name="Percent 4 56" xfId="30042"/>
    <cellStyle name="Percent 4 57" xfId="30043"/>
    <cellStyle name="Percent 4 58" xfId="30044"/>
    <cellStyle name="Percent 4 59" xfId="30045"/>
    <cellStyle name="Percent 4 6" xfId="30046"/>
    <cellStyle name="Percent 4 60" xfId="30047"/>
    <cellStyle name="Percent 4 61" xfId="30048"/>
    <cellStyle name="Percent 4 62" xfId="30049"/>
    <cellStyle name="Percent 4 63" xfId="30050"/>
    <cellStyle name="Percent 4 64" xfId="30051"/>
    <cellStyle name="Percent 4 65" xfId="30052"/>
    <cellStyle name="Percent 4 66" xfId="30053"/>
    <cellStyle name="Percent 4 67" xfId="30054"/>
    <cellStyle name="Percent 4 68" xfId="30055"/>
    <cellStyle name="Percent 4 69" xfId="30056"/>
    <cellStyle name="Percent 4 7" xfId="30057"/>
    <cellStyle name="Percent 4 70" xfId="30058"/>
    <cellStyle name="Percent 4 71" xfId="30059"/>
    <cellStyle name="Percent 4 8" xfId="30060"/>
    <cellStyle name="Percent 4 9" xfId="30061"/>
    <cellStyle name="Percent 40" xfId="30062"/>
    <cellStyle name="Percent 40 10" xfId="30063"/>
    <cellStyle name="Percent 40 11" xfId="30064"/>
    <cellStyle name="Percent 40 12" xfId="30065"/>
    <cellStyle name="Percent 40 13" xfId="30066"/>
    <cellStyle name="Percent 40 14" xfId="30067"/>
    <cellStyle name="Percent 40 15" xfId="30068"/>
    <cellStyle name="Percent 40 16" xfId="30069"/>
    <cellStyle name="Percent 40 17" xfId="30070"/>
    <cellStyle name="Percent 40 18" xfId="30071"/>
    <cellStyle name="Percent 40 19" xfId="30072"/>
    <cellStyle name="Percent 40 2" xfId="30073"/>
    <cellStyle name="Percent 40 20" xfId="30074"/>
    <cellStyle name="Percent 40 21" xfId="30075"/>
    <cellStyle name="Percent 40 22" xfId="30076"/>
    <cellStyle name="Percent 40 23" xfId="30077"/>
    <cellStyle name="Percent 40 24" xfId="30078"/>
    <cellStyle name="Percent 40 25" xfId="30079"/>
    <cellStyle name="Percent 40 26" xfId="30080"/>
    <cellStyle name="Percent 40 27" xfId="30081"/>
    <cellStyle name="Percent 40 28" xfId="30082"/>
    <cellStyle name="Percent 40 29" xfId="30083"/>
    <cellStyle name="Percent 40 3" xfId="30084"/>
    <cellStyle name="Percent 40 30" xfId="30085"/>
    <cellStyle name="Percent 40 31" xfId="30086"/>
    <cellStyle name="Percent 40 32" xfId="30087"/>
    <cellStyle name="Percent 40 33" xfId="30088"/>
    <cellStyle name="Percent 40 34" xfId="30089"/>
    <cellStyle name="Percent 40 35" xfId="30090"/>
    <cellStyle name="Percent 40 36" xfId="30091"/>
    <cellStyle name="Percent 40 37" xfId="30092"/>
    <cellStyle name="Percent 40 38" xfId="30093"/>
    <cellStyle name="Percent 40 39" xfId="30094"/>
    <cellStyle name="Percent 40 4" xfId="30095"/>
    <cellStyle name="Percent 40 40" xfId="30096"/>
    <cellStyle name="Percent 40 41" xfId="30097"/>
    <cellStyle name="Percent 40 42" xfId="30098"/>
    <cellStyle name="Percent 40 43" xfId="30099"/>
    <cellStyle name="Percent 40 44" xfId="30100"/>
    <cellStyle name="Percent 40 45" xfId="30101"/>
    <cellStyle name="Percent 40 46" xfId="30102"/>
    <cellStyle name="Percent 40 47" xfId="30103"/>
    <cellStyle name="Percent 40 48" xfId="30104"/>
    <cellStyle name="Percent 40 49" xfId="30105"/>
    <cellStyle name="Percent 40 5" xfId="30106"/>
    <cellStyle name="Percent 40 50" xfId="30107"/>
    <cellStyle name="Percent 40 51" xfId="30108"/>
    <cellStyle name="Percent 40 52" xfId="30109"/>
    <cellStyle name="Percent 40 53" xfId="30110"/>
    <cellStyle name="Percent 40 54" xfId="30111"/>
    <cellStyle name="Percent 40 55" xfId="30112"/>
    <cellStyle name="Percent 40 56" xfId="30113"/>
    <cellStyle name="Percent 40 57" xfId="30114"/>
    <cellStyle name="Percent 40 58" xfId="30115"/>
    <cellStyle name="Percent 40 59" xfId="30116"/>
    <cellStyle name="Percent 40 6" xfId="30117"/>
    <cellStyle name="Percent 40 60" xfId="30118"/>
    <cellStyle name="Percent 40 61" xfId="30119"/>
    <cellStyle name="Percent 40 62" xfId="30120"/>
    <cellStyle name="Percent 40 63" xfId="30121"/>
    <cellStyle name="Percent 40 64" xfId="30122"/>
    <cellStyle name="Percent 40 65" xfId="30123"/>
    <cellStyle name="Percent 40 66" xfId="30124"/>
    <cellStyle name="Percent 40 67" xfId="30125"/>
    <cellStyle name="Percent 40 7" xfId="30126"/>
    <cellStyle name="Percent 40 8" xfId="30127"/>
    <cellStyle name="Percent 40 9" xfId="30128"/>
    <cellStyle name="Percent 41" xfId="30129"/>
    <cellStyle name="Percent 41 10" xfId="30130"/>
    <cellStyle name="Percent 41 11" xfId="30131"/>
    <cellStyle name="Percent 41 12" xfId="30132"/>
    <cellStyle name="Percent 41 13" xfId="30133"/>
    <cellStyle name="Percent 41 14" xfId="30134"/>
    <cellStyle name="Percent 41 15" xfId="30135"/>
    <cellStyle name="Percent 41 16" xfId="30136"/>
    <cellStyle name="Percent 41 17" xfId="30137"/>
    <cellStyle name="Percent 41 18" xfId="30138"/>
    <cellStyle name="Percent 41 19" xfId="30139"/>
    <cellStyle name="Percent 41 2" xfId="30140"/>
    <cellStyle name="Percent 41 20" xfId="30141"/>
    <cellStyle name="Percent 41 21" xfId="30142"/>
    <cellStyle name="Percent 41 22" xfId="30143"/>
    <cellStyle name="Percent 41 23" xfId="30144"/>
    <cellStyle name="Percent 41 24" xfId="30145"/>
    <cellStyle name="Percent 41 25" xfId="30146"/>
    <cellStyle name="Percent 41 26" xfId="30147"/>
    <cellStyle name="Percent 41 27" xfId="30148"/>
    <cellStyle name="Percent 41 28" xfId="30149"/>
    <cellStyle name="Percent 41 29" xfId="30150"/>
    <cellStyle name="Percent 41 3" xfId="30151"/>
    <cellStyle name="Percent 41 30" xfId="30152"/>
    <cellStyle name="Percent 41 31" xfId="30153"/>
    <cellStyle name="Percent 41 32" xfId="30154"/>
    <cellStyle name="Percent 41 33" xfId="30155"/>
    <cellStyle name="Percent 41 34" xfId="30156"/>
    <cellStyle name="Percent 41 35" xfId="30157"/>
    <cellStyle name="Percent 41 36" xfId="30158"/>
    <cellStyle name="Percent 41 37" xfId="30159"/>
    <cellStyle name="Percent 41 38" xfId="30160"/>
    <cellStyle name="Percent 41 39" xfId="30161"/>
    <cellStyle name="Percent 41 4" xfId="30162"/>
    <cellStyle name="Percent 41 40" xfId="30163"/>
    <cellStyle name="Percent 41 41" xfId="30164"/>
    <cellStyle name="Percent 41 42" xfId="30165"/>
    <cellStyle name="Percent 41 43" xfId="30166"/>
    <cellStyle name="Percent 41 44" xfId="30167"/>
    <cellStyle name="Percent 41 45" xfId="30168"/>
    <cellStyle name="Percent 41 46" xfId="30169"/>
    <cellStyle name="Percent 41 47" xfId="30170"/>
    <cellStyle name="Percent 41 48" xfId="30171"/>
    <cellStyle name="Percent 41 49" xfId="30172"/>
    <cellStyle name="Percent 41 5" xfId="30173"/>
    <cellStyle name="Percent 41 50" xfId="30174"/>
    <cellStyle name="Percent 41 51" xfId="30175"/>
    <cellStyle name="Percent 41 52" xfId="30176"/>
    <cellStyle name="Percent 41 53" xfId="30177"/>
    <cellStyle name="Percent 41 54" xfId="30178"/>
    <cellStyle name="Percent 41 55" xfId="30179"/>
    <cellStyle name="Percent 41 56" xfId="30180"/>
    <cellStyle name="Percent 41 57" xfId="30181"/>
    <cellStyle name="Percent 41 58" xfId="30182"/>
    <cellStyle name="Percent 41 59" xfId="30183"/>
    <cellStyle name="Percent 41 6" xfId="30184"/>
    <cellStyle name="Percent 41 60" xfId="30185"/>
    <cellStyle name="Percent 41 61" xfId="30186"/>
    <cellStyle name="Percent 41 62" xfId="30187"/>
    <cellStyle name="Percent 41 63" xfId="30188"/>
    <cellStyle name="Percent 41 64" xfId="30189"/>
    <cellStyle name="Percent 41 65" xfId="30190"/>
    <cellStyle name="Percent 41 66" xfId="30191"/>
    <cellStyle name="Percent 41 67" xfId="30192"/>
    <cellStyle name="Percent 41 7" xfId="30193"/>
    <cellStyle name="Percent 41 8" xfId="30194"/>
    <cellStyle name="Percent 41 9" xfId="30195"/>
    <cellStyle name="Percent 42" xfId="30196"/>
    <cellStyle name="Percent 42 10" xfId="30197"/>
    <cellStyle name="Percent 42 11" xfId="30198"/>
    <cellStyle name="Percent 42 12" xfId="30199"/>
    <cellStyle name="Percent 42 13" xfId="30200"/>
    <cellStyle name="Percent 42 14" xfId="30201"/>
    <cellStyle name="Percent 42 15" xfId="30202"/>
    <cellStyle name="Percent 42 16" xfId="30203"/>
    <cellStyle name="Percent 42 17" xfId="30204"/>
    <cellStyle name="Percent 42 18" xfId="30205"/>
    <cellStyle name="Percent 42 19" xfId="30206"/>
    <cellStyle name="Percent 42 2" xfId="30207"/>
    <cellStyle name="Percent 42 20" xfId="30208"/>
    <cellStyle name="Percent 42 21" xfId="30209"/>
    <cellStyle name="Percent 42 22" xfId="30210"/>
    <cellStyle name="Percent 42 23" xfId="30211"/>
    <cellStyle name="Percent 42 24" xfId="30212"/>
    <cellStyle name="Percent 42 25" xfId="30213"/>
    <cellStyle name="Percent 42 26" xfId="30214"/>
    <cellStyle name="Percent 42 27" xfId="30215"/>
    <cellStyle name="Percent 42 28" xfId="30216"/>
    <cellStyle name="Percent 42 29" xfId="30217"/>
    <cellStyle name="Percent 42 3" xfId="30218"/>
    <cellStyle name="Percent 42 30" xfId="30219"/>
    <cellStyle name="Percent 42 31" xfId="30220"/>
    <cellStyle name="Percent 42 32" xfId="30221"/>
    <cellStyle name="Percent 42 33" xfId="30222"/>
    <cellStyle name="Percent 42 34" xfId="30223"/>
    <cellStyle name="Percent 42 35" xfId="30224"/>
    <cellStyle name="Percent 42 36" xfId="30225"/>
    <cellStyle name="Percent 42 37" xfId="30226"/>
    <cellStyle name="Percent 42 38" xfId="30227"/>
    <cellStyle name="Percent 42 39" xfId="30228"/>
    <cellStyle name="Percent 42 4" xfId="30229"/>
    <cellStyle name="Percent 42 40" xfId="30230"/>
    <cellStyle name="Percent 42 41" xfId="30231"/>
    <cellStyle name="Percent 42 42" xfId="30232"/>
    <cellStyle name="Percent 42 43" xfId="30233"/>
    <cellStyle name="Percent 42 44" xfId="30234"/>
    <cellStyle name="Percent 42 45" xfId="30235"/>
    <cellStyle name="Percent 42 46" xfId="30236"/>
    <cellStyle name="Percent 42 47" xfId="30237"/>
    <cellStyle name="Percent 42 48" xfId="30238"/>
    <cellStyle name="Percent 42 49" xfId="30239"/>
    <cellStyle name="Percent 42 5" xfId="30240"/>
    <cellStyle name="Percent 42 50" xfId="30241"/>
    <cellStyle name="Percent 42 51" xfId="30242"/>
    <cellStyle name="Percent 42 52" xfId="30243"/>
    <cellStyle name="Percent 42 53" xfId="30244"/>
    <cellStyle name="Percent 42 54" xfId="30245"/>
    <cellStyle name="Percent 42 55" xfId="30246"/>
    <cellStyle name="Percent 42 56" xfId="30247"/>
    <cellStyle name="Percent 42 57" xfId="30248"/>
    <cellStyle name="Percent 42 58" xfId="30249"/>
    <cellStyle name="Percent 42 59" xfId="30250"/>
    <cellStyle name="Percent 42 6" xfId="30251"/>
    <cellStyle name="Percent 42 60" xfId="30252"/>
    <cellStyle name="Percent 42 61" xfId="30253"/>
    <cellStyle name="Percent 42 62" xfId="30254"/>
    <cellStyle name="Percent 42 63" xfId="30255"/>
    <cellStyle name="Percent 42 64" xfId="30256"/>
    <cellStyle name="Percent 42 65" xfId="30257"/>
    <cellStyle name="Percent 42 66" xfId="30258"/>
    <cellStyle name="Percent 42 67" xfId="30259"/>
    <cellStyle name="Percent 42 7" xfId="30260"/>
    <cellStyle name="Percent 42 8" xfId="30261"/>
    <cellStyle name="Percent 42 9" xfId="30262"/>
    <cellStyle name="Percent 43" xfId="30263"/>
    <cellStyle name="Percent 43 10" xfId="30264"/>
    <cellStyle name="Percent 43 11" xfId="30265"/>
    <cellStyle name="Percent 43 12" xfId="30266"/>
    <cellStyle name="Percent 43 13" xfId="30267"/>
    <cellStyle name="Percent 43 14" xfId="30268"/>
    <cellStyle name="Percent 43 15" xfId="30269"/>
    <cellStyle name="Percent 43 16" xfId="30270"/>
    <cellStyle name="Percent 43 17" xfId="30271"/>
    <cellStyle name="Percent 43 18" xfId="30272"/>
    <cellStyle name="Percent 43 19" xfId="30273"/>
    <cellStyle name="Percent 43 2" xfId="30274"/>
    <cellStyle name="Percent 43 20" xfId="30275"/>
    <cellStyle name="Percent 43 21" xfId="30276"/>
    <cellStyle name="Percent 43 22" xfId="30277"/>
    <cellStyle name="Percent 43 23" xfId="30278"/>
    <cellStyle name="Percent 43 24" xfId="30279"/>
    <cellStyle name="Percent 43 25" xfId="30280"/>
    <cellStyle name="Percent 43 26" xfId="30281"/>
    <cellStyle name="Percent 43 27" xfId="30282"/>
    <cellStyle name="Percent 43 28" xfId="30283"/>
    <cellStyle name="Percent 43 29" xfId="30284"/>
    <cellStyle name="Percent 43 3" xfId="30285"/>
    <cellStyle name="Percent 43 30" xfId="30286"/>
    <cellStyle name="Percent 43 31" xfId="30287"/>
    <cellStyle name="Percent 43 32" xfId="30288"/>
    <cellStyle name="Percent 43 33" xfId="30289"/>
    <cellStyle name="Percent 43 34" xfId="30290"/>
    <cellStyle name="Percent 43 35" xfId="30291"/>
    <cellStyle name="Percent 43 36" xfId="30292"/>
    <cellStyle name="Percent 43 37" xfId="30293"/>
    <cellStyle name="Percent 43 38" xfId="30294"/>
    <cellStyle name="Percent 43 39" xfId="30295"/>
    <cellStyle name="Percent 43 4" xfId="30296"/>
    <cellStyle name="Percent 43 40" xfId="30297"/>
    <cellStyle name="Percent 43 41" xfId="30298"/>
    <cellStyle name="Percent 43 42" xfId="30299"/>
    <cellStyle name="Percent 43 43" xfId="30300"/>
    <cellStyle name="Percent 43 44" xfId="30301"/>
    <cellStyle name="Percent 43 45" xfId="30302"/>
    <cellStyle name="Percent 43 46" xfId="30303"/>
    <cellStyle name="Percent 43 47" xfId="30304"/>
    <cellStyle name="Percent 43 48" xfId="30305"/>
    <cellStyle name="Percent 43 49" xfId="30306"/>
    <cellStyle name="Percent 43 5" xfId="30307"/>
    <cellStyle name="Percent 43 50" xfId="30308"/>
    <cellStyle name="Percent 43 51" xfId="30309"/>
    <cellStyle name="Percent 43 52" xfId="30310"/>
    <cellStyle name="Percent 43 53" xfId="30311"/>
    <cellStyle name="Percent 43 54" xfId="30312"/>
    <cellStyle name="Percent 43 55" xfId="30313"/>
    <cellStyle name="Percent 43 56" xfId="30314"/>
    <cellStyle name="Percent 43 57" xfId="30315"/>
    <cellStyle name="Percent 43 58" xfId="30316"/>
    <cellStyle name="Percent 43 59" xfId="30317"/>
    <cellStyle name="Percent 43 6" xfId="30318"/>
    <cellStyle name="Percent 43 60" xfId="30319"/>
    <cellStyle name="Percent 43 61" xfId="30320"/>
    <cellStyle name="Percent 43 62" xfId="30321"/>
    <cellStyle name="Percent 43 63" xfId="30322"/>
    <cellStyle name="Percent 43 64" xfId="30323"/>
    <cellStyle name="Percent 43 65" xfId="30324"/>
    <cellStyle name="Percent 43 66" xfId="30325"/>
    <cellStyle name="Percent 43 67" xfId="30326"/>
    <cellStyle name="Percent 43 7" xfId="30327"/>
    <cellStyle name="Percent 43 8" xfId="30328"/>
    <cellStyle name="Percent 43 9" xfId="30329"/>
    <cellStyle name="Percent 44" xfId="30330"/>
    <cellStyle name="Percent 44 10" xfId="30331"/>
    <cellStyle name="Percent 44 11" xfId="30332"/>
    <cellStyle name="Percent 44 12" xfId="30333"/>
    <cellStyle name="Percent 44 13" xfId="30334"/>
    <cellStyle name="Percent 44 14" xfId="30335"/>
    <cellStyle name="Percent 44 15" xfId="30336"/>
    <cellStyle name="Percent 44 16" xfId="30337"/>
    <cellStyle name="Percent 44 17" xfId="30338"/>
    <cellStyle name="Percent 44 18" xfId="30339"/>
    <cellStyle name="Percent 44 19" xfId="30340"/>
    <cellStyle name="Percent 44 2" xfId="30341"/>
    <cellStyle name="Percent 44 20" xfId="30342"/>
    <cellStyle name="Percent 44 21" xfId="30343"/>
    <cellStyle name="Percent 44 22" xfId="30344"/>
    <cellStyle name="Percent 44 23" xfId="30345"/>
    <cellStyle name="Percent 44 24" xfId="30346"/>
    <cellStyle name="Percent 44 25" xfId="30347"/>
    <cellStyle name="Percent 44 26" xfId="30348"/>
    <cellStyle name="Percent 44 27" xfId="30349"/>
    <cellStyle name="Percent 44 28" xfId="30350"/>
    <cellStyle name="Percent 44 29" xfId="30351"/>
    <cellStyle name="Percent 44 3" xfId="30352"/>
    <cellStyle name="Percent 44 30" xfId="30353"/>
    <cellStyle name="Percent 44 31" xfId="30354"/>
    <cellStyle name="Percent 44 32" xfId="30355"/>
    <cellStyle name="Percent 44 33" xfId="30356"/>
    <cellStyle name="Percent 44 34" xfId="30357"/>
    <cellStyle name="Percent 44 35" xfId="30358"/>
    <cellStyle name="Percent 44 36" xfId="30359"/>
    <cellStyle name="Percent 44 37" xfId="30360"/>
    <cellStyle name="Percent 44 38" xfId="30361"/>
    <cellStyle name="Percent 44 39" xfId="30362"/>
    <cellStyle name="Percent 44 4" xfId="30363"/>
    <cellStyle name="Percent 44 40" xfId="30364"/>
    <cellStyle name="Percent 44 41" xfId="30365"/>
    <cellStyle name="Percent 44 42" xfId="30366"/>
    <cellStyle name="Percent 44 43" xfId="30367"/>
    <cellStyle name="Percent 44 44" xfId="30368"/>
    <cellStyle name="Percent 44 45" xfId="30369"/>
    <cellStyle name="Percent 44 46" xfId="30370"/>
    <cellStyle name="Percent 44 47" xfId="30371"/>
    <cellStyle name="Percent 44 48" xfId="30372"/>
    <cellStyle name="Percent 44 49" xfId="30373"/>
    <cellStyle name="Percent 44 5" xfId="30374"/>
    <cellStyle name="Percent 44 50" xfId="30375"/>
    <cellStyle name="Percent 44 51" xfId="30376"/>
    <cellStyle name="Percent 44 52" xfId="30377"/>
    <cellStyle name="Percent 44 53" xfId="30378"/>
    <cellStyle name="Percent 44 54" xfId="30379"/>
    <cellStyle name="Percent 44 55" xfId="30380"/>
    <cellStyle name="Percent 44 56" xfId="30381"/>
    <cellStyle name="Percent 44 57" xfId="30382"/>
    <cellStyle name="Percent 44 58" xfId="30383"/>
    <cellStyle name="Percent 44 59" xfId="30384"/>
    <cellStyle name="Percent 44 6" xfId="30385"/>
    <cellStyle name="Percent 44 60" xfId="30386"/>
    <cellStyle name="Percent 44 61" xfId="30387"/>
    <cellStyle name="Percent 44 62" xfId="30388"/>
    <cellStyle name="Percent 44 63" xfId="30389"/>
    <cellStyle name="Percent 44 64" xfId="30390"/>
    <cellStyle name="Percent 44 65" xfId="30391"/>
    <cellStyle name="Percent 44 66" xfId="30392"/>
    <cellStyle name="Percent 44 67" xfId="30393"/>
    <cellStyle name="Percent 44 7" xfId="30394"/>
    <cellStyle name="Percent 44 8" xfId="30395"/>
    <cellStyle name="Percent 44 9" xfId="30396"/>
    <cellStyle name="Percent 45" xfId="30397"/>
    <cellStyle name="Percent 45 10" xfId="30398"/>
    <cellStyle name="Percent 45 11" xfId="30399"/>
    <cellStyle name="Percent 45 12" xfId="30400"/>
    <cellStyle name="Percent 45 13" xfId="30401"/>
    <cellStyle name="Percent 45 14" xfId="30402"/>
    <cellStyle name="Percent 45 15" xfId="30403"/>
    <cellStyle name="Percent 45 16" xfId="30404"/>
    <cellStyle name="Percent 45 17" xfId="30405"/>
    <cellStyle name="Percent 45 18" xfId="30406"/>
    <cellStyle name="Percent 45 19" xfId="30407"/>
    <cellStyle name="Percent 45 2" xfId="30408"/>
    <cellStyle name="Percent 45 20" xfId="30409"/>
    <cellStyle name="Percent 45 21" xfId="30410"/>
    <cellStyle name="Percent 45 22" xfId="30411"/>
    <cellStyle name="Percent 45 23" xfId="30412"/>
    <cellStyle name="Percent 45 24" xfId="30413"/>
    <cellStyle name="Percent 45 25" xfId="30414"/>
    <cellStyle name="Percent 45 26" xfId="30415"/>
    <cellStyle name="Percent 45 27" xfId="30416"/>
    <cellStyle name="Percent 45 28" xfId="30417"/>
    <cellStyle name="Percent 45 29" xfId="30418"/>
    <cellStyle name="Percent 45 3" xfId="30419"/>
    <cellStyle name="Percent 45 30" xfId="30420"/>
    <cellStyle name="Percent 45 31" xfId="30421"/>
    <cellStyle name="Percent 45 32" xfId="30422"/>
    <cellStyle name="Percent 45 33" xfId="30423"/>
    <cellStyle name="Percent 45 34" xfId="30424"/>
    <cellStyle name="Percent 45 35" xfId="30425"/>
    <cellStyle name="Percent 45 36" xfId="30426"/>
    <cellStyle name="Percent 45 37" xfId="30427"/>
    <cellStyle name="Percent 45 38" xfId="30428"/>
    <cellStyle name="Percent 45 39" xfId="30429"/>
    <cellStyle name="Percent 45 4" xfId="30430"/>
    <cellStyle name="Percent 45 40" xfId="30431"/>
    <cellStyle name="Percent 45 41" xfId="30432"/>
    <cellStyle name="Percent 45 42" xfId="30433"/>
    <cellStyle name="Percent 45 43" xfId="30434"/>
    <cellStyle name="Percent 45 44" xfId="30435"/>
    <cellStyle name="Percent 45 45" xfId="30436"/>
    <cellStyle name="Percent 45 46" xfId="30437"/>
    <cellStyle name="Percent 45 47" xfId="30438"/>
    <cellStyle name="Percent 45 48" xfId="30439"/>
    <cellStyle name="Percent 45 49" xfId="30440"/>
    <cellStyle name="Percent 45 5" xfId="30441"/>
    <cellStyle name="Percent 45 50" xfId="30442"/>
    <cellStyle name="Percent 45 51" xfId="30443"/>
    <cellStyle name="Percent 45 52" xfId="30444"/>
    <cellStyle name="Percent 45 53" xfId="30445"/>
    <cellStyle name="Percent 45 54" xfId="30446"/>
    <cellStyle name="Percent 45 55" xfId="30447"/>
    <cellStyle name="Percent 45 56" xfId="30448"/>
    <cellStyle name="Percent 45 57" xfId="30449"/>
    <cellStyle name="Percent 45 58" xfId="30450"/>
    <cellStyle name="Percent 45 59" xfId="30451"/>
    <cellStyle name="Percent 45 6" xfId="30452"/>
    <cellStyle name="Percent 45 60" xfId="30453"/>
    <cellStyle name="Percent 45 61" xfId="30454"/>
    <cellStyle name="Percent 45 62" xfId="30455"/>
    <cellStyle name="Percent 45 63" xfId="30456"/>
    <cellStyle name="Percent 45 64" xfId="30457"/>
    <cellStyle name="Percent 45 65" xfId="30458"/>
    <cellStyle name="Percent 45 66" xfId="30459"/>
    <cellStyle name="Percent 45 67" xfId="30460"/>
    <cellStyle name="Percent 45 7" xfId="30461"/>
    <cellStyle name="Percent 45 8" xfId="30462"/>
    <cellStyle name="Percent 45 9" xfId="30463"/>
    <cellStyle name="Percent 46" xfId="30464"/>
    <cellStyle name="Percent 46 10" xfId="30465"/>
    <cellStyle name="Percent 46 11" xfId="30466"/>
    <cellStyle name="Percent 46 12" xfId="30467"/>
    <cellStyle name="Percent 46 13" xfId="30468"/>
    <cellStyle name="Percent 46 14" xfId="30469"/>
    <cellStyle name="Percent 46 15" xfId="30470"/>
    <cellStyle name="Percent 46 16" xfId="30471"/>
    <cellStyle name="Percent 46 17" xfId="30472"/>
    <cellStyle name="Percent 46 18" xfId="30473"/>
    <cellStyle name="Percent 46 19" xfId="30474"/>
    <cellStyle name="Percent 46 2" xfId="30475"/>
    <cellStyle name="Percent 46 20" xfId="30476"/>
    <cellStyle name="Percent 46 21" xfId="30477"/>
    <cellStyle name="Percent 46 22" xfId="30478"/>
    <cellStyle name="Percent 46 23" xfId="30479"/>
    <cellStyle name="Percent 46 24" xfId="30480"/>
    <cellStyle name="Percent 46 25" xfId="30481"/>
    <cellStyle name="Percent 46 26" xfId="30482"/>
    <cellStyle name="Percent 46 27" xfId="30483"/>
    <cellStyle name="Percent 46 28" xfId="30484"/>
    <cellStyle name="Percent 46 29" xfId="30485"/>
    <cellStyle name="Percent 46 3" xfId="30486"/>
    <cellStyle name="Percent 46 30" xfId="30487"/>
    <cellStyle name="Percent 46 31" xfId="30488"/>
    <cellStyle name="Percent 46 32" xfId="30489"/>
    <cellStyle name="Percent 46 33" xfId="30490"/>
    <cellStyle name="Percent 46 34" xfId="30491"/>
    <cellStyle name="Percent 46 35" xfId="30492"/>
    <cellStyle name="Percent 46 36" xfId="30493"/>
    <cellStyle name="Percent 46 37" xfId="30494"/>
    <cellStyle name="Percent 46 38" xfId="30495"/>
    <cellStyle name="Percent 46 39" xfId="30496"/>
    <cellStyle name="Percent 46 4" xfId="30497"/>
    <cellStyle name="Percent 46 40" xfId="30498"/>
    <cellStyle name="Percent 46 41" xfId="30499"/>
    <cellStyle name="Percent 46 42" xfId="30500"/>
    <cellStyle name="Percent 46 43" xfId="30501"/>
    <cellStyle name="Percent 46 44" xfId="30502"/>
    <cellStyle name="Percent 46 45" xfId="30503"/>
    <cellStyle name="Percent 46 46" xfId="30504"/>
    <cellStyle name="Percent 46 47" xfId="30505"/>
    <cellStyle name="Percent 46 48" xfId="30506"/>
    <cellStyle name="Percent 46 49" xfId="30507"/>
    <cellStyle name="Percent 46 5" xfId="30508"/>
    <cellStyle name="Percent 46 50" xfId="30509"/>
    <cellStyle name="Percent 46 51" xfId="30510"/>
    <cellStyle name="Percent 46 52" xfId="30511"/>
    <cellStyle name="Percent 46 53" xfId="30512"/>
    <cellStyle name="Percent 46 54" xfId="30513"/>
    <cellStyle name="Percent 46 55" xfId="30514"/>
    <cellStyle name="Percent 46 56" xfId="30515"/>
    <cellStyle name="Percent 46 57" xfId="30516"/>
    <cellStyle name="Percent 46 58" xfId="30517"/>
    <cellStyle name="Percent 46 59" xfId="30518"/>
    <cellStyle name="Percent 46 6" xfId="30519"/>
    <cellStyle name="Percent 46 60" xfId="30520"/>
    <cellStyle name="Percent 46 61" xfId="30521"/>
    <cellStyle name="Percent 46 62" xfId="30522"/>
    <cellStyle name="Percent 46 63" xfId="30523"/>
    <cellStyle name="Percent 46 64" xfId="30524"/>
    <cellStyle name="Percent 46 65" xfId="30525"/>
    <cellStyle name="Percent 46 66" xfId="30526"/>
    <cellStyle name="Percent 46 67" xfId="30527"/>
    <cellStyle name="Percent 46 7" xfId="30528"/>
    <cellStyle name="Percent 46 8" xfId="30529"/>
    <cellStyle name="Percent 46 9" xfId="30530"/>
    <cellStyle name="Percent 47" xfId="30531"/>
    <cellStyle name="Percent 47 10" xfId="30532"/>
    <cellStyle name="Percent 47 11" xfId="30533"/>
    <cellStyle name="Percent 47 12" xfId="30534"/>
    <cellStyle name="Percent 47 13" xfId="30535"/>
    <cellStyle name="Percent 47 14" xfId="30536"/>
    <cellStyle name="Percent 47 15" xfId="30537"/>
    <cellStyle name="Percent 47 16" xfId="30538"/>
    <cellStyle name="Percent 47 17" xfId="30539"/>
    <cellStyle name="Percent 47 18" xfId="30540"/>
    <cellStyle name="Percent 47 19" xfId="30541"/>
    <cellStyle name="Percent 47 2" xfId="30542"/>
    <cellStyle name="Percent 47 20" xfId="30543"/>
    <cellStyle name="Percent 47 21" xfId="30544"/>
    <cellStyle name="Percent 47 22" xfId="30545"/>
    <cellStyle name="Percent 47 23" xfId="30546"/>
    <cellStyle name="Percent 47 24" xfId="30547"/>
    <cellStyle name="Percent 47 25" xfId="30548"/>
    <cellStyle name="Percent 47 26" xfId="30549"/>
    <cellStyle name="Percent 47 27" xfId="30550"/>
    <cellStyle name="Percent 47 28" xfId="30551"/>
    <cellStyle name="Percent 47 29" xfId="30552"/>
    <cellStyle name="Percent 47 3" xfId="30553"/>
    <cellStyle name="Percent 47 30" xfId="30554"/>
    <cellStyle name="Percent 47 31" xfId="30555"/>
    <cellStyle name="Percent 47 32" xfId="30556"/>
    <cellStyle name="Percent 47 33" xfId="30557"/>
    <cellStyle name="Percent 47 34" xfId="30558"/>
    <cellStyle name="Percent 47 35" xfId="30559"/>
    <cellStyle name="Percent 47 36" xfId="30560"/>
    <cellStyle name="Percent 47 37" xfId="30561"/>
    <cellStyle name="Percent 47 38" xfId="30562"/>
    <cellStyle name="Percent 47 39" xfId="30563"/>
    <cellStyle name="Percent 47 4" xfId="30564"/>
    <cellStyle name="Percent 47 40" xfId="30565"/>
    <cellStyle name="Percent 47 41" xfId="30566"/>
    <cellStyle name="Percent 47 42" xfId="30567"/>
    <cellStyle name="Percent 47 43" xfId="30568"/>
    <cellStyle name="Percent 47 44" xfId="30569"/>
    <cellStyle name="Percent 47 45" xfId="30570"/>
    <cellStyle name="Percent 47 46" xfId="30571"/>
    <cellStyle name="Percent 47 47" xfId="30572"/>
    <cellStyle name="Percent 47 48" xfId="30573"/>
    <cellStyle name="Percent 47 49" xfId="30574"/>
    <cellStyle name="Percent 47 5" xfId="30575"/>
    <cellStyle name="Percent 47 50" xfId="30576"/>
    <cellStyle name="Percent 47 51" xfId="30577"/>
    <cellStyle name="Percent 47 52" xfId="30578"/>
    <cellStyle name="Percent 47 53" xfId="30579"/>
    <cellStyle name="Percent 47 54" xfId="30580"/>
    <cellStyle name="Percent 47 55" xfId="30581"/>
    <cellStyle name="Percent 47 56" xfId="30582"/>
    <cellStyle name="Percent 47 57" xfId="30583"/>
    <cellStyle name="Percent 47 58" xfId="30584"/>
    <cellStyle name="Percent 47 59" xfId="30585"/>
    <cellStyle name="Percent 47 6" xfId="30586"/>
    <cellStyle name="Percent 47 60" xfId="30587"/>
    <cellStyle name="Percent 47 61" xfId="30588"/>
    <cellStyle name="Percent 47 62" xfId="30589"/>
    <cellStyle name="Percent 47 63" xfId="30590"/>
    <cellStyle name="Percent 47 64" xfId="30591"/>
    <cellStyle name="Percent 47 65" xfId="30592"/>
    <cellStyle name="Percent 47 66" xfId="30593"/>
    <cellStyle name="Percent 47 67" xfId="30594"/>
    <cellStyle name="Percent 47 7" xfId="30595"/>
    <cellStyle name="Percent 47 8" xfId="30596"/>
    <cellStyle name="Percent 47 9" xfId="30597"/>
    <cellStyle name="Percent 48" xfId="30598"/>
    <cellStyle name="Percent 48 10" xfId="30599"/>
    <cellStyle name="Percent 48 11" xfId="30600"/>
    <cellStyle name="Percent 48 12" xfId="30601"/>
    <cellStyle name="Percent 48 13" xfId="30602"/>
    <cellStyle name="Percent 48 14" xfId="30603"/>
    <cellStyle name="Percent 48 15" xfId="30604"/>
    <cellStyle name="Percent 48 16" xfId="30605"/>
    <cellStyle name="Percent 48 17" xfId="30606"/>
    <cellStyle name="Percent 48 18" xfId="30607"/>
    <cellStyle name="Percent 48 19" xfId="30608"/>
    <cellStyle name="Percent 48 2" xfId="30609"/>
    <cellStyle name="Percent 48 20" xfId="30610"/>
    <cellStyle name="Percent 48 21" xfId="30611"/>
    <cellStyle name="Percent 48 22" xfId="30612"/>
    <cellStyle name="Percent 48 23" xfId="30613"/>
    <cellStyle name="Percent 48 24" xfId="30614"/>
    <cellStyle name="Percent 48 25" xfId="30615"/>
    <cellStyle name="Percent 48 26" xfId="30616"/>
    <cellStyle name="Percent 48 27" xfId="30617"/>
    <cellStyle name="Percent 48 28" xfId="30618"/>
    <cellStyle name="Percent 48 29" xfId="30619"/>
    <cellStyle name="Percent 48 3" xfId="30620"/>
    <cellStyle name="Percent 48 30" xfId="30621"/>
    <cellStyle name="Percent 48 31" xfId="30622"/>
    <cellStyle name="Percent 48 32" xfId="30623"/>
    <cellStyle name="Percent 48 33" xfId="30624"/>
    <cellStyle name="Percent 48 34" xfId="30625"/>
    <cellStyle name="Percent 48 35" xfId="30626"/>
    <cellStyle name="Percent 48 36" xfId="30627"/>
    <cellStyle name="Percent 48 37" xfId="30628"/>
    <cellStyle name="Percent 48 38" xfId="30629"/>
    <cellStyle name="Percent 48 39" xfId="30630"/>
    <cellStyle name="Percent 48 4" xfId="30631"/>
    <cellStyle name="Percent 48 40" xfId="30632"/>
    <cellStyle name="Percent 48 41" xfId="30633"/>
    <cellStyle name="Percent 48 42" xfId="30634"/>
    <cellStyle name="Percent 48 43" xfId="30635"/>
    <cellStyle name="Percent 48 44" xfId="30636"/>
    <cellStyle name="Percent 48 45" xfId="30637"/>
    <cellStyle name="Percent 48 46" xfId="30638"/>
    <cellStyle name="Percent 48 47" xfId="30639"/>
    <cellStyle name="Percent 48 48" xfId="30640"/>
    <cellStyle name="Percent 48 49" xfId="30641"/>
    <cellStyle name="Percent 48 5" xfId="30642"/>
    <cellStyle name="Percent 48 50" xfId="30643"/>
    <cellStyle name="Percent 48 51" xfId="30644"/>
    <cellStyle name="Percent 48 52" xfId="30645"/>
    <cellStyle name="Percent 48 53" xfId="30646"/>
    <cellStyle name="Percent 48 54" xfId="30647"/>
    <cellStyle name="Percent 48 55" xfId="30648"/>
    <cellStyle name="Percent 48 56" xfId="30649"/>
    <cellStyle name="Percent 48 57" xfId="30650"/>
    <cellStyle name="Percent 48 58" xfId="30651"/>
    <cellStyle name="Percent 48 59" xfId="30652"/>
    <cellStyle name="Percent 48 6" xfId="30653"/>
    <cellStyle name="Percent 48 60" xfId="30654"/>
    <cellStyle name="Percent 48 61" xfId="30655"/>
    <cellStyle name="Percent 48 62" xfId="30656"/>
    <cellStyle name="Percent 48 63" xfId="30657"/>
    <cellStyle name="Percent 48 64" xfId="30658"/>
    <cellStyle name="Percent 48 65" xfId="30659"/>
    <cellStyle name="Percent 48 66" xfId="30660"/>
    <cellStyle name="Percent 48 67" xfId="30661"/>
    <cellStyle name="Percent 48 7" xfId="30662"/>
    <cellStyle name="Percent 48 8" xfId="30663"/>
    <cellStyle name="Percent 48 9" xfId="30664"/>
    <cellStyle name="Percent 49" xfId="30665"/>
    <cellStyle name="Percent 49 10" xfId="30666"/>
    <cellStyle name="Percent 49 11" xfId="30667"/>
    <cellStyle name="Percent 49 12" xfId="30668"/>
    <cellStyle name="Percent 49 13" xfId="30669"/>
    <cellStyle name="Percent 49 14" xfId="30670"/>
    <cellStyle name="Percent 49 15" xfId="30671"/>
    <cellStyle name="Percent 49 16" xfId="30672"/>
    <cellStyle name="Percent 49 17" xfId="30673"/>
    <cellStyle name="Percent 49 18" xfId="30674"/>
    <cellStyle name="Percent 49 19" xfId="30675"/>
    <cellStyle name="Percent 49 2" xfId="30676"/>
    <cellStyle name="Percent 49 20" xfId="30677"/>
    <cellStyle name="Percent 49 21" xfId="30678"/>
    <cellStyle name="Percent 49 22" xfId="30679"/>
    <cellStyle name="Percent 49 23" xfId="30680"/>
    <cellStyle name="Percent 49 24" xfId="30681"/>
    <cellStyle name="Percent 49 25" xfId="30682"/>
    <cellStyle name="Percent 49 26" xfId="30683"/>
    <cellStyle name="Percent 49 27" xfId="30684"/>
    <cellStyle name="Percent 49 28" xfId="30685"/>
    <cellStyle name="Percent 49 29" xfId="30686"/>
    <cellStyle name="Percent 49 3" xfId="30687"/>
    <cellStyle name="Percent 49 30" xfId="30688"/>
    <cellStyle name="Percent 49 31" xfId="30689"/>
    <cellStyle name="Percent 49 32" xfId="30690"/>
    <cellStyle name="Percent 49 33" xfId="30691"/>
    <cellStyle name="Percent 49 34" xfId="30692"/>
    <cellStyle name="Percent 49 35" xfId="30693"/>
    <cellStyle name="Percent 49 36" xfId="30694"/>
    <cellStyle name="Percent 49 37" xfId="30695"/>
    <cellStyle name="Percent 49 38" xfId="30696"/>
    <cellStyle name="Percent 49 39" xfId="30697"/>
    <cellStyle name="Percent 49 4" xfId="30698"/>
    <cellStyle name="Percent 49 40" xfId="30699"/>
    <cellStyle name="Percent 49 41" xfId="30700"/>
    <cellStyle name="Percent 49 42" xfId="30701"/>
    <cellStyle name="Percent 49 43" xfId="30702"/>
    <cellStyle name="Percent 49 44" xfId="30703"/>
    <cellStyle name="Percent 49 45" xfId="30704"/>
    <cellStyle name="Percent 49 46" xfId="30705"/>
    <cellStyle name="Percent 49 47" xfId="30706"/>
    <cellStyle name="Percent 49 48" xfId="30707"/>
    <cellStyle name="Percent 49 49" xfId="30708"/>
    <cellStyle name="Percent 49 5" xfId="30709"/>
    <cellStyle name="Percent 49 50" xfId="30710"/>
    <cellStyle name="Percent 49 51" xfId="30711"/>
    <cellStyle name="Percent 49 52" xfId="30712"/>
    <cellStyle name="Percent 49 53" xfId="30713"/>
    <cellStyle name="Percent 49 54" xfId="30714"/>
    <cellStyle name="Percent 49 55" xfId="30715"/>
    <cellStyle name="Percent 49 56" xfId="30716"/>
    <cellStyle name="Percent 49 57" xfId="30717"/>
    <cellStyle name="Percent 49 58" xfId="30718"/>
    <cellStyle name="Percent 49 59" xfId="30719"/>
    <cellStyle name="Percent 49 6" xfId="30720"/>
    <cellStyle name="Percent 49 60" xfId="30721"/>
    <cellStyle name="Percent 49 61" xfId="30722"/>
    <cellStyle name="Percent 49 62" xfId="30723"/>
    <cellStyle name="Percent 49 63" xfId="30724"/>
    <cellStyle name="Percent 49 64" xfId="30725"/>
    <cellStyle name="Percent 49 65" xfId="30726"/>
    <cellStyle name="Percent 49 66" xfId="30727"/>
    <cellStyle name="Percent 49 67" xfId="30728"/>
    <cellStyle name="Percent 49 7" xfId="30729"/>
    <cellStyle name="Percent 49 8" xfId="30730"/>
    <cellStyle name="Percent 49 9" xfId="30731"/>
    <cellStyle name="Percent 5" xfId="30732"/>
    <cellStyle name="Percent 5 10" xfId="30733"/>
    <cellStyle name="Percent 5 11" xfId="30734"/>
    <cellStyle name="Percent 5 12" xfId="30735"/>
    <cellStyle name="Percent 5 13" xfId="30736"/>
    <cellStyle name="Percent 5 14" xfId="30737"/>
    <cellStyle name="Percent 5 15" xfId="30738"/>
    <cellStyle name="Percent 5 16" xfId="30739"/>
    <cellStyle name="Percent 5 17" xfId="30740"/>
    <cellStyle name="Percent 5 18" xfId="30741"/>
    <cellStyle name="Percent 5 19" xfId="30742"/>
    <cellStyle name="Percent 5 2" xfId="30743"/>
    <cellStyle name="Percent 5 2 10" xfId="30744"/>
    <cellStyle name="Percent 5 2 11" xfId="30745"/>
    <cellStyle name="Percent 5 2 12" xfId="30746"/>
    <cellStyle name="Percent 5 2 13" xfId="30747"/>
    <cellStyle name="Percent 5 2 14" xfId="30748"/>
    <cellStyle name="Percent 5 2 15" xfId="30749"/>
    <cellStyle name="Percent 5 2 16" xfId="30750"/>
    <cellStyle name="Percent 5 2 17" xfId="30751"/>
    <cellStyle name="Percent 5 2 18" xfId="30752"/>
    <cellStyle name="Percent 5 2 19" xfId="30753"/>
    <cellStyle name="Percent 5 2 2" xfId="30754"/>
    <cellStyle name="Percent 5 2 20" xfId="30755"/>
    <cellStyle name="Percent 5 2 21" xfId="30756"/>
    <cellStyle name="Percent 5 2 22" xfId="30757"/>
    <cellStyle name="Percent 5 2 23" xfId="30758"/>
    <cellStyle name="Percent 5 2 24" xfId="30759"/>
    <cellStyle name="Percent 5 2 25" xfId="30760"/>
    <cellStyle name="Percent 5 2 26" xfId="30761"/>
    <cellStyle name="Percent 5 2 27" xfId="30762"/>
    <cellStyle name="Percent 5 2 28" xfId="30763"/>
    <cellStyle name="Percent 5 2 29" xfId="30764"/>
    <cellStyle name="Percent 5 2 3" xfId="30765"/>
    <cellStyle name="Percent 5 2 30" xfId="30766"/>
    <cellStyle name="Percent 5 2 31" xfId="30767"/>
    <cellStyle name="Percent 5 2 32" xfId="30768"/>
    <cellStyle name="Percent 5 2 33" xfId="30769"/>
    <cellStyle name="Percent 5 2 34" xfId="30770"/>
    <cellStyle name="Percent 5 2 35" xfId="30771"/>
    <cellStyle name="Percent 5 2 36" xfId="30772"/>
    <cellStyle name="Percent 5 2 37" xfId="30773"/>
    <cellStyle name="Percent 5 2 38" xfId="30774"/>
    <cellStyle name="Percent 5 2 39" xfId="30775"/>
    <cellStyle name="Percent 5 2 4" xfId="30776"/>
    <cellStyle name="Percent 5 2 40" xfId="30777"/>
    <cellStyle name="Percent 5 2 41" xfId="30778"/>
    <cellStyle name="Percent 5 2 42" xfId="30779"/>
    <cellStyle name="Percent 5 2 43" xfId="30780"/>
    <cellStyle name="Percent 5 2 44" xfId="30781"/>
    <cellStyle name="Percent 5 2 45" xfId="30782"/>
    <cellStyle name="Percent 5 2 46" xfId="30783"/>
    <cellStyle name="Percent 5 2 47" xfId="30784"/>
    <cellStyle name="Percent 5 2 48" xfId="30785"/>
    <cellStyle name="Percent 5 2 49" xfId="30786"/>
    <cellStyle name="Percent 5 2 5" xfId="30787"/>
    <cellStyle name="Percent 5 2 50" xfId="30788"/>
    <cellStyle name="Percent 5 2 51" xfId="30789"/>
    <cellStyle name="Percent 5 2 52" xfId="30790"/>
    <cellStyle name="Percent 5 2 53" xfId="30791"/>
    <cellStyle name="Percent 5 2 54" xfId="30792"/>
    <cellStyle name="Percent 5 2 55" xfId="30793"/>
    <cellStyle name="Percent 5 2 56" xfId="30794"/>
    <cellStyle name="Percent 5 2 57" xfId="30795"/>
    <cellStyle name="Percent 5 2 58" xfId="30796"/>
    <cellStyle name="Percent 5 2 59" xfId="30797"/>
    <cellStyle name="Percent 5 2 6" xfId="30798"/>
    <cellStyle name="Percent 5 2 60" xfId="30799"/>
    <cellStyle name="Percent 5 2 61" xfId="30800"/>
    <cellStyle name="Percent 5 2 62" xfId="30801"/>
    <cellStyle name="Percent 5 2 63" xfId="30802"/>
    <cellStyle name="Percent 5 2 64" xfId="30803"/>
    <cellStyle name="Percent 5 2 65" xfId="30804"/>
    <cellStyle name="Percent 5 2 66" xfId="30805"/>
    <cellStyle name="Percent 5 2 67" xfId="30806"/>
    <cellStyle name="Percent 5 2 7" xfId="30807"/>
    <cellStyle name="Percent 5 2 8" xfId="30808"/>
    <cellStyle name="Percent 5 2 9" xfId="30809"/>
    <cellStyle name="Percent 5 20" xfId="30810"/>
    <cellStyle name="Percent 5 21" xfId="30811"/>
    <cellStyle name="Percent 5 22" xfId="30812"/>
    <cellStyle name="Percent 5 23" xfId="30813"/>
    <cellStyle name="Percent 5 24" xfId="30814"/>
    <cellStyle name="Percent 5 25" xfId="30815"/>
    <cellStyle name="Percent 5 26" xfId="30816"/>
    <cellStyle name="Percent 5 27" xfId="30817"/>
    <cellStyle name="Percent 5 28" xfId="30818"/>
    <cellStyle name="Percent 5 29" xfId="30819"/>
    <cellStyle name="Percent 5 3" xfId="30820"/>
    <cellStyle name="Percent 5 3 10" xfId="30821"/>
    <cellStyle name="Percent 5 3 11" xfId="30822"/>
    <cellStyle name="Percent 5 3 12" xfId="30823"/>
    <cellStyle name="Percent 5 3 13" xfId="30824"/>
    <cellStyle name="Percent 5 3 14" xfId="30825"/>
    <cellStyle name="Percent 5 3 15" xfId="30826"/>
    <cellStyle name="Percent 5 3 16" xfId="30827"/>
    <cellStyle name="Percent 5 3 17" xfId="30828"/>
    <cellStyle name="Percent 5 3 18" xfId="30829"/>
    <cellStyle name="Percent 5 3 19" xfId="30830"/>
    <cellStyle name="Percent 5 3 2" xfId="30831"/>
    <cellStyle name="Percent 5 3 20" xfId="30832"/>
    <cellStyle name="Percent 5 3 21" xfId="30833"/>
    <cellStyle name="Percent 5 3 22" xfId="30834"/>
    <cellStyle name="Percent 5 3 23" xfId="30835"/>
    <cellStyle name="Percent 5 3 24" xfId="30836"/>
    <cellStyle name="Percent 5 3 25" xfId="30837"/>
    <cellStyle name="Percent 5 3 26" xfId="30838"/>
    <cellStyle name="Percent 5 3 27" xfId="30839"/>
    <cellStyle name="Percent 5 3 28" xfId="30840"/>
    <cellStyle name="Percent 5 3 29" xfId="30841"/>
    <cellStyle name="Percent 5 3 3" xfId="30842"/>
    <cellStyle name="Percent 5 3 30" xfId="30843"/>
    <cellStyle name="Percent 5 3 31" xfId="30844"/>
    <cellStyle name="Percent 5 3 32" xfId="30845"/>
    <cellStyle name="Percent 5 3 33" xfId="30846"/>
    <cellStyle name="Percent 5 3 34" xfId="30847"/>
    <cellStyle name="Percent 5 3 35" xfId="30848"/>
    <cellStyle name="Percent 5 3 36" xfId="30849"/>
    <cellStyle name="Percent 5 3 37" xfId="30850"/>
    <cellStyle name="Percent 5 3 38" xfId="30851"/>
    <cellStyle name="Percent 5 3 39" xfId="30852"/>
    <cellStyle name="Percent 5 3 4" xfId="30853"/>
    <cellStyle name="Percent 5 3 40" xfId="30854"/>
    <cellStyle name="Percent 5 3 41" xfId="30855"/>
    <cellStyle name="Percent 5 3 42" xfId="30856"/>
    <cellStyle name="Percent 5 3 43" xfId="30857"/>
    <cellStyle name="Percent 5 3 44" xfId="30858"/>
    <cellStyle name="Percent 5 3 45" xfId="30859"/>
    <cellStyle name="Percent 5 3 46" xfId="30860"/>
    <cellStyle name="Percent 5 3 47" xfId="30861"/>
    <cellStyle name="Percent 5 3 48" xfId="30862"/>
    <cellStyle name="Percent 5 3 49" xfId="30863"/>
    <cellStyle name="Percent 5 3 5" xfId="30864"/>
    <cellStyle name="Percent 5 3 50" xfId="30865"/>
    <cellStyle name="Percent 5 3 51" xfId="30866"/>
    <cellStyle name="Percent 5 3 52" xfId="30867"/>
    <cellStyle name="Percent 5 3 53" xfId="30868"/>
    <cellStyle name="Percent 5 3 54" xfId="30869"/>
    <cellStyle name="Percent 5 3 55" xfId="30870"/>
    <cellStyle name="Percent 5 3 56" xfId="30871"/>
    <cellStyle name="Percent 5 3 57" xfId="30872"/>
    <cellStyle name="Percent 5 3 58" xfId="30873"/>
    <cellStyle name="Percent 5 3 59" xfId="30874"/>
    <cellStyle name="Percent 5 3 6" xfId="30875"/>
    <cellStyle name="Percent 5 3 60" xfId="30876"/>
    <cellStyle name="Percent 5 3 61" xfId="30877"/>
    <cellStyle name="Percent 5 3 62" xfId="30878"/>
    <cellStyle name="Percent 5 3 63" xfId="30879"/>
    <cellStyle name="Percent 5 3 64" xfId="30880"/>
    <cellStyle name="Percent 5 3 65" xfId="30881"/>
    <cellStyle name="Percent 5 3 66" xfId="30882"/>
    <cellStyle name="Percent 5 3 67" xfId="30883"/>
    <cellStyle name="Percent 5 3 7" xfId="30884"/>
    <cellStyle name="Percent 5 3 8" xfId="30885"/>
    <cellStyle name="Percent 5 3 9" xfId="30886"/>
    <cellStyle name="Percent 5 30" xfId="30887"/>
    <cellStyle name="Percent 5 31" xfId="30888"/>
    <cellStyle name="Percent 5 32" xfId="30889"/>
    <cellStyle name="Percent 5 33" xfId="30890"/>
    <cellStyle name="Percent 5 34" xfId="30891"/>
    <cellStyle name="Percent 5 35" xfId="30892"/>
    <cellStyle name="Percent 5 36" xfId="30893"/>
    <cellStyle name="Percent 5 37" xfId="30894"/>
    <cellStyle name="Percent 5 38" xfId="30895"/>
    <cellStyle name="Percent 5 39" xfId="30896"/>
    <cellStyle name="Percent 5 4" xfId="30897"/>
    <cellStyle name="Percent 5 40" xfId="30898"/>
    <cellStyle name="Percent 5 41" xfId="30899"/>
    <cellStyle name="Percent 5 42" xfId="30900"/>
    <cellStyle name="Percent 5 43" xfId="30901"/>
    <cellStyle name="Percent 5 44" xfId="30902"/>
    <cellStyle name="Percent 5 45" xfId="30903"/>
    <cellStyle name="Percent 5 46" xfId="30904"/>
    <cellStyle name="Percent 5 47" xfId="30905"/>
    <cellStyle name="Percent 5 48" xfId="30906"/>
    <cellStyle name="Percent 5 49" xfId="30907"/>
    <cellStyle name="Percent 5 5" xfId="30908"/>
    <cellStyle name="Percent 5 50" xfId="30909"/>
    <cellStyle name="Percent 5 51" xfId="30910"/>
    <cellStyle name="Percent 5 52" xfId="30911"/>
    <cellStyle name="Percent 5 53" xfId="30912"/>
    <cellStyle name="Percent 5 54" xfId="30913"/>
    <cellStyle name="Percent 5 55" xfId="30914"/>
    <cellStyle name="Percent 5 56" xfId="30915"/>
    <cellStyle name="Percent 5 57" xfId="30916"/>
    <cellStyle name="Percent 5 58" xfId="30917"/>
    <cellStyle name="Percent 5 59" xfId="30918"/>
    <cellStyle name="Percent 5 6" xfId="30919"/>
    <cellStyle name="Percent 5 60" xfId="30920"/>
    <cellStyle name="Percent 5 61" xfId="30921"/>
    <cellStyle name="Percent 5 62" xfId="30922"/>
    <cellStyle name="Percent 5 63" xfId="30923"/>
    <cellStyle name="Percent 5 64" xfId="30924"/>
    <cellStyle name="Percent 5 65" xfId="30925"/>
    <cellStyle name="Percent 5 66" xfId="30926"/>
    <cellStyle name="Percent 5 67" xfId="30927"/>
    <cellStyle name="Percent 5 68" xfId="30928"/>
    <cellStyle name="Percent 5 69" xfId="30929"/>
    <cellStyle name="Percent 5 7" xfId="30930"/>
    <cellStyle name="Percent 5 8" xfId="30931"/>
    <cellStyle name="Percent 5 9" xfId="30932"/>
    <cellStyle name="Percent 50" xfId="30933"/>
    <cellStyle name="Percent 50 10" xfId="30934"/>
    <cellStyle name="Percent 50 11" xfId="30935"/>
    <cellStyle name="Percent 50 12" xfId="30936"/>
    <cellStyle name="Percent 50 13" xfId="30937"/>
    <cellStyle name="Percent 50 14" xfId="30938"/>
    <cellStyle name="Percent 50 15" xfId="30939"/>
    <cellStyle name="Percent 50 16" xfId="30940"/>
    <cellStyle name="Percent 50 17" xfId="30941"/>
    <cellStyle name="Percent 50 18" xfId="30942"/>
    <cellStyle name="Percent 50 19" xfId="30943"/>
    <cellStyle name="Percent 50 2" xfId="30944"/>
    <cellStyle name="Percent 50 20" xfId="30945"/>
    <cellStyle name="Percent 50 21" xfId="30946"/>
    <cellStyle name="Percent 50 22" xfId="30947"/>
    <cellStyle name="Percent 50 23" xfId="30948"/>
    <cellStyle name="Percent 50 24" xfId="30949"/>
    <cellStyle name="Percent 50 25" xfId="30950"/>
    <cellStyle name="Percent 50 26" xfId="30951"/>
    <cellStyle name="Percent 50 27" xfId="30952"/>
    <cellStyle name="Percent 50 28" xfId="30953"/>
    <cellStyle name="Percent 50 29" xfId="30954"/>
    <cellStyle name="Percent 50 3" xfId="30955"/>
    <cellStyle name="Percent 50 30" xfId="30956"/>
    <cellStyle name="Percent 50 31" xfId="30957"/>
    <cellStyle name="Percent 50 32" xfId="30958"/>
    <cellStyle name="Percent 50 33" xfId="30959"/>
    <cellStyle name="Percent 50 34" xfId="30960"/>
    <cellStyle name="Percent 50 35" xfId="30961"/>
    <cellStyle name="Percent 50 36" xfId="30962"/>
    <cellStyle name="Percent 50 37" xfId="30963"/>
    <cellStyle name="Percent 50 38" xfId="30964"/>
    <cellStyle name="Percent 50 39" xfId="30965"/>
    <cellStyle name="Percent 50 4" xfId="30966"/>
    <cellStyle name="Percent 50 40" xfId="30967"/>
    <cellStyle name="Percent 50 41" xfId="30968"/>
    <cellStyle name="Percent 50 42" xfId="30969"/>
    <cellStyle name="Percent 50 43" xfId="30970"/>
    <cellStyle name="Percent 50 44" xfId="30971"/>
    <cellStyle name="Percent 50 45" xfId="30972"/>
    <cellStyle name="Percent 50 46" xfId="30973"/>
    <cellStyle name="Percent 50 47" xfId="30974"/>
    <cellStyle name="Percent 50 48" xfId="30975"/>
    <cellStyle name="Percent 50 49" xfId="30976"/>
    <cellStyle name="Percent 50 5" xfId="30977"/>
    <cellStyle name="Percent 50 50" xfId="30978"/>
    <cellStyle name="Percent 50 51" xfId="30979"/>
    <cellStyle name="Percent 50 52" xfId="30980"/>
    <cellStyle name="Percent 50 53" xfId="30981"/>
    <cellStyle name="Percent 50 54" xfId="30982"/>
    <cellStyle name="Percent 50 55" xfId="30983"/>
    <cellStyle name="Percent 50 56" xfId="30984"/>
    <cellStyle name="Percent 50 57" xfId="30985"/>
    <cellStyle name="Percent 50 58" xfId="30986"/>
    <cellStyle name="Percent 50 59" xfId="30987"/>
    <cellStyle name="Percent 50 6" xfId="30988"/>
    <cellStyle name="Percent 50 60" xfId="30989"/>
    <cellStyle name="Percent 50 61" xfId="30990"/>
    <cellStyle name="Percent 50 62" xfId="30991"/>
    <cellStyle name="Percent 50 63" xfId="30992"/>
    <cellStyle name="Percent 50 64" xfId="30993"/>
    <cellStyle name="Percent 50 65" xfId="30994"/>
    <cellStyle name="Percent 50 66" xfId="30995"/>
    <cellStyle name="Percent 50 67" xfId="30996"/>
    <cellStyle name="Percent 50 7" xfId="30997"/>
    <cellStyle name="Percent 50 8" xfId="30998"/>
    <cellStyle name="Percent 50 9" xfId="30999"/>
    <cellStyle name="Percent 51" xfId="31000"/>
    <cellStyle name="Percent 51 10" xfId="31001"/>
    <cellStyle name="Percent 51 11" xfId="31002"/>
    <cellStyle name="Percent 51 12" xfId="31003"/>
    <cellStyle name="Percent 51 13" xfId="31004"/>
    <cellStyle name="Percent 51 14" xfId="31005"/>
    <cellStyle name="Percent 51 15" xfId="31006"/>
    <cellStyle name="Percent 51 16" xfId="31007"/>
    <cellStyle name="Percent 51 17" xfId="31008"/>
    <cellStyle name="Percent 51 18" xfId="31009"/>
    <cellStyle name="Percent 51 19" xfId="31010"/>
    <cellStyle name="Percent 51 2" xfId="31011"/>
    <cellStyle name="Percent 51 20" xfId="31012"/>
    <cellStyle name="Percent 51 21" xfId="31013"/>
    <cellStyle name="Percent 51 22" xfId="31014"/>
    <cellStyle name="Percent 51 23" xfId="31015"/>
    <cellStyle name="Percent 51 24" xfId="31016"/>
    <cellStyle name="Percent 51 25" xfId="31017"/>
    <cellStyle name="Percent 51 26" xfId="31018"/>
    <cellStyle name="Percent 51 27" xfId="31019"/>
    <cellStyle name="Percent 51 28" xfId="31020"/>
    <cellStyle name="Percent 51 29" xfId="31021"/>
    <cellStyle name="Percent 51 3" xfId="31022"/>
    <cellStyle name="Percent 51 30" xfId="31023"/>
    <cellStyle name="Percent 51 31" xfId="31024"/>
    <cellStyle name="Percent 51 32" xfId="31025"/>
    <cellStyle name="Percent 51 33" xfId="31026"/>
    <cellStyle name="Percent 51 34" xfId="31027"/>
    <cellStyle name="Percent 51 35" xfId="31028"/>
    <cellStyle name="Percent 51 36" xfId="31029"/>
    <cellStyle name="Percent 51 37" xfId="31030"/>
    <cellStyle name="Percent 51 38" xfId="31031"/>
    <cellStyle name="Percent 51 39" xfId="31032"/>
    <cellStyle name="Percent 51 4" xfId="31033"/>
    <cellStyle name="Percent 51 40" xfId="31034"/>
    <cellStyle name="Percent 51 41" xfId="31035"/>
    <cellStyle name="Percent 51 42" xfId="31036"/>
    <cellStyle name="Percent 51 43" xfId="31037"/>
    <cellStyle name="Percent 51 44" xfId="31038"/>
    <cellStyle name="Percent 51 45" xfId="31039"/>
    <cellStyle name="Percent 51 46" xfId="31040"/>
    <cellStyle name="Percent 51 47" xfId="31041"/>
    <cellStyle name="Percent 51 48" xfId="31042"/>
    <cellStyle name="Percent 51 49" xfId="31043"/>
    <cellStyle name="Percent 51 5" xfId="31044"/>
    <cellStyle name="Percent 51 50" xfId="31045"/>
    <cellStyle name="Percent 51 51" xfId="31046"/>
    <cellStyle name="Percent 51 52" xfId="31047"/>
    <cellStyle name="Percent 51 53" xfId="31048"/>
    <cellStyle name="Percent 51 54" xfId="31049"/>
    <cellStyle name="Percent 51 55" xfId="31050"/>
    <cellStyle name="Percent 51 56" xfId="31051"/>
    <cellStyle name="Percent 51 57" xfId="31052"/>
    <cellStyle name="Percent 51 58" xfId="31053"/>
    <cellStyle name="Percent 51 59" xfId="31054"/>
    <cellStyle name="Percent 51 6" xfId="31055"/>
    <cellStyle name="Percent 51 60" xfId="31056"/>
    <cellStyle name="Percent 51 61" xfId="31057"/>
    <cellStyle name="Percent 51 62" xfId="31058"/>
    <cellStyle name="Percent 51 63" xfId="31059"/>
    <cellStyle name="Percent 51 64" xfId="31060"/>
    <cellStyle name="Percent 51 65" xfId="31061"/>
    <cellStyle name="Percent 51 66" xfId="31062"/>
    <cellStyle name="Percent 51 67" xfId="31063"/>
    <cellStyle name="Percent 51 7" xfId="31064"/>
    <cellStyle name="Percent 51 8" xfId="31065"/>
    <cellStyle name="Percent 51 9" xfId="31066"/>
    <cellStyle name="Percent 52" xfId="31067"/>
    <cellStyle name="Percent 52 10" xfId="31068"/>
    <cellStyle name="Percent 52 11" xfId="31069"/>
    <cellStyle name="Percent 52 12" xfId="31070"/>
    <cellStyle name="Percent 52 13" xfId="31071"/>
    <cellStyle name="Percent 52 14" xfId="31072"/>
    <cellStyle name="Percent 52 15" xfId="31073"/>
    <cellStyle name="Percent 52 16" xfId="31074"/>
    <cellStyle name="Percent 52 17" xfId="31075"/>
    <cellStyle name="Percent 52 18" xfId="31076"/>
    <cellStyle name="Percent 52 19" xfId="31077"/>
    <cellStyle name="Percent 52 2" xfId="31078"/>
    <cellStyle name="Percent 52 20" xfId="31079"/>
    <cellStyle name="Percent 52 21" xfId="31080"/>
    <cellStyle name="Percent 52 22" xfId="31081"/>
    <cellStyle name="Percent 52 23" xfId="31082"/>
    <cellStyle name="Percent 52 24" xfId="31083"/>
    <cellStyle name="Percent 52 25" xfId="31084"/>
    <cellStyle name="Percent 52 26" xfId="31085"/>
    <cellStyle name="Percent 52 27" xfId="31086"/>
    <cellStyle name="Percent 52 28" xfId="31087"/>
    <cellStyle name="Percent 52 29" xfId="31088"/>
    <cellStyle name="Percent 52 3" xfId="31089"/>
    <cellStyle name="Percent 52 30" xfId="31090"/>
    <cellStyle name="Percent 52 31" xfId="31091"/>
    <cellStyle name="Percent 52 32" xfId="31092"/>
    <cellStyle name="Percent 52 33" xfId="31093"/>
    <cellStyle name="Percent 52 34" xfId="31094"/>
    <cellStyle name="Percent 52 35" xfId="31095"/>
    <cellStyle name="Percent 52 36" xfId="31096"/>
    <cellStyle name="Percent 52 37" xfId="31097"/>
    <cellStyle name="Percent 52 38" xfId="31098"/>
    <cellStyle name="Percent 52 39" xfId="31099"/>
    <cellStyle name="Percent 52 4" xfId="31100"/>
    <cellStyle name="Percent 52 40" xfId="31101"/>
    <cellStyle name="Percent 52 41" xfId="31102"/>
    <cellStyle name="Percent 52 42" xfId="31103"/>
    <cellStyle name="Percent 52 43" xfId="31104"/>
    <cellStyle name="Percent 52 44" xfId="31105"/>
    <cellStyle name="Percent 52 45" xfId="31106"/>
    <cellStyle name="Percent 52 46" xfId="31107"/>
    <cellStyle name="Percent 52 47" xfId="31108"/>
    <cellStyle name="Percent 52 48" xfId="31109"/>
    <cellStyle name="Percent 52 49" xfId="31110"/>
    <cellStyle name="Percent 52 5" xfId="31111"/>
    <cellStyle name="Percent 52 50" xfId="31112"/>
    <cellStyle name="Percent 52 51" xfId="31113"/>
    <cellStyle name="Percent 52 52" xfId="31114"/>
    <cellStyle name="Percent 52 53" xfId="31115"/>
    <cellStyle name="Percent 52 54" xfId="31116"/>
    <cellStyle name="Percent 52 55" xfId="31117"/>
    <cellStyle name="Percent 52 56" xfId="31118"/>
    <cellStyle name="Percent 52 57" xfId="31119"/>
    <cellStyle name="Percent 52 58" xfId="31120"/>
    <cellStyle name="Percent 52 59" xfId="31121"/>
    <cellStyle name="Percent 52 6" xfId="31122"/>
    <cellStyle name="Percent 52 60" xfId="31123"/>
    <cellStyle name="Percent 52 61" xfId="31124"/>
    <cellStyle name="Percent 52 62" xfId="31125"/>
    <cellStyle name="Percent 52 63" xfId="31126"/>
    <cellStyle name="Percent 52 64" xfId="31127"/>
    <cellStyle name="Percent 52 65" xfId="31128"/>
    <cellStyle name="Percent 52 66" xfId="31129"/>
    <cellStyle name="Percent 52 67" xfId="31130"/>
    <cellStyle name="Percent 52 7" xfId="31131"/>
    <cellStyle name="Percent 52 8" xfId="31132"/>
    <cellStyle name="Percent 52 9" xfId="31133"/>
    <cellStyle name="Percent 53" xfId="31134"/>
    <cellStyle name="Percent 53 10" xfId="31135"/>
    <cellStyle name="Percent 53 11" xfId="31136"/>
    <cellStyle name="Percent 53 12" xfId="31137"/>
    <cellStyle name="Percent 53 13" xfId="31138"/>
    <cellStyle name="Percent 53 14" xfId="31139"/>
    <cellStyle name="Percent 53 15" xfId="31140"/>
    <cellStyle name="Percent 53 16" xfId="31141"/>
    <cellStyle name="Percent 53 17" xfId="31142"/>
    <cellStyle name="Percent 53 18" xfId="31143"/>
    <cellStyle name="Percent 53 19" xfId="31144"/>
    <cellStyle name="Percent 53 2" xfId="31145"/>
    <cellStyle name="Percent 53 20" xfId="31146"/>
    <cellStyle name="Percent 53 21" xfId="31147"/>
    <cellStyle name="Percent 53 22" xfId="31148"/>
    <cellStyle name="Percent 53 23" xfId="31149"/>
    <cellStyle name="Percent 53 24" xfId="31150"/>
    <cellStyle name="Percent 53 25" xfId="31151"/>
    <cellStyle name="Percent 53 26" xfId="31152"/>
    <cellStyle name="Percent 53 27" xfId="31153"/>
    <cellStyle name="Percent 53 28" xfId="31154"/>
    <cellStyle name="Percent 53 29" xfId="31155"/>
    <cellStyle name="Percent 53 3" xfId="31156"/>
    <cellStyle name="Percent 53 30" xfId="31157"/>
    <cellStyle name="Percent 53 31" xfId="31158"/>
    <cellStyle name="Percent 53 32" xfId="31159"/>
    <cellStyle name="Percent 53 33" xfId="31160"/>
    <cellStyle name="Percent 53 34" xfId="31161"/>
    <cellStyle name="Percent 53 35" xfId="31162"/>
    <cellStyle name="Percent 53 36" xfId="31163"/>
    <cellStyle name="Percent 53 37" xfId="31164"/>
    <cellStyle name="Percent 53 38" xfId="31165"/>
    <cellStyle name="Percent 53 39" xfId="31166"/>
    <cellStyle name="Percent 53 4" xfId="31167"/>
    <cellStyle name="Percent 53 40" xfId="31168"/>
    <cellStyle name="Percent 53 41" xfId="31169"/>
    <cellStyle name="Percent 53 42" xfId="31170"/>
    <cellStyle name="Percent 53 43" xfId="31171"/>
    <cellStyle name="Percent 53 44" xfId="31172"/>
    <cellStyle name="Percent 53 45" xfId="31173"/>
    <cellStyle name="Percent 53 46" xfId="31174"/>
    <cellStyle name="Percent 53 47" xfId="31175"/>
    <cellStyle name="Percent 53 48" xfId="31176"/>
    <cellStyle name="Percent 53 49" xfId="31177"/>
    <cellStyle name="Percent 53 5" xfId="31178"/>
    <cellStyle name="Percent 53 50" xfId="31179"/>
    <cellStyle name="Percent 53 51" xfId="31180"/>
    <cellStyle name="Percent 53 52" xfId="31181"/>
    <cellStyle name="Percent 53 53" xfId="31182"/>
    <cellStyle name="Percent 53 54" xfId="31183"/>
    <cellStyle name="Percent 53 55" xfId="31184"/>
    <cellStyle name="Percent 53 56" xfId="31185"/>
    <cellStyle name="Percent 53 57" xfId="31186"/>
    <cellStyle name="Percent 53 58" xfId="31187"/>
    <cellStyle name="Percent 53 59" xfId="31188"/>
    <cellStyle name="Percent 53 6" xfId="31189"/>
    <cellStyle name="Percent 53 60" xfId="31190"/>
    <cellStyle name="Percent 53 61" xfId="31191"/>
    <cellStyle name="Percent 53 62" xfId="31192"/>
    <cellStyle name="Percent 53 63" xfId="31193"/>
    <cellStyle name="Percent 53 64" xfId="31194"/>
    <cellStyle name="Percent 53 65" xfId="31195"/>
    <cellStyle name="Percent 53 66" xfId="31196"/>
    <cellStyle name="Percent 53 67" xfId="31197"/>
    <cellStyle name="Percent 53 7" xfId="31198"/>
    <cellStyle name="Percent 53 8" xfId="31199"/>
    <cellStyle name="Percent 53 9" xfId="31200"/>
    <cellStyle name="Percent 54" xfId="31201"/>
    <cellStyle name="Percent 54 10" xfId="31202"/>
    <cellStyle name="Percent 54 11" xfId="31203"/>
    <cellStyle name="Percent 54 12" xfId="31204"/>
    <cellStyle name="Percent 54 13" xfId="31205"/>
    <cellStyle name="Percent 54 14" xfId="31206"/>
    <cellStyle name="Percent 54 15" xfId="31207"/>
    <cellStyle name="Percent 54 16" xfId="31208"/>
    <cellStyle name="Percent 54 17" xfId="31209"/>
    <cellStyle name="Percent 54 18" xfId="31210"/>
    <cellStyle name="Percent 54 19" xfId="31211"/>
    <cellStyle name="Percent 54 2" xfId="31212"/>
    <cellStyle name="Percent 54 20" xfId="31213"/>
    <cellStyle name="Percent 54 21" xfId="31214"/>
    <cellStyle name="Percent 54 22" xfId="31215"/>
    <cellStyle name="Percent 54 23" xfId="31216"/>
    <cellStyle name="Percent 54 24" xfId="31217"/>
    <cellStyle name="Percent 54 25" xfId="31218"/>
    <cellStyle name="Percent 54 26" xfId="31219"/>
    <cellStyle name="Percent 54 27" xfId="31220"/>
    <cellStyle name="Percent 54 28" xfId="31221"/>
    <cellStyle name="Percent 54 29" xfId="31222"/>
    <cellStyle name="Percent 54 3" xfId="31223"/>
    <cellStyle name="Percent 54 30" xfId="31224"/>
    <cellStyle name="Percent 54 31" xfId="31225"/>
    <cellStyle name="Percent 54 32" xfId="31226"/>
    <cellStyle name="Percent 54 33" xfId="31227"/>
    <cellStyle name="Percent 54 34" xfId="31228"/>
    <cellStyle name="Percent 54 35" xfId="31229"/>
    <cellStyle name="Percent 54 36" xfId="31230"/>
    <cellStyle name="Percent 54 37" xfId="31231"/>
    <cellStyle name="Percent 54 38" xfId="31232"/>
    <cellStyle name="Percent 54 39" xfId="31233"/>
    <cellStyle name="Percent 54 4" xfId="31234"/>
    <cellStyle name="Percent 54 40" xfId="31235"/>
    <cellStyle name="Percent 54 41" xfId="31236"/>
    <cellStyle name="Percent 54 42" xfId="31237"/>
    <cellStyle name="Percent 54 43" xfId="31238"/>
    <cellStyle name="Percent 54 44" xfId="31239"/>
    <cellStyle name="Percent 54 45" xfId="31240"/>
    <cellStyle name="Percent 54 46" xfId="31241"/>
    <cellStyle name="Percent 54 47" xfId="31242"/>
    <cellStyle name="Percent 54 48" xfId="31243"/>
    <cellStyle name="Percent 54 49" xfId="31244"/>
    <cellStyle name="Percent 54 5" xfId="31245"/>
    <cellStyle name="Percent 54 50" xfId="31246"/>
    <cellStyle name="Percent 54 51" xfId="31247"/>
    <cellStyle name="Percent 54 52" xfId="31248"/>
    <cellStyle name="Percent 54 53" xfId="31249"/>
    <cellStyle name="Percent 54 54" xfId="31250"/>
    <cellStyle name="Percent 54 55" xfId="31251"/>
    <cellStyle name="Percent 54 56" xfId="31252"/>
    <cellStyle name="Percent 54 57" xfId="31253"/>
    <cellStyle name="Percent 54 58" xfId="31254"/>
    <cellStyle name="Percent 54 59" xfId="31255"/>
    <cellStyle name="Percent 54 6" xfId="31256"/>
    <cellStyle name="Percent 54 60" xfId="31257"/>
    <cellStyle name="Percent 54 61" xfId="31258"/>
    <cellStyle name="Percent 54 62" xfId="31259"/>
    <cellStyle name="Percent 54 63" xfId="31260"/>
    <cellStyle name="Percent 54 64" xfId="31261"/>
    <cellStyle name="Percent 54 65" xfId="31262"/>
    <cellStyle name="Percent 54 66" xfId="31263"/>
    <cellStyle name="Percent 54 67" xfId="31264"/>
    <cellStyle name="Percent 54 7" xfId="31265"/>
    <cellStyle name="Percent 54 8" xfId="31266"/>
    <cellStyle name="Percent 54 9" xfId="31267"/>
    <cellStyle name="Percent 55" xfId="31268"/>
    <cellStyle name="Percent 55 10" xfId="31269"/>
    <cellStyle name="Percent 55 11" xfId="31270"/>
    <cellStyle name="Percent 55 12" xfId="31271"/>
    <cellStyle name="Percent 55 13" xfId="31272"/>
    <cellStyle name="Percent 55 14" xfId="31273"/>
    <cellStyle name="Percent 55 15" xfId="31274"/>
    <cellStyle name="Percent 55 16" xfId="31275"/>
    <cellStyle name="Percent 55 17" xfId="31276"/>
    <cellStyle name="Percent 55 18" xfId="31277"/>
    <cellStyle name="Percent 55 19" xfId="31278"/>
    <cellStyle name="Percent 55 2" xfId="31279"/>
    <cellStyle name="Percent 55 20" xfId="31280"/>
    <cellStyle name="Percent 55 21" xfId="31281"/>
    <cellStyle name="Percent 55 22" xfId="31282"/>
    <cellStyle name="Percent 55 23" xfId="31283"/>
    <cellStyle name="Percent 55 24" xfId="31284"/>
    <cellStyle name="Percent 55 25" xfId="31285"/>
    <cellStyle name="Percent 55 26" xfId="31286"/>
    <cellStyle name="Percent 55 27" xfId="31287"/>
    <cellStyle name="Percent 55 28" xfId="31288"/>
    <cellStyle name="Percent 55 29" xfId="31289"/>
    <cellStyle name="Percent 55 3" xfId="31290"/>
    <cellStyle name="Percent 55 30" xfId="31291"/>
    <cellStyle name="Percent 55 31" xfId="31292"/>
    <cellStyle name="Percent 55 32" xfId="31293"/>
    <cellStyle name="Percent 55 33" xfId="31294"/>
    <cellStyle name="Percent 55 34" xfId="31295"/>
    <cellStyle name="Percent 55 35" xfId="31296"/>
    <cellStyle name="Percent 55 36" xfId="31297"/>
    <cellStyle name="Percent 55 37" xfId="31298"/>
    <cellStyle name="Percent 55 38" xfId="31299"/>
    <cellStyle name="Percent 55 39" xfId="31300"/>
    <cellStyle name="Percent 55 4" xfId="31301"/>
    <cellStyle name="Percent 55 40" xfId="31302"/>
    <cellStyle name="Percent 55 41" xfId="31303"/>
    <cellStyle name="Percent 55 42" xfId="31304"/>
    <cellStyle name="Percent 55 43" xfId="31305"/>
    <cellStyle name="Percent 55 44" xfId="31306"/>
    <cellStyle name="Percent 55 45" xfId="31307"/>
    <cellStyle name="Percent 55 46" xfId="31308"/>
    <cellStyle name="Percent 55 47" xfId="31309"/>
    <cellStyle name="Percent 55 48" xfId="31310"/>
    <cellStyle name="Percent 55 49" xfId="31311"/>
    <cellStyle name="Percent 55 5" xfId="31312"/>
    <cellStyle name="Percent 55 50" xfId="31313"/>
    <cellStyle name="Percent 55 51" xfId="31314"/>
    <cellStyle name="Percent 55 52" xfId="31315"/>
    <cellStyle name="Percent 55 53" xfId="31316"/>
    <cellStyle name="Percent 55 54" xfId="31317"/>
    <cellStyle name="Percent 55 55" xfId="31318"/>
    <cellStyle name="Percent 55 56" xfId="31319"/>
    <cellStyle name="Percent 55 57" xfId="31320"/>
    <cellStyle name="Percent 55 58" xfId="31321"/>
    <cellStyle name="Percent 55 59" xfId="31322"/>
    <cellStyle name="Percent 55 6" xfId="31323"/>
    <cellStyle name="Percent 55 60" xfId="31324"/>
    <cellStyle name="Percent 55 61" xfId="31325"/>
    <cellStyle name="Percent 55 62" xfId="31326"/>
    <cellStyle name="Percent 55 63" xfId="31327"/>
    <cellStyle name="Percent 55 64" xfId="31328"/>
    <cellStyle name="Percent 55 65" xfId="31329"/>
    <cellStyle name="Percent 55 66" xfId="31330"/>
    <cellStyle name="Percent 55 67" xfId="31331"/>
    <cellStyle name="Percent 55 7" xfId="31332"/>
    <cellStyle name="Percent 55 8" xfId="31333"/>
    <cellStyle name="Percent 55 9" xfId="31334"/>
    <cellStyle name="Percent 56" xfId="31335"/>
    <cellStyle name="Percent 56 10" xfId="31336"/>
    <cellStyle name="Percent 56 11" xfId="31337"/>
    <cellStyle name="Percent 56 12" xfId="31338"/>
    <cellStyle name="Percent 56 13" xfId="31339"/>
    <cellStyle name="Percent 56 14" xfId="31340"/>
    <cellStyle name="Percent 56 15" xfId="31341"/>
    <cellStyle name="Percent 56 16" xfId="31342"/>
    <cellStyle name="Percent 56 17" xfId="31343"/>
    <cellStyle name="Percent 56 18" xfId="31344"/>
    <cellStyle name="Percent 56 19" xfId="31345"/>
    <cellStyle name="Percent 56 2" xfId="31346"/>
    <cellStyle name="Percent 56 20" xfId="31347"/>
    <cellStyle name="Percent 56 21" xfId="31348"/>
    <cellStyle name="Percent 56 22" xfId="31349"/>
    <cellStyle name="Percent 56 23" xfId="31350"/>
    <cellStyle name="Percent 56 24" xfId="31351"/>
    <cellStyle name="Percent 56 25" xfId="31352"/>
    <cellStyle name="Percent 56 26" xfId="31353"/>
    <cellStyle name="Percent 56 27" xfId="31354"/>
    <cellStyle name="Percent 56 28" xfId="31355"/>
    <cellStyle name="Percent 56 29" xfId="31356"/>
    <cellStyle name="Percent 56 3" xfId="31357"/>
    <cellStyle name="Percent 56 30" xfId="31358"/>
    <cellStyle name="Percent 56 31" xfId="31359"/>
    <cellStyle name="Percent 56 32" xfId="31360"/>
    <cellStyle name="Percent 56 33" xfId="31361"/>
    <cellStyle name="Percent 56 34" xfId="31362"/>
    <cellStyle name="Percent 56 35" xfId="31363"/>
    <cellStyle name="Percent 56 36" xfId="31364"/>
    <cellStyle name="Percent 56 37" xfId="31365"/>
    <cellStyle name="Percent 56 38" xfId="31366"/>
    <cellStyle name="Percent 56 39" xfId="31367"/>
    <cellStyle name="Percent 56 4" xfId="31368"/>
    <cellStyle name="Percent 56 40" xfId="31369"/>
    <cellStyle name="Percent 56 41" xfId="31370"/>
    <cellStyle name="Percent 56 42" xfId="31371"/>
    <cellStyle name="Percent 56 43" xfId="31372"/>
    <cellStyle name="Percent 56 44" xfId="31373"/>
    <cellStyle name="Percent 56 45" xfId="31374"/>
    <cellStyle name="Percent 56 46" xfId="31375"/>
    <cellStyle name="Percent 56 47" xfId="31376"/>
    <cellStyle name="Percent 56 48" xfId="31377"/>
    <cellStyle name="Percent 56 49" xfId="31378"/>
    <cellStyle name="Percent 56 5" xfId="31379"/>
    <cellStyle name="Percent 56 50" xfId="31380"/>
    <cellStyle name="Percent 56 51" xfId="31381"/>
    <cellStyle name="Percent 56 52" xfId="31382"/>
    <cellStyle name="Percent 56 53" xfId="31383"/>
    <cellStyle name="Percent 56 54" xfId="31384"/>
    <cellStyle name="Percent 56 55" xfId="31385"/>
    <cellStyle name="Percent 56 56" xfId="31386"/>
    <cellStyle name="Percent 56 57" xfId="31387"/>
    <cellStyle name="Percent 56 58" xfId="31388"/>
    <cellStyle name="Percent 56 59" xfId="31389"/>
    <cellStyle name="Percent 56 6" xfId="31390"/>
    <cellStyle name="Percent 56 60" xfId="31391"/>
    <cellStyle name="Percent 56 61" xfId="31392"/>
    <cellStyle name="Percent 56 62" xfId="31393"/>
    <cellStyle name="Percent 56 63" xfId="31394"/>
    <cellStyle name="Percent 56 64" xfId="31395"/>
    <cellStyle name="Percent 56 65" xfId="31396"/>
    <cellStyle name="Percent 56 66" xfId="31397"/>
    <cellStyle name="Percent 56 67" xfId="31398"/>
    <cellStyle name="Percent 56 7" xfId="31399"/>
    <cellStyle name="Percent 56 8" xfId="31400"/>
    <cellStyle name="Percent 56 9" xfId="31401"/>
    <cellStyle name="Percent 57" xfId="31402"/>
    <cellStyle name="Percent 57 10" xfId="31403"/>
    <cellStyle name="Percent 57 11" xfId="31404"/>
    <cellStyle name="Percent 57 12" xfId="31405"/>
    <cellStyle name="Percent 57 13" xfId="31406"/>
    <cellStyle name="Percent 57 14" xfId="31407"/>
    <cellStyle name="Percent 57 15" xfId="31408"/>
    <cellStyle name="Percent 57 16" xfId="31409"/>
    <cellStyle name="Percent 57 17" xfId="31410"/>
    <cellStyle name="Percent 57 18" xfId="31411"/>
    <cellStyle name="Percent 57 19" xfId="31412"/>
    <cellStyle name="Percent 57 2" xfId="31413"/>
    <cellStyle name="Percent 57 20" xfId="31414"/>
    <cellStyle name="Percent 57 21" xfId="31415"/>
    <cellStyle name="Percent 57 22" xfId="31416"/>
    <cellStyle name="Percent 57 23" xfId="31417"/>
    <cellStyle name="Percent 57 24" xfId="31418"/>
    <cellStyle name="Percent 57 25" xfId="31419"/>
    <cellStyle name="Percent 57 26" xfId="31420"/>
    <cellStyle name="Percent 57 27" xfId="31421"/>
    <cellStyle name="Percent 57 28" xfId="31422"/>
    <cellStyle name="Percent 57 29" xfId="31423"/>
    <cellStyle name="Percent 57 3" xfId="31424"/>
    <cellStyle name="Percent 57 30" xfId="31425"/>
    <cellStyle name="Percent 57 31" xfId="31426"/>
    <cellStyle name="Percent 57 32" xfId="31427"/>
    <cellStyle name="Percent 57 33" xfId="31428"/>
    <cellStyle name="Percent 57 34" xfId="31429"/>
    <cellStyle name="Percent 57 35" xfId="31430"/>
    <cellStyle name="Percent 57 36" xfId="31431"/>
    <cellStyle name="Percent 57 37" xfId="31432"/>
    <cellStyle name="Percent 57 38" xfId="31433"/>
    <cellStyle name="Percent 57 39" xfId="31434"/>
    <cellStyle name="Percent 57 4" xfId="31435"/>
    <cellStyle name="Percent 57 40" xfId="31436"/>
    <cellStyle name="Percent 57 41" xfId="31437"/>
    <cellStyle name="Percent 57 42" xfId="31438"/>
    <cellStyle name="Percent 57 43" xfId="31439"/>
    <cellStyle name="Percent 57 44" xfId="31440"/>
    <cellStyle name="Percent 57 45" xfId="31441"/>
    <cellStyle name="Percent 57 46" xfId="31442"/>
    <cellStyle name="Percent 57 47" xfId="31443"/>
    <cellStyle name="Percent 57 48" xfId="31444"/>
    <cellStyle name="Percent 57 49" xfId="31445"/>
    <cellStyle name="Percent 57 5" xfId="31446"/>
    <cellStyle name="Percent 57 50" xfId="31447"/>
    <cellStyle name="Percent 57 51" xfId="31448"/>
    <cellStyle name="Percent 57 52" xfId="31449"/>
    <cellStyle name="Percent 57 53" xfId="31450"/>
    <cellStyle name="Percent 57 54" xfId="31451"/>
    <cellStyle name="Percent 57 55" xfId="31452"/>
    <cellStyle name="Percent 57 56" xfId="31453"/>
    <cellStyle name="Percent 57 57" xfId="31454"/>
    <cellStyle name="Percent 57 58" xfId="31455"/>
    <cellStyle name="Percent 57 59" xfId="31456"/>
    <cellStyle name="Percent 57 6" xfId="31457"/>
    <cellStyle name="Percent 57 60" xfId="31458"/>
    <cellStyle name="Percent 57 61" xfId="31459"/>
    <cellStyle name="Percent 57 62" xfId="31460"/>
    <cellStyle name="Percent 57 63" xfId="31461"/>
    <cellStyle name="Percent 57 64" xfId="31462"/>
    <cellStyle name="Percent 57 65" xfId="31463"/>
    <cellStyle name="Percent 57 66" xfId="31464"/>
    <cellStyle name="Percent 57 67" xfId="31465"/>
    <cellStyle name="Percent 57 7" xfId="31466"/>
    <cellStyle name="Percent 57 8" xfId="31467"/>
    <cellStyle name="Percent 57 9" xfId="31468"/>
    <cellStyle name="Percent 58" xfId="31469"/>
    <cellStyle name="Percent 58 10" xfId="31470"/>
    <cellStyle name="Percent 58 11" xfId="31471"/>
    <cellStyle name="Percent 58 12" xfId="31472"/>
    <cellStyle name="Percent 58 13" xfId="31473"/>
    <cellStyle name="Percent 58 14" xfId="31474"/>
    <cellStyle name="Percent 58 15" xfId="31475"/>
    <cellStyle name="Percent 58 16" xfId="31476"/>
    <cellStyle name="Percent 58 17" xfId="31477"/>
    <cellStyle name="Percent 58 18" xfId="31478"/>
    <cellStyle name="Percent 58 19" xfId="31479"/>
    <cellStyle name="Percent 58 2" xfId="31480"/>
    <cellStyle name="Percent 58 20" xfId="31481"/>
    <cellStyle name="Percent 58 21" xfId="31482"/>
    <cellStyle name="Percent 58 22" xfId="31483"/>
    <cellStyle name="Percent 58 23" xfId="31484"/>
    <cellStyle name="Percent 58 24" xfId="31485"/>
    <cellStyle name="Percent 58 25" xfId="31486"/>
    <cellStyle name="Percent 58 26" xfId="31487"/>
    <cellStyle name="Percent 58 27" xfId="31488"/>
    <cellStyle name="Percent 58 28" xfId="31489"/>
    <cellStyle name="Percent 58 29" xfId="31490"/>
    <cellStyle name="Percent 58 3" xfId="31491"/>
    <cellStyle name="Percent 58 30" xfId="31492"/>
    <cellStyle name="Percent 58 31" xfId="31493"/>
    <cellStyle name="Percent 58 32" xfId="31494"/>
    <cellStyle name="Percent 58 33" xfId="31495"/>
    <cellStyle name="Percent 58 34" xfId="31496"/>
    <cellStyle name="Percent 58 35" xfId="31497"/>
    <cellStyle name="Percent 58 36" xfId="31498"/>
    <cellStyle name="Percent 58 37" xfId="31499"/>
    <cellStyle name="Percent 58 38" xfId="31500"/>
    <cellStyle name="Percent 58 39" xfId="31501"/>
    <cellStyle name="Percent 58 4" xfId="31502"/>
    <cellStyle name="Percent 58 40" xfId="31503"/>
    <cellStyle name="Percent 58 41" xfId="31504"/>
    <cellStyle name="Percent 58 42" xfId="31505"/>
    <cellStyle name="Percent 58 43" xfId="31506"/>
    <cellStyle name="Percent 58 44" xfId="31507"/>
    <cellStyle name="Percent 58 45" xfId="31508"/>
    <cellStyle name="Percent 58 46" xfId="31509"/>
    <cellStyle name="Percent 58 47" xfId="31510"/>
    <cellStyle name="Percent 58 48" xfId="31511"/>
    <cellStyle name="Percent 58 49" xfId="31512"/>
    <cellStyle name="Percent 58 5" xfId="31513"/>
    <cellStyle name="Percent 58 50" xfId="31514"/>
    <cellStyle name="Percent 58 51" xfId="31515"/>
    <cellStyle name="Percent 58 52" xfId="31516"/>
    <cellStyle name="Percent 58 53" xfId="31517"/>
    <cellStyle name="Percent 58 54" xfId="31518"/>
    <cellStyle name="Percent 58 55" xfId="31519"/>
    <cellStyle name="Percent 58 56" xfId="31520"/>
    <cellStyle name="Percent 58 57" xfId="31521"/>
    <cellStyle name="Percent 58 58" xfId="31522"/>
    <cellStyle name="Percent 58 59" xfId="31523"/>
    <cellStyle name="Percent 58 6" xfId="31524"/>
    <cellStyle name="Percent 58 60" xfId="31525"/>
    <cellStyle name="Percent 58 61" xfId="31526"/>
    <cellStyle name="Percent 58 62" xfId="31527"/>
    <cellStyle name="Percent 58 63" xfId="31528"/>
    <cellStyle name="Percent 58 64" xfId="31529"/>
    <cellStyle name="Percent 58 65" xfId="31530"/>
    <cellStyle name="Percent 58 66" xfId="31531"/>
    <cellStyle name="Percent 58 67" xfId="31532"/>
    <cellStyle name="Percent 58 7" xfId="31533"/>
    <cellStyle name="Percent 58 8" xfId="31534"/>
    <cellStyle name="Percent 58 9" xfId="31535"/>
    <cellStyle name="Percent 59" xfId="31536"/>
    <cellStyle name="Percent 59 10" xfId="31537"/>
    <cellStyle name="Percent 59 11" xfId="31538"/>
    <cellStyle name="Percent 59 12" xfId="31539"/>
    <cellStyle name="Percent 59 13" xfId="31540"/>
    <cellStyle name="Percent 59 14" xfId="31541"/>
    <cellStyle name="Percent 59 15" xfId="31542"/>
    <cellStyle name="Percent 59 16" xfId="31543"/>
    <cellStyle name="Percent 59 17" xfId="31544"/>
    <cellStyle name="Percent 59 18" xfId="31545"/>
    <cellStyle name="Percent 59 19" xfId="31546"/>
    <cellStyle name="Percent 59 2" xfId="31547"/>
    <cellStyle name="Percent 59 20" xfId="31548"/>
    <cellStyle name="Percent 59 21" xfId="31549"/>
    <cellStyle name="Percent 59 22" xfId="31550"/>
    <cellStyle name="Percent 59 23" xfId="31551"/>
    <cellStyle name="Percent 59 24" xfId="31552"/>
    <cellStyle name="Percent 59 25" xfId="31553"/>
    <cellStyle name="Percent 59 26" xfId="31554"/>
    <cellStyle name="Percent 59 27" xfId="31555"/>
    <cellStyle name="Percent 59 28" xfId="31556"/>
    <cellStyle name="Percent 59 29" xfId="31557"/>
    <cellStyle name="Percent 59 3" xfId="31558"/>
    <cellStyle name="Percent 59 30" xfId="31559"/>
    <cellStyle name="Percent 59 31" xfId="31560"/>
    <cellStyle name="Percent 59 32" xfId="31561"/>
    <cellStyle name="Percent 59 33" xfId="31562"/>
    <cellStyle name="Percent 59 34" xfId="31563"/>
    <cellStyle name="Percent 59 35" xfId="31564"/>
    <cellStyle name="Percent 59 36" xfId="31565"/>
    <cellStyle name="Percent 59 37" xfId="31566"/>
    <cellStyle name="Percent 59 38" xfId="31567"/>
    <cellStyle name="Percent 59 39" xfId="31568"/>
    <cellStyle name="Percent 59 4" xfId="31569"/>
    <cellStyle name="Percent 59 40" xfId="31570"/>
    <cellStyle name="Percent 59 41" xfId="31571"/>
    <cellStyle name="Percent 59 42" xfId="31572"/>
    <cellStyle name="Percent 59 43" xfId="31573"/>
    <cellStyle name="Percent 59 44" xfId="31574"/>
    <cellStyle name="Percent 59 45" xfId="31575"/>
    <cellStyle name="Percent 59 46" xfId="31576"/>
    <cellStyle name="Percent 59 47" xfId="31577"/>
    <cellStyle name="Percent 59 48" xfId="31578"/>
    <cellStyle name="Percent 59 49" xfId="31579"/>
    <cellStyle name="Percent 59 5" xfId="31580"/>
    <cellStyle name="Percent 59 50" xfId="31581"/>
    <cellStyle name="Percent 59 51" xfId="31582"/>
    <cellStyle name="Percent 59 52" xfId="31583"/>
    <cellStyle name="Percent 59 53" xfId="31584"/>
    <cellStyle name="Percent 59 54" xfId="31585"/>
    <cellStyle name="Percent 59 55" xfId="31586"/>
    <cellStyle name="Percent 59 56" xfId="31587"/>
    <cellStyle name="Percent 59 57" xfId="31588"/>
    <cellStyle name="Percent 59 58" xfId="31589"/>
    <cellStyle name="Percent 59 59" xfId="31590"/>
    <cellStyle name="Percent 59 6" xfId="31591"/>
    <cellStyle name="Percent 59 60" xfId="31592"/>
    <cellStyle name="Percent 59 61" xfId="31593"/>
    <cellStyle name="Percent 59 62" xfId="31594"/>
    <cellStyle name="Percent 59 63" xfId="31595"/>
    <cellStyle name="Percent 59 64" xfId="31596"/>
    <cellStyle name="Percent 59 65" xfId="31597"/>
    <cellStyle name="Percent 59 66" xfId="31598"/>
    <cellStyle name="Percent 59 67" xfId="31599"/>
    <cellStyle name="Percent 59 7" xfId="31600"/>
    <cellStyle name="Percent 59 8" xfId="31601"/>
    <cellStyle name="Percent 59 9" xfId="31602"/>
    <cellStyle name="Percent 6" xfId="31603"/>
    <cellStyle name="Percent 6 10" xfId="31604"/>
    <cellStyle name="Percent 6 11" xfId="31605"/>
    <cellStyle name="Percent 6 12" xfId="31606"/>
    <cellStyle name="Percent 6 13" xfId="31607"/>
    <cellStyle name="Percent 6 14" xfId="31608"/>
    <cellStyle name="Percent 6 15" xfId="31609"/>
    <cellStyle name="Percent 6 16" xfId="31610"/>
    <cellStyle name="Percent 6 17" xfId="31611"/>
    <cellStyle name="Percent 6 18" xfId="31612"/>
    <cellStyle name="Percent 6 19" xfId="31613"/>
    <cellStyle name="Percent 6 2" xfId="31614"/>
    <cellStyle name="Percent 6 2 10" xfId="31615"/>
    <cellStyle name="Percent 6 2 11" xfId="31616"/>
    <cellStyle name="Percent 6 2 12" xfId="31617"/>
    <cellStyle name="Percent 6 2 13" xfId="31618"/>
    <cellStyle name="Percent 6 2 14" xfId="31619"/>
    <cellStyle name="Percent 6 2 15" xfId="31620"/>
    <cellStyle name="Percent 6 2 16" xfId="31621"/>
    <cellStyle name="Percent 6 2 17" xfId="31622"/>
    <cellStyle name="Percent 6 2 18" xfId="31623"/>
    <cellStyle name="Percent 6 2 19" xfId="31624"/>
    <cellStyle name="Percent 6 2 2" xfId="31625"/>
    <cellStyle name="Percent 6 2 20" xfId="31626"/>
    <cellStyle name="Percent 6 2 21" xfId="31627"/>
    <cellStyle name="Percent 6 2 22" xfId="31628"/>
    <cellStyle name="Percent 6 2 23" xfId="31629"/>
    <cellStyle name="Percent 6 2 24" xfId="31630"/>
    <cellStyle name="Percent 6 2 25" xfId="31631"/>
    <cellStyle name="Percent 6 2 26" xfId="31632"/>
    <cellStyle name="Percent 6 2 27" xfId="31633"/>
    <cellStyle name="Percent 6 2 28" xfId="31634"/>
    <cellStyle name="Percent 6 2 29" xfId="31635"/>
    <cellStyle name="Percent 6 2 3" xfId="31636"/>
    <cellStyle name="Percent 6 2 30" xfId="31637"/>
    <cellStyle name="Percent 6 2 31" xfId="31638"/>
    <cellStyle name="Percent 6 2 32" xfId="31639"/>
    <cellStyle name="Percent 6 2 33" xfId="31640"/>
    <cellStyle name="Percent 6 2 34" xfId="31641"/>
    <cellStyle name="Percent 6 2 35" xfId="31642"/>
    <cellStyle name="Percent 6 2 36" xfId="31643"/>
    <cellStyle name="Percent 6 2 37" xfId="31644"/>
    <cellStyle name="Percent 6 2 38" xfId="31645"/>
    <cellStyle name="Percent 6 2 39" xfId="31646"/>
    <cellStyle name="Percent 6 2 4" xfId="31647"/>
    <cellStyle name="Percent 6 2 40" xfId="31648"/>
    <cellStyle name="Percent 6 2 41" xfId="31649"/>
    <cellStyle name="Percent 6 2 42" xfId="31650"/>
    <cellStyle name="Percent 6 2 43" xfId="31651"/>
    <cellStyle name="Percent 6 2 44" xfId="31652"/>
    <cellStyle name="Percent 6 2 45" xfId="31653"/>
    <cellStyle name="Percent 6 2 46" xfId="31654"/>
    <cellStyle name="Percent 6 2 47" xfId="31655"/>
    <cellStyle name="Percent 6 2 48" xfId="31656"/>
    <cellStyle name="Percent 6 2 49" xfId="31657"/>
    <cellStyle name="Percent 6 2 5" xfId="31658"/>
    <cellStyle name="Percent 6 2 50" xfId="31659"/>
    <cellStyle name="Percent 6 2 51" xfId="31660"/>
    <cellStyle name="Percent 6 2 52" xfId="31661"/>
    <cellStyle name="Percent 6 2 53" xfId="31662"/>
    <cellStyle name="Percent 6 2 54" xfId="31663"/>
    <cellStyle name="Percent 6 2 55" xfId="31664"/>
    <cellStyle name="Percent 6 2 56" xfId="31665"/>
    <cellStyle name="Percent 6 2 57" xfId="31666"/>
    <cellStyle name="Percent 6 2 58" xfId="31667"/>
    <cellStyle name="Percent 6 2 59" xfId="31668"/>
    <cellStyle name="Percent 6 2 6" xfId="31669"/>
    <cellStyle name="Percent 6 2 60" xfId="31670"/>
    <cellStyle name="Percent 6 2 61" xfId="31671"/>
    <cellStyle name="Percent 6 2 62" xfId="31672"/>
    <cellStyle name="Percent 6 2 63" xfId="31673"/>
    <cellStyle name="Percent 6 2 64" xfId="31674"/>
    <cellStyle name="Percent 6 2 65" xfId="31675"/>
    <cellStyle name="Percent 6 2 66" xfId="31676"/>
    <cellStyle name="Percent 6 2 67" xfId="31677"/>
    <cellStyle name="Percent 6 2 7" xfId="31678"/>
    <cellStyle name="Percent 6 2 8" xfId="31679"/>
    <cellStyle name="Percent 6 2 9" xfId="31680"/>
    <cellStyle name="Percent 6 20" xfId="31681"/>
    <cellStyle name="Percent 6 21" xfId="31682"/>
    <cellStyle name="Percent 6 22" xfId="31683"/>
    <cellStyle name="Percent 6 23" xfId="31684"/>
    <cellStyle name="Percent 6 24" xfId="31685"/>
    <cellStyle name="Percent 6 25" xfId="31686"/>
    <cellStyle name="Percent 6 26" xfId="31687"/>
    <cellStyle name="Percent 6 27" xfId="31688"/>
    <cellStyle name="Percent 6 28" xfId="31689"/>
    <cellStyle name="Percent 6 29" xfId="31690"/>
    <cellStyle name="Percent 6 3" xfId="31691"/>
    <cellStyle name="Percent 6 3 10" xfId="31692"/>
    <cellStyle name="Percent 6 3 11" xfId="31693"/>
    <cellStyle name="Percent 6 3 12" xfId="31694"/>
    <cellStyle name="Percent 6 3 13" xfId="31695"/>
    <cellStyle name="Percent 6 3 14" xfId="31696"/>
    <cellStyle name="Percent 6 3 15" xfId="31697"/>
    <cellStyle name="Percent 6 3 16" xfId="31698"/>
    <cellStyle name="Percent 6 3 17" xfId="31699"/>
    <cellStyle name="Percent 6 3 18" xfId="31700"/>
    <cellStyle name="Percent 6 3 19" xfId="31701"/>
    <cellStyle name="Percent 6 3 2" xfId="31702"/>
    <cellStyle name="Percent 6 3 20" xfId="31703"/>
    <cellStyle name="Percent 6 3 21" xfId="31704"/>
    <cellStyle name="Percent 6 3 22" xfId="31705"/>
    <cellStyle name="Percent 6 3 23" xfId="31706"/>
    <cellStyle name="Percent 6 3 24" xfId="31707"/>
    <cellStyle name="Percent 6 3 25" xfId="31708"/>
    <cellStyle name="Percent 6 3 26" xfId="31709"/>
    <cellStyle name="Percent 6 3 27" xfId="31710"/>
    <cellStyle name="Percent 6 3 28" xfId="31711"/>
    <cellStyle name="Percent 6 3 29" xfId="31712"/>
    <cellStyle name="Percent 6 3 3" xfId="31713"/>
    <cellStyle name="Percent 6 3 30" xfId="31714"/>
    <cellStyle name="Percent 6 3 31" xfId="31715"/>
    <cellStyle name="Percent 6 3 32" xfId="31716"/>
    <cellStyle name="Percent 6 3 33" xfId="31717"/>
    <cellStyle name="Percent 6 3 34" xfId="31718"/>
    <cellStyle name="Percent 6 3 35" xfId="31719"/>
    <cellStyle name="Percent 6 3 36" xfId="31720"/>
    <cellStyle name="Percent 6 3 37" xfId="31721"/>
    <cellStyle name="Percent 6 3 38" xfId="31722"/>
    <cellStyle name="Percent 6 3 39" xfId="31723"/>
    <cellStyle name="Percent 6 3 4" xfId="31724"/>
    <cellStyle name="Percent 6 3 40" xfId="31725"/>
    <cellStyle name="Percent 6 3 41" xfId="31726"/>
    <cellStyle name="Percent 6 3 42" xfId="31727"/>
    <cellStyle name="Percent 6 3 43" xfId="31728"/>
    <cellStyle name="Percent 6 3 44" xfId="31729"/>
    <cellStyle name="Percent 6 3 45" xfId="31730"/>
    <cellStyle name="Percent 6 3 46" xfId="31731"/>
    <cellStyle name="Percent 6 3 47" xfId="31732"/>
    <cellStyle name="Percent 6 3 48" xfId="31733"/>
    <cellStyle name="Percent 6 3 49" xfId="31734"/>
    <cellStyle name="Percent 6 3 5" xfId="31735"/>
    <cellStyle name="Percent 6 3 50" xfId="31736"/>
    <cellStyle name="Percent 6 3 51" xfId="31737"/>
    <cellStyle name="Percent 6 3 52" xfId="31738"/>
    <cellStyle name="Percent 6 3 53" xfId="31739"/>
    <cellStyle name="Percent 6 3 54" xfId="31740"/>
    <cellStyle name="Percent 6 3 55" xfId="31741"/>
    <cellStyle name="Percent 6 3 56" xfId="31742"/>
    <cellStyle name="Percent 6 3 57" xfId="31743"/>
    <cellStyle name="Percent 6 3 58" xfId="31744"/>
    <cellStyle name="Percent 6 3 59" xfId="31745"/>
    <cellStyle name="Percent 6 3 6" xfId="31746"/>
    <cellStyle name="Percent 6 3 60" xfId="31747"/>
    <cellStyle name="Percent 6 3 61" xfId="31748"/>
    <cellStyle name="Percent 6 3 62" xfId="31749"/>
    <cellStyle name="Percent 6 3 63" xfId="31750"/>
    <cellStyle name="Percent 6 3 64" xfId="31751"/>
    <cellStyle name="Percent 6 3 65" xfId="31752"/>
    <cellStyle name="Percent 6 3 66" xfId="31753"/>
    <cellStyle name="Percent 6 3 67" xfId="31754"/>
    <cellStyle name="Percent 6 3 7" xfId="31755"/>
    <cellStyle name="Percent 6 3 8" xfId="31756"/>
    <cellStyle name="Percent 6 3 9" xfId="31757"/>
    <cellStyle name="Percent 6 30" xfId="31758"/>
    <cellStyle name="Percent 6 31" xfId="31759"/>
    <cellStyle name="Percent 6 32" xfId="31760"/>
    <cellStyle name="Percent 6 33" xfId="31761"/>
    <cellStyle name="Percent 6 34" xfId="31762"/>
    <cellStyle name="Percent 6 35" xfId="31763"/>
    <cellStyle name="Percent 6 36" xfId="31764"/>
    <cellStyle name="Percent 6 37" xfId="31765"/>
    <cellStyle name="Percent 6 38" xfId="31766"/>
    <cellStyle name="Percent 6 39" xfId="31767"/>
    <cellStyle name="Percent 6 4" xfId="31768"/>
    <cellStyle name="Percent 6 40" xfId="31769"/>
    <cellStyle name="Percent 6 41" xfId="31770"/>
    <cellStyle name="Percent 6 42" xfId="31771"/>
    <cellStyle name="Percent 6 43" xfId="31772"/>
    <cellStyle name="Percent 6 44" xfId="31773"/>
    <cellStyle name="Percent 6 45" xfId="31774"/>
    <cellStyle name="Percent 6 46" xfId="31775"/>
    <cellStyle name="Percent 6 47" xfId="31776"/>
    <cellStyle name="Percent 6 48" xfId="31777"/>
    <cellStyle name="Percent 6 49" xfId="31778"/>
    <cellStyle name="Percent 6 5" xfId="31779"/>
    <cellStyle name="Percent 6 50" xfId="31780"/>
    <cellStyle name="Percent 6 51" xfId="31781"/>
    <cellStyle name="Percent 6 52" xfId="31782"/>
    <cellStyle name="Percent 6 53" xfId="31783"/>
    <cellStyle name="Percent 6 54" xfId="31784"/>
    <cellStyle name="Percent 6 55" xfId="31785"/>
    <cellStyle name="Percent 6 56" xfId="31786"/>
    <cellStyle name="Percent 6 57" xfId="31787"/>
    <cellStyle name="Percent 6 58" xfId="31788"/>
    <cellStyle name="Percent 6 59" xfId="31789"/>
    <cellStyle name="Percent 6 6" xfId="31790"/>
    <cellStyle name="Percent 6 60" xfId="31791"/>
    <cellStyle name="Percent 6 61" xfId="31792"/>
    <cellStyle name="Percent 6 62" xfId="31793"/>
    <cellStyle name="Percent 6 63" xfId="31794"/>
    <cellStyle name="Percent 6 64" xfId="31795"/>
    <cellStyle name="Percent 6 65" xfId="31796"/>
    <cellStyle name="Percent 6 66" xfId="31797"/>
    <cellStyle name="Percent 6 67" xfId="31798"/>
    <cellStyle name="Percent 6 68" xfId="31799"/>
    <cellStyle name="Percent 6 69" xfId="31800"/>
    <cellStyle name="Percent 6 7" xfId="31801"/>
    <cellStyle name="Percent 6 8" xfId="31802"/>
    <cellStyle name="Percent 6 9" xfId="31803"/>
    <cellStyle name="Percent 60" xfId="31804"/>
    <cellStyle name="Percent 60 10" xfId="31805"/>
    <cellStyle name="Percent 60 11" xfId="31806"/>
    <cellStyle name="Percent 60 12" xfId="31807"/>
    <cellStyle name="Percent 60 13" xfId="31808"/>
    <cellStyle name="Percent 60 14" xfId="31809"/>
    <cellStyle name="Percent 60 15" xfId="31810"/>
    <cellStyle name="Percent 60 16" xfId="31811"/>
    <cellStyle name="Percent 60 17" xfId="31812"/>
    <cellStyle name="Percent 60 18" xfId="31813"/>
    <cellStyle name="Percent 60 19" xfId="31814"/>
    <cellStyle name="Percent 60 2" xfId="31815"/>
    <cellStyle name="Percent 60 20" xfId="31816"/>
    <cellStyle name="Percent 60 21" xfId="31817"/>
    <cellStyle name="Percent 60 22" xfId="31818"/>
    <cellStyle name="Percent 60 23" xfId="31819"/>
    <cellStyle name="Percent 60 24" xfId="31820"/>
    <cellStyle name="Percent 60 25" xfId="31821"/>
    <cellStyle name="Percent 60 26" xfId="31822"/>
    <cellStyle name="Percent 60 27" xfId="31823"/>
    <cellStyle name="Percent 60 28" xfId="31824"/>
    <cellStyle name="Percent 60 29" xfId="31825"/>
    <cellStyle name="Percent 60 3" xfId="31826"/>
    <cellStyle name="Percent 60 30" xfId="31827"/>
    <cellStyle name="Percent 60 31" xfId="31828"/>
    <cellStyle name="Percent 60 32" xfId="31829"/>
    <cellStyle name="Percent 60 33" xfId="31830"/>
    <cellStyle name="Percent 60 34" xfId="31831"/>
    <cellStyle name="Percent 60 35" xfId="31832"/>
    <cellStyle name="Percent 60 36" xfId="31833"/>
    <cellStyle name="Percent 60 37" xfId="31834"/>
    <cellStyle name="Percent 60 38" xfId="31835"/>
    <cellStyle name="Percent 60 39" xfId="31836"/>
    <cellStyle name="Percent 60 4" xfId="31837"/>
    <cellStyle name="Percent 60 40" xfId="31838"/>
    <cellStyle name="Percent 60 41" xfId="31839"/>
    <cellStyle name="Percent 60 42" xfId="31840"/>
    <cellStyle name="Percent 60 43" xfId="31841"/>
    <cellStyle name="Percent 60 44" xfId="31842"/>
    <cellStyle name="Percent 60 45" xfId="31843"/>
    <cellStyle name="Percent 60 46" xfId="31844"/>
    <cellStyle name="Percent 60 47" xfId="31845"/>
    <cellStyle name="Percent 60 48" xfId="31846"/>
    <cellStyle name="Percent 60 49" xfId="31847"/>
    <cellStyle name="Percent 60 5" xfId="31848"/>
    <cellStyle name="Percent 60 50" xfId="31849"/>
    <cellStyle name="Percent 60 51" xfId="31850"/>
    <cellStyle name="Percent 60 52" xfId="31851"/>
    <cellStyle name="Percent 60 53" xfId="31852"/>
    <cellStyle name="Percent 60 54" xfId="31853"/>
    <cellStyle name="Percent 60 55" xfId="31854"/>
    <cellStyle name="Percent 60 56" xfId="31855"/>
    <cellStyle name="Percent 60 57" xfId="31856"/>
    <cellStyle name="Percent 60 58" xfId="31857"/>
    <cellStyle name="Percent 60 59" xfId="31858"/>
    <cellStyle name="Percent 60 6" xfId="31859"/>
    <cellStyle name="Percent 60 60" xfId="31860"/>
    <cellStyle name="Percent 60 61" xfId="31861"/>
    <cellStyle name="Percent 60 62" xfId="31862"/>
    <cellStyle name="Percent 60 63" xfId="31863"/>
    <cellStyle name="Percent 60 64" xfId="31864"/>
    <cellStyle name="Percent 60 65" xfId="31865"/>
    <cellStyle name="Percent 60 66" xfId="31866"/>
    <cellStyle name="Percent 60 67" xfId="31867"/>
    <cellStyle name="Percent 60 7" xfId="31868"/>
    <cellStyle name="Percent 60 8" xfId="31869"/>
    <cellStyle name="Percent 60 9" xfId="31870"/>
    <cellStyle name="Percent 61" xfId="31871"/>
    <cellStyle name="Percent 61 10" xfId="31872"/>
    <cellStyle name="Percent 61 11" xfId="31873"/>
    <cellStyle name="Percent 61 12" xfId="31874"/>
    <cellStyle name="Percent 61 13" xfId="31875"/>
    <cellStyle name="Percent 61 14" xfId="31876"/>
    <cellStyle name="Percent 61 15" xfId="31877"/>
    <cellStyle name="Percent 61 16" xfId="31878"/>
    <cellStyle name="Percent 61 17" xfId="31879"/>
    <cellStyle name="Percent 61 18" xfId="31880"/>
    <cellStyle name="Percent 61 19" xfId="31881"/>
    <cellStyle name="Percent 61 2" xfId="31882"/>
    <cellStyle name="Percent 61 20" xfId="31883"/>
    <cellStyle name="Percent 61 21" xfId="31884"/>
    <cellStyle name="Percent 61 22" xfId="31885"/>
    <cellStyle name="Percent 61 23" xfId="31886"/>
    <cellStyle name="Percent 61 24" xfId="31887"/>
    <cellStyle name="Percent 61 25" xfId="31888"/>
    <cellStyle name="Percent 61 26" xfId="31889"/>
    <cellStyle name="Percent 61 27" xfId="31890"/>
    <cellStyle name="Percent 61 28" xfId="31891"/>
    <cellStyle name="Percent 61 29" xfId="31892"/>
    <cellStyle name="Percent 61 3" xfId="31893"/>
    <cellStyle name="Percent 61 30" xfId="31894"/>
    <cellStyle name="Percent 61 31" xfId="31895"/>
    <cellStyle name="Percent 61 32" xfId="31896"/>
    <cellStyle name="Percent 61 33" xfId="31897"/>
    <cellStyle name="Percent 61 34" xfId="31898"/>
    <cellStyle name="Percent 61 35" xfId="31899"/>
    <cellStyle name="Percent 61 36" xfId="31900"/>
    <cellStyle name="Percent 61 37" xfId="31901"/>
    <cellStyle name="Percent 61 38" xfId="31902"/>
    <cellStyle name="Percent 61 39" xfId="31903"/>
    <cellStyle name="Percent 61 4" xfId="31904"/>
    <cellStyle name="Percent 61 40" xfId="31905"/>
    <cellStyle name="Percent 61 41" xfId="31906"/>
    <cellStyle name="Percent 61 42" xfId="31907"/>
    <cellStyle name="Percent 61 43" xfId="31908"/>
    <cellStyle name="Percent 61 44" xfId="31909"/>
    <cellStyle name="Percent 61 45" xfId="31910"/>
    <cellStyle name="Percent 61 46" xfId="31911"/>
    <cellStyle name="Percent 61 47" xfId="31912"/>
    <cellStyle name="Percent 61 48" xfId="31913"/>
    <cellStyle name="Percent 61 49" xfId="31914"/>
    <cellStyle name="Percent 61 5" xfId="31915"/>
    <cellStyle name="Percent 61 50" xfId="31916"/>
    <cellStyle name="Percent 61 51" xfId="31917"/>
    <cellStyle name="Percent 61 52" xfId="31918"/>
    <cellStyle name="Percent 61 53" xfId="31919"/>
    <cellStyle name="Percent 61 54" xfId="31920"/>
    <cellStyle name="Percent 61 55" xfId="31921"/>
    <cellStyle name="Percent 61 56" xfId="31922"/>
    <cellStyle name="Percent 61 57" xfId="31923"/>
    <cellStyle name="Percent 61 58" xfId="31924"/>
    <cellStyle name="Percent 61 59" xfId="31925"/>
    <cellStyle name="Percent 61 6" xfId="31926"/>
    <cellStyle name="Percent 61 60" xfId="31927"/>
    <cellStyle name="Percent 61 61" xfId="31928"/>
    <cellStyle name="Percent 61 62" xfId="31929"/>
    <cellStyle name="Percent 61 63" xfId="31930"/>
    <cellStyle name="Percent 61 64" xfId="31931"/>
    <cellStyle name="Percent 61 65" xfId="31932"/>
    <cellStyle name="Percent 61 66" xfId="31933"/>
    <cellStyle name="Percent 61 67" xfId="31934"/>
    <cellStyle name="Percent 61 7" xfId="31935"/>
    <cellStyle name="Percent 61 8" xfId="31936"/>
    <cellStyle name="Percent 61 9" xfId="31937"/>
    <cellStyle name="Percent 62" xfId="31938"/>
    <cellStyle name="Percent 62 10" xfId="31939"/>
    <cellStyle name="Percent 62 11" xfId="31940"/>
    <cellStyle name="Percent 62 12" xfId="31941"/>
    <cellStyle name="Percent 62 13" xfId="31942"/>
    <cellStyle name="Percent 62 14" xfId="31943"/>
    <cellStyle name="Percent 62 15" xfId="31944"/>
    <cellStyle name="Percent 62 16" xfId="31945"/>
    <cellStyle name="Percent 62 17" xfId="31946"/>
    <cellStyle name="Percent 62 18" xfId="31947"/>
    <cellStyle name="Percent 62 19" xfId="31948"/>
    <cellStyle name="Percent 62 2" xfId="31949"/>
    <cellStyle name="Percent 62 20" xfId="31950"/>
    <cellStyle name="Percent 62 21" xfId="31951"/>
    <cellStyle name="Percent 62 22" xfId="31952"/>
    <cellStyle name="Percent 62 23" xfId="31953"/>
    <cellStyle name="Percent 62 24" xfId="31954"/>
    <cellStyle name="Percent 62 25" xfId="31955"/>
    <cellStyle name="Percent 62 26" xfId="31956"/>
    <cellStyle name="Percent 62 27" xfId="31957"/>
    <cellStyle name="Percent 62 28" xfId="31958"/>
    <cellStyle name="Percent 62 29" xfId="31959"/>
    <cellStyle name="Percent 62 3" xfId="31960"/>
    <cellStyle name="Percent 62 30" xfId="31961"/>
    <cellStyle name="Percent 62 31" xfId="31962"/>
    <cellStyle name="Percent 62 32" xfId="31963"/>
    <cellStyle name="Percent 62 33" xfId="31964"/>
    <cellStyle name="Percent 62 34" xfId="31965"/>
    <cellStyle name="Percent 62 35" xfId="31966"/>
    <cellStyle name="Percent 62 36" xfId="31967"/>
    <cellStyle name="Percent 62 37" xfId="31968"/>
    <cellStyle name="Percent 62 38" xfId="31969"/>
    <cellStyle name="Percent 62 39" xfId="31970"/>
    <cellStyle name="Percent 62 4" xfId="31971"/>
    <cellStyle name="Percent 62 40" xfId="31972"/>
    <cellStyle name="Percent 62 41" xfId="31973"/>
    <cellStyle name="Percent 62 42" xfId="31974"/>
    <cellStyle name="Percent 62 43" xfId="31975"/>
    <cellStyle name="Percent 62 44" xfId="31976"/>
    <cellStyle name="Percent 62 45" xfId="31977"/>
    <cellStyle name="Percent 62 46" xfId="31978"/>
    <cellStyle name="Percent 62 47" xfId="31979"/>
    <cellStyle name="Percent 62 48" xfId="31980"/>
    <cellStyle name="Percent 62 49" xfId="31981"/>
    <cellStyle name="Percent 62 5" xfId="31982"/>
    <cellStyle name="Percent 62 50" xfId="31983"/>
    <cellStyle name="Percent 62 51" xfId="31984"/>
    <cellStyle name="Percent 62 52" xfId="31985"/>
    <cellStyle name="Percent 62 53" xfId="31986"/>
    <cellStyle name="Percent 62 54" xfId="31987"/>
    <cellStyle name="Percent 62 55" xfId="31988"/>
    <cellStyle name="Percent 62 56" xfId="31989"/>
    <cellStyle name="Percent 62 57" xfId="31990"/>
    <cellStyle name="Percent 62 58" xfId="31991"/>
    <cellStyle name="Percent 62 59" xfId="31992"/>
    <cellStyle name="Percent 62 6" xfId="31993"/>
    <cellStyle name="Percent 62 60" xfId="31994"/>
    <cellStyle name="Percent 62 61" xfId="31995"/>
    <cellStyle name="Percent 62 62" xfId="31996"/>
    <cellStyle name="Percent 62 63" xfId="31997"/>
    <cellStyle name="Percent 62 64" xfId="31998"/>
    <cellStyle name="Percent 62 65" xfId="31999"/>
    <cellStyle name="Percent 62 66" xfId="32000"/>
    <cellStyle name="Percent 62 67" xfId="32001"/>
    <cellStyle name="Percent 62 7" xfId="32002"/>
    <cellStyle name="Percent 62 8" xfId="32003"/>
    <cellStyle name="Percent 62 9" xfId="32004"/>
    <cellStyle name="Percent 63" xfId="32005"/>
    <cellStyle name="Percent 63 10" xfId="32006"/>
    <cellStyle name="Percent 63 11" xfId="32007"/>
    <cellStyle name="Percent 63 12" xfId="32008"/>
    <cellStyle name="Percent 63 13" xfId="32009"/>
    <cellStyle name="Percent 63 14" xfId="32010"/>
    <cellStyle name="Percent 63 15" xfId="32011"/>
    <cellStyle name="Percent 63 16" xfId="32012"/>
    <cellStyle name="Percent 63 17" xfId="32013"/>
    <cellStyle name="Percent 63 18" xfId="32014"/>
    <cellStyle name="Percent 63 19" xfId="32015"/>
    <cellStyle name="Percent 63 2" xfId="32016"/>
    <cellStyle name="Percent 63 20" xfId="32017"/>
    <cellStyle name="Percent 63 21" xfId="32018"/>
    <cellStyle name="Percent 63 22" xfId="32019"/>
    <cellStyle name="Percent 63 23" xfId="32020"/>
    <cellStyle name="Percent 63 24" xfId="32021"/>
    <cellStyle name="Percent 63 25" xfId="32022"/>
    <cellStyle name="Percent 63 26" xfId="32023"/>
    <cellStyle name="Percent 63 27" xfId="32024"/>
    <cellStyle name="Percent 63 28" xfId="32025"/>
    <cellStyle name="Percent 63 29" xfId="32026"/>
    <cellStyle name="Percent 63 3" xfId="32027"/>
    <cellStyle name="Percent 63 30" xfId="32028"/>
    <cellStyle name="Percent 63 31" xfId="32029"/>
    <cellStyle name="Percent 63 32" xfId="32030"/>
    <cellStyle name="Percent 63 33" xfId="32031"/>
    <cellStyle name="Percent 63 34" xfId="32032"/>
    <cellStyle name="Percent 63 35" xfId="32033"/>
    <cellStyle name="Percent 63 36" xfId="32034"/>
    <cellStyle name="Percent 63 37" xfId="32035"/>
    <cellStyle name="Percent 63 38" xfId="32036"/>
    <cellStyle name="Percent 63 39" xfId="32037"/>
    <cellStyle name="Percent 63 4" xfId="32038"/>
    <cellStyle name="Percent 63 40" xfId="32039"/>
    <cellStyle name="Percent 63 41" xfId="32040"/>
    <cellStyle name="Percent 63 42" xfId="32041"/>
    <cellStyle name="Percent 63 43" xfId="32042"/>
    <cellStyle name="Percent 63 44" xfId="32043"/>
    <cellStyle name="Percent 63 45" xfId="32044"/>
    <cellStyle name="Percent 63 46" xfId="32045"/>
    <cellStyle name="Percent 63 47" xfId="32046"/>
    <cellStyle name="Percent 63 48" xfId="32047"/>
    <cellStyle name="Percent 63 49" xfId="32048"/>
    <cellStyle name="Percent 63 5" xfId="32049"/>
    <cellStyle name="Percent 63 50" xfId="32050"/>
    <cellStyle name="Percent 63 51" xfId="32051"/>
    <cellStyle name="Percent 63 52" xfId="32052"/>
    <cellStyle name="Percent 63 53" xfId="32053"/>
    <cellStyle name="Percent 63 54" xfId="32054"/>
    <cellStyle name="Percent 63 55" xfId="32055"/>
    <cellStyle name="Percent 63 56" xfId="32056"/>
    <cellStyle name="Percent 63 57" xfId="32057"/>
    <cellStyle name="Percent 63 58" xfId="32058"/>
    <cellStyle name="Percent 63 59" xfId="32059"/>
    <cellStyle name="Percent 63 6" xfId="32060"/>
    <cellStyle name="Percent 63 60" xfId="32061"/>
    <cellStyle name="Percent 63 61" xfId="32062"/>
    <cellStyle name="Percent 63 62" xfId="32063"/>
    <cellStyle name="Percent 63 63" xfId="32064"/>
    <cellStyle name="Percent 63 64" xfId="32065"/>
    <cellStyle name="Percent 63 65" xfId="32066"/>
    <cellStyle name="Percent 63 66" xfId="32067"/>
    <cellStyle name="Percent 63 67" xfId="32068"/>
    <cellStyle name="Percent 63 7" xfId="32069"/>
    <cellStyle name="Percent 63 8" xfId="32070"/>
    <cellStyle name="Percent 63 9" xfId="32071"/>
    <cellStyle name="Percent 64" xfId="32072"/>
    <cellStyle name="Percent 64 10" xfId="32073"/>
    <cellStyle name="Percent 64 11" xfId="32074"/>
    <cellStyle name="Percent 64 12" xfId="32075"/>
    <cellStyle name="Percent 64 13" xfId="32076"/>
    <cellStyle name="Percent 64 14" xfId="32077"/>
    <cellStyle name="Percent 64 15" xfId="32078"/>
    <cellStyle name="Percent 64 16" xfId="32079"/>
    <cellStyle name="Percent 64 17" xfId="32080"/>
    <cellStyle name="Percent 64 18" xfId="32081"/>
    <cellStyle name="Percent 64 19" xfId="32082"/>
    <cellStyle name="Percent 64 2" xfId="32083"/>
    <cellStyle name="Percent 64 20" xfId="32084"/>
    <cellStyle name="Percent 64 21" xfId="32085"/>
    <cellStyle name="Percent 64 22" xfId="32086"/>
    <cellStyle name="Percent 64 23" xfId="32087"/>
    <cellStyle name="Percent 64 24" xfId="32088"/>
    <cellStyle name="Percent 64 25" xfId="32089"/>
    <cellStyle name="Percent 64 26" xfId="32090"/>
    <cellStyle name="Percent 64 27" xfId="32091"/>
    <cellStyle name="Percent 64 28" xfId="32092"/>
    <cellStyle name="Percent 64 29" xfId="32093"/>
    <cellStyle name="Percent 64 3" xfId="32094"/>
    <cellStyle name="Percent 64 30" xfId="32095"/>
    <cellStyle name="Percent 64 31" xfId="32096"/>
    <cellStyle name="Percent 64 32" xfId="32097"/>
    <cellStyle name="Percent 64 33" xfId="32098"/>
    <cellStyle name="Percent 64 34" xfId="32099"/>
    <cellStyle name="Percent 64 35" xfId="32100"/>
    <cellStyle name="Percent 64 36" xfId="32101"/>
    <cellStyle name="Percent 64 37" xfId="32102"/>
    <cellStyle name="Percent 64 38" xfId="32103"/>
    <cellStyle name="Percent 64 39" xfId="32104"/>
    <cellStyle name="Percent 64 4" xfId="32105"/>
    <cellStyle name="Percent 64 40" xfId="32106"/>
    <cellStyle name="Percent 64 41" xfId="32107"/>
    <cellStyle name="Percent 64 42" xfId="32108"/>
    <cellStyle name="Percent 64 43" xfId="32109"/>
    <cellStyle name="Percent 64 44" xfId="32110"/>
    <cellStyle name="Percent 64 45" xfId="32111"/>
    <cellStyle name="Percent 64 46" xfId="32112"/>
    <cellStyle name="Percent 64 47" xfId="32113"/>
    <cellStyle name="Percent 64 48" xfId="32114"/>
    <cellStyle name="Percent 64 49" xfId="32115"/>
    <cellStyle name="Percent 64 5" xfId="32116"/>
    <cellStyle name="Percent 64 50" xfId="32117"/>
    <cellStyle name="Percent 64 51" xfId="32118"/>
    <cellStyle name="Percent 64 52" xfId="32119"/>
    <cellStyle name="Percent 64 53" xfId="32120"/>
    <cellStyle name="Percent 64 54" xfId="32121"/>
    <cellStyle name="Percent 64 55" xfId="32122"/>
    <cellStyle name="Percent 64 56" xfId="32123"/>
    <cellStyle name="Percent 64 57" xfId="32124"/>
    <cellStyle name="Percent 64 58" xfId="32125"/>
    <cellStyle name="Percent 64 59" xfId="32126"/>
    <cellStyle name="Percent 64 6" xfId="32127"/>
    <cellStyle name="Percent 64 60" xfId="32128"/>
    <cellStyle name="Percent 64 61" xfId="32129"/>
    <cellStyle name="Percent 64 62" xfId="32130"/>
    <cellStyle name="Percent 64 63" xfId="32131"/>
    <cellStyle name="Percent 64 64" xfId="32132"/>
    <cellStyle name="Percent 64 65" xfId="32133"/>
    <cellStyle name="Percent 64 66" xfId="32134"/>
    <cellStyle name="Percent 64 67" xfId="32135"/>
    <cellStyle name="Percent 64 7" xfId="32136"/>
    <cellStyle name="Percent 64 8" xfId="32137"/>
    <cellStyle name="Percent 64 9" xfId="32138"/>
    <cellStyle name="Percent 65" xfId="32139"/>
    <cellStyle name="Percent 65 10" xfId="32140"/>
    <cellStyle name="Percent 65 11" xfId="32141"/>
    <cellStyle name="Percent 65 12" xfId="32142"/>
    <cellStyle name="Percent 65 13" xfId="32143"/>
    <cellStyle name="Percent 65 14" xfId="32144"/>
    <cellStyle name="Percent 65 15" xfId="32145"/>
    <cellStyle name="Percent 65 16" xfId="32146"/>
    <cellStyle name="Percent 65 17" xfId="32147"/>
    <cellStyle name="Percent 65 18" xfId="32148"/>
    <cellStyle name="Percent 65 19" xfId="32149"/>
    <cellStyle name="Percent 65 2" xfId="32150"/>
    <cellStyle name="Percent 65 20" xfId="32151"/>
    <cellStyle name="Percent 65 21" xfId="32152"/>
    <cellStyle name="Percent 65 22" xfId="32153"/>
    <cellStyle name="Percent 65 23" xfId="32154"/>
    <cellStyle name="Percent 65 24" xfId="32155"/>
    <cellStyle name="Percent 65 25" xfId="32156"/>
    <cellStyle name="Percent 65 26" xfId="32157"/>
    <cellStyle name="Percent 65 27" xfId="32158"/>
    <cellStyle name="Percent 65 28" xfId="32159"/>
    <cellStyle name="Percent 65 29" xfId="32160"/>
    <cellStyle name="Percent 65 3" xfId="32161"/>
    <cellStyle name="Percent 65 30" xfId="32162"/>
    <cellStyle name="Percent 65 31" xfId="32163"/>
    <cellStyle name="Percent 65 32" xfId="32164"/>
    <cellStyle name="Percent 65 33" xfId="32165"/>
    <cellStyle name="Percent 65 34" xfId="32166"/>
    <cellStyle name="Percent 65 35" xfId="32167"/>
    <cellStyle name="Percent 65 36" xfId="32168"/>
    <cellStyle name="Percent 65 37" xfId="32169"/>
    <cellStyle name="Percent 65 38" xfId="32170"/>
    <cellStyle name="Percent 65 39" xfId="32171"/>
    <cellStyle name="Percent 65 4" xfId="32172"/>
    <cellStyle name="Percent 65 40" xfId="32173"/>
    <cellStyle name="Percent 65 41" xfId="32174"/>
    <cellStyle name="Percent 65 42" xfId="32175"/>
    <cellStyle name="Percent 65 43" xfId="32176"/>
    <cellStyle name="Percent 65 44" xfId="32177"/>
    <cellStyle name="Percent 65 45" xfId="32178"/>
    <cellStyle name="Percent 65 46" xfId="32179"/>
    <cellStyle name="Percent 65 47" xfId="32180"/>
    <cellStyle name="Percent 65 48" xfId="32181"/>
    <cellStyle name="Percent 65 49" xfId="32182"/>
    <cellStyle name="Percent 65 5" xfId="32183"/>
    <cellStyle name="Percent 65 50" xfId="32184"/>
    <cellStyle name="Percent 65 51" xfId="32185"/>
    <cellStyle name="Percent 65 52" xfId="32186"/>
    <cellStyle name="Percent 65 53" xfId="32187"/>
    <cellStyle name="Percent 65 54" xfId="32188"/>
    <cellStyle name="Percent 65 55" xfId="32189"/>
    <cellStyle name="Percent 65 56" xfId="32190"/>
    <cellStyle name="Percent 65 57" xfId="32191"/>
    <cellStyle name="Percent 65 58" xfId="32192"/>
    <cellStyle name="Percent 65 59" xfId="32193"/>
    <cellStyle name="Percent 65 6" xfId="32194"/>
    <cellStyle name="Percent 65 60" xfId="32195"/>
    <cellStyle name="Percent 65 61" xfId="32196"/>
    <cellStyle name="Percent 65 62" xfId="32197"/>
    <cellStyle name="Percent 65 63" xfId="32198"/>
    <cellStyle name="Percent 65 64" xfId="32199"/>
    <cellStyle name="Percent 65 65" xfId="32200"/>
    <cellStyle name="Percent 65 66" xfId="32201"/>
    <cellStyle name="Percent 65 67" xfId="32202"/>
    <cellStyle name="Percent 65 7" xfId="32203"/>
    <cellStyle name="Percent 65 8" xfId="32204"/>
    <cellStyle name="Percent 65 9" xfId="32205"/>
    <cellStyle name="Percent 66" xfId="32206"/>
    <cellStyle name="Percent 66 10" xfId="32207"/>
    <cellStyle name="Percent 66 11" xfId="32208"/>
    <cellStyle name="Percent 66 12" xfId="32209"/>
    <cellStyle name="Percent 66 13" xfId="32210"/>
    <cellStyle name="Percent 66 14" xfId="32211"/>
    <cellStyle name="Percent 66 15" xfId="32212"/>
    <cellStyle name="Percent 66 16" xfId="32213"/>
    <cellStyle name="Percent 66 17" xfId="32214"/>
    <cellStyle name="Percent 66 18" xfId="32215"/>
    <cellStyle name="Percent 66 19" xfId="32216"/>
    <cellStyle name="Percent 66 2" xfId="32217"/>
    <cellStyle name="Percent 66 20" xfId="32218"/>
    <cellStyle name="Percent 66 21" xfId="32219"/>
    <cellStyle name="Percent 66 22" xfId="32220"/>
    <cellStyle name="Percent 66 23" xfId="32221"/>
    <cellStyle name="Percent 66 24" xfId="32222"/>
    <cellStyle name="Percent 66 25" xfId="32223"/>
    <cellStyle name="Percent 66 26" xfId="32224"/>
    <cellStyle name="Percent 66 27" xfId="32225"/>
    <cellStyle name="Percent 66 28" xfId="32226"/>
    <cellStyle name="Percent 66 29" xfId="32227"/>
    <cellStyle name="Percent 66 3" xfId="32228"/>
    <cellStyle name="Percent 66 30" xfId="32229"/>
    <cellStyle name="Percent 66 31" xfId="32230"/>
    <cellStyle name="Percent 66 32" xfId="32231"/>
    <cellStyle name="Percent 66 33" xfId="32232"/>
    <cellStyle name="Percent 66 34" xfId="32233"/>
    <cellStyle name="Percent 66 35" xfId="32234"/>
    <cellStyle name="Percent 66 36" xfId="32235"/>
    <cellStyle name="Percent 66 37" xfId="32236"/>
    <cellStyle name="Percent 66 38" xfId="32237"/>
    <cellStyle name="Percent 66 39" xfId="32238"/>
    <cellStyle name="Percent 66 4" xfId="32239"/>
    <cellStyle name="Percent 66 40" xfId="32240"/>
    <cellStyle name="Percent 66 41" xfId="32241"/>
    <cellStyle name="Percent 66 42" xfId="32242"/>
    <cellStyle name="Percent 66 43" xfId="32243"/>
    <cellStyle name="Percent 66 44" xfId="32244"/>
    <cellStyle name="Percent 66 45" xfId="32245"/>
    <cellStyle name="Percent 66 46" xfId="32246"/>
    <cellStyle name="Percent 66 47" xfId="32247"/>
    <cellStyle name="Percent 66 48" xfId="32248"/>
    <cellStyle name="Percent 66 49" xfId="32249"/>
    <cellStyle name="Percent 66 5" xfId="32250"/>
    <cellStyle name="Percent 66 50" xfId="32251"/>
    <cellStyle name="Percent 66 51" xfId="32252"/>
    <cellStyle name="Percent 66 52" xfId="32253"/>
    <cellStyle name="Percent 66 53" xfId="32254"/>
    <cellStyle name="Percent 66 54" xfId="32255"/>
    <cellStyle name="Percent 66 55" xfId="32256"/>
    <cellStyle name="Percent 66 56" xfId="32257"/>
    <cellStyle name="Percent 66 57" xfId="32258"/>
    <cellStyle name="Percent 66 58" xfId="32259"/>
    <cellStyle name="Percent 66 59" xfId="32260"/>
    <cellStyle name="Percent 66 6" xfId="32261"/>
    <cellStyle name="Percent 66 60" xfId="32262"/>
    <cellStyle name="Percent 66 61" xfId="32263"/>
    <cellStyle name="Percent 66 62" xfId="32264"/>
    <cellStyle name="Percent 66 63" xfId="32265"/>
    <cellStyle name="Percent 66 64" xfId="32266"/>
    <cellStyle name="Percent 66 65" xfId="32267"/>
    <cellStyle name="Percent 66 66" xfId="32268"/>
    <cellStyle name="Percent 66 67" xfId="32269"/>
    <cellStyle name="Percent 66 7" xfId="32270"/>
    <cellStyle name="Percent 66 8" xfId="32271"/>
    <cellStyle name="Percent 66 9" xfId="32272"/>
    <cellStyle name="Percent 67" xfId="32273"/>
    <cellStyle name="Percent 67 10" xfId="32274"/>
    <cellStyle name="Percent 67 11" xfId="32275"/>
    <cellStyle name="Percent 67 12" xfId="32276"/>
    <cellStyle name="Percent 67 13" xfId="32277"/>
    <cellStyle name="Percent 67 14" xfId="32278"/>
    <cellStyle name="Percent 67 15" xfId="32279"/>
    <cellStyle name="Percent 67 16" xfId="32280"/>
    <cellStyle name="Percent 67 17" xfId="32281"/>
    <cellStyle name="Percent 67 18" xfId="32282"/>
    <cellStyle name="Percent 67 19" xfId="32283"/>
    <cellStyle name="Percent 67 2" xfId="32284"/>
    <cellStyle name="Percent 67 20" xfId="32285"/>
    <cellStyle name="Percent 67 21" xfId="32286"/>
    <cellStyle name="Percent 67 22" xfId="32287"/>
    <cellStyle name="Percent 67 23" xfId="32288"/>
    <cellStyle name="Percent 67 24" xfId="32289"/>
    <cellStyle name="Percent 67 25" xfId="32290"/>
    <cellStyle name="Percent 67 26" xfId="32291"/>
    <cellStyle name="Percent 67 27" xfId="32292"/>
    <cellStyle name="Percent 67 28" xfId="32293"/>
    <cellStyle name="Percent 67 29" xfId="32294"/>
    <cellStyle name="Percent 67 3" xfId="32295"/>
    <cellStyle name="Percent 67 30" xfId="32296"/>
    <cellStyle name="Percent 67 31" xfId="32297"/>
    <cellStyle name="Percent 67 32" xfId="32298"/>
    <cellStyle name="Percent 67 33" xfId="32299"/>
    <cellStyle name="Percent 67 34" xfId="32300"/>
    <cellStyle name="Percent 67 35" xfId="32301"/>
    <cellStyle name="Percent 67 36" xfId="32302"/>
    <cellStyle name="Percent 67 37" xfId="32303"/>
    <cellStyle name="Percent 67 38" xfId="32304"/>
    <cellStyle name="Percent 67 39" xfId="32305"/>
    <cellStyle name="Percent 67 4" xfId="32306"/>
    <cellStyle name="Percent 67 40" xfId="32307"/>
    <cellStyle name="Percent 67 41" xfId="32308"/>
    <cellStyle name="Percent 67 42" xfId="32309"/>
    <cellStyle name="Percent 67 43" xfId="32310"/>
    <cellStyle name="Percent 67 44" xfId="32311"/>
    <cellStyle name="Percent 67 45" xfId="32312"/>
    <cellStyle name="Percent 67 46" xfId="32313"/>
    <cellStyle name="Percent 67 47" xfId="32314"/>
    <cellStyle name="Percent 67 48" xfId="32315"/>
    <cellStyle name="Percent 67 49" xfId="32316"/>
    <cellStyle name="Percent 67 5" xfId="32317"/>
    <cellStyle name="Percent 67 50" xfId="32318"/>
    <cellStyle name="Percent 67 51" xfId="32319"/>
    <cellStyle name="Percent 67 52" xfId="32320"/>
    <cellStyle name="Percent 67 53" xfId="32321"/>
    <cellStyle name="Percent 67 54" xfId="32322"/>
    <cellStyle name="Percent 67 55" xfId="32323"/>
    <cellStyle name="Percent 67 56" xfId="32324"/>
    <cellStyle name="Percent 67 57" xfId="32325"/>
    <cellStyle name="Percent 67 58" xfId="32326"/>
    <cellStyle name="Percent 67 59" xfId="32327"/>
    <cellStyle name="Percent 67 6" xfId="32328"/>
    <cellStyle name="Percent 67 60" xfId="32329"/>
    <cellStyle name="Percent 67 61" xfId="32330"/>
    <cellStyle name="Percent 67 62" xfId="32331"/>
    <cellStyle name="Percent 67 63" xfId="32332"/>
    <cellStyle name="Percent 67 64" xfId="32333"/>
    <cellStyle name="Percent 67 65" xfId="32334"/>
    <cellStyle name="Percent 67 66" xfId="32335"/>
    <cellStyle name="Percent 67 67" xfId="32336"/>
    <cellStyle name="Percent 67 7" xfId="32337"/>
    <cellStyle name="Percent 67 8" xfId="32338"/>
    <cellStyle name="Percent 67 9" xfId="32339"/>
    <cellStyle name="Percent 68" xfId="32340"/>
    <cellStyle name="Percent 68 10" xfId="32341"/>
    <cellStyle name="Percent 68 11" xfId="32342"/>
    <cellStyle name="Percent 68 12" xfId="32343"/>
    <cellStyle name="Percent 68 13" xfId="32344"/>
    <cellStyle name="Percent 68 14" xfId="32345"/>
    <cellStyle name="Percent 68 15" xfId="32346"/>
    <cellStyle name="Percent 68 16" xfId="32347"/>
    <cellStyle name="Percent 68 17" xfId="32348"/>
    <cellStyle name="Percent 68 18" xfId="32349"/>
    <cellStyle name="Percent 68 19" xfId="32350"/>
    <cellStyle name="Percent 68 2" xfId="32351"/>
    <cellStyle name="Percent 68 20" xfId="32352"/>
    <cellStyle name="Percent 68 21" xfId="32353"/>
    <cellStyle name="Percent 68 22" xfId="32354"/>
    <cellStyle name="Percent 68 23" xfId="32355"/>
    <cellStyle name="Percent 68 24" xfId="32356"/>
    <cellStyle name="Percent 68 25" xfId="32357"/>
    <cellStyle name="Percent 68 26" xfId="32358"/>
    <cellStyle name="Percent 68 27" xfId="32359"/>
    <cellStyle name="Percent 68 28" xfId="32360"/>
    <cellStyle name="Percent 68 29" xfId="32361"/>
    <cellStyle name="Percent 68 3" xfId="32362"/>
    <cellStyle name="Percent 68 30" xfId="32363"/>
    <cellStyle name="Percent 68 31" xfId="32364"/>
    <cellStyle name="Percent 68 32" xfId="32365"/>
    <cellStyle name="Percent 68 33" xfId="32366"/>
    <cellStyle name="Percent 68 34" xfId="32367"/>
    <cellStyle name="Percent 68 35" xfId="32368"/>
    <cellStyle name="Percent 68 36" xfId="32369"/>
    <cellStyle name="Percent 68 37" xfId="32370"/>
    <cellStyle name="Percent 68 38" xfId="32371"/>
    <cellStyle name="Percent 68 39" xfId="32372"/>
    <cellStyle name="Percent 68 4" xfId="32373"/>
    <cellStyle name="Percent 68 40" xfId="32374"/>
    <cellStyle name="Percent 68 41" xfId="32375"/>
    <cellStyle name="Percent 68 42" xfId="32376"/>
    <cellStyle name="Percent 68 43" xfId="32377"/>
    <cellStyle name="Percent 68 44" xfId="32378"/>
    <cellStyle name="Percent 68 45" xfId="32379"/>
    <cellStyle name="Percent 68 46" xfId="32380"/>
    <cellStyle name="Percent 68 47" xfId="32381"/>
    <cellStyle name="Percent 68 48" xfId="32382"/>
    <cellStyle name="Percent 68 49" xfId="32383"/>
    <cellStyle name="Percent 68 5" xfId="32384"/>
    <cellStyle name="Percent 68 50" xfId="32385"/>
    <cellStyle name="Percent 68 51" xfId="32386"/>
    <cellStyle name="Percent 68 52" xfId="32387"/>
    <cellStyle name="Percent 68 53" xfId="32388"/>
    <cellStyle name="Percent 68 54" xfId="32389"/>
    <cellStyle name="Percent 68 55" xfId="32390"/>
    <cellStyle name="Percent 68 56" xfId="32391"/>
    <cellStyle name="Percent 68 57" xfId="32392"/>
    <cellStyle name="Percent 68 58" xfId="32393"/>
    <cellStyle name="Percent 68 59" xfId="32394"/>
    <cellStyle name="Percent 68 6" xfId="32395"/>
    <cellStyle name="Percent 68 60" xfId="32396"/>
    <cellStyle name="Percent 68 61" xfId="32397"/>
    <cellStyle name="Percent 68 62" xfId="32398"/>
    <cellStyle name="Percent 68 63" xfId="32399"/>
    <cellStyle name="Percent 68 64" xfId="32400"/>
    <cellStyle name="Percent 68 65" xfId="32401"/>
    <cellStyle name="Percent 68 66" xfId="32402"/>
    <cellStyle name="Percent 68 67" xfId="32403"/>
    <cellStyle name="Percent 68 7" xfId="32404"/>
    <cellStyle name="Percent 68 8" xfId="32405"/>
    <cellStyle name="Percent 68 9" xfId="32406"/>
    <cellStyle name="Percent 69" xfId="32407"/>
    <cellStyle name="Percent 69 10" xfId="32408"/>
    <cellStyle name="Percent 69 11" xfId="32409"/>
    <cellStyle name="Percent 69 12" xfId="32410"/>
    <cellStyle name="Percent 69 13" xfId="32411"/>
    <cellStyle name="Percent 69 14" xfId="32412"/>
    <cellStyle name="Percent 69 15" xfId="32413"/>
    <cellStyle name="Percent 69 16" xfId="32414"/>
    <cellStyle name="Percent 69 17" xfId="32415"/>
    <cellStyle name="Percent 69 18" xfId="32416"/>
    <cellStyle name="Percent 69 19" xfId="32417"/>
    <cellStyle name="Percent 69 2" xfId="32418"/>
    <cellStyle name="Percent 69 20" xfId="32419"/>
    <cellStyle name="Percent 69 21" xfId="32420"/>
    <cellStyle name="Percent 69 22" xfId="32421"/>
    <cellStyle name="Percent 69 23" xfId="32422"/>
    <cellStyle name="Percent 69 24" xfId="32423"/>
    <cellStyle name="Percent 69 25" xfId="32424"/>
    <cellStyle name="Percent 69 26" xfId="32425"/>
    <cellStyle name="Percent 69 27" xfId="32426"/>
    <cellStyle name="Percent 69 28" xfId="32427"/>
    <cellStyle name="Percent 69 29" xfId="32428"/>
    <cellStyle name="Percent 69 3" xfId="32429"/>
    <cellStyle name="Percent 69 30" xfId="32430"/>
    <cellStyle name="Percent 69 31" xfId="32431"/>
    <cellStyle name="Percent 69 32" xfId="32432"/>
    <cellStyle name="Percent 69 33" xfId="32433"/>
    <cellStyle name="Percent 69 34" xfId="32434"/>
    <cellStyle name="Percent 69 35" xfId="32435"/>
    <cellStyle name="Percent 69 36" xfId="32436"/>
    <cellStyle name="Percent 69 37" xfId="32437"/>
    <cellStyle name="Percent 69 38" xfId="32438"/>
    <cellStyle name="Percent 69 39" xfId="32439"/>
    <cellStyle name="Percent 69 4" xfId="32440"/>
    <cellStyle name="Percent 69 40" xfId="32441"/>
    <cellStyle name="Percent 69 41" xfId="32442"/>
    <cellStyle name="Percent 69 42" xfId="32443"/>
    <cellStyle name="Percent 69 43" xfId="32444"/>
    <cellStyle name="Percent 69 44" xfId="32445"/>
    <cellStyle name="Percent 69 45" xfId="32446"/>
    <cellStyle name="Percent 69 46" xfId="32447"/>
    <cellStyle name="Percent 69 47" xfId="32448"/>
    <cellStyle name="Percent 69 48" xfId="32449"/>
    <cellStyle name="Percent 69 49" xfId="32450"/>
    <cellStyle name="Percent 69 5" xfId="32451"/>
    <cellStyle name="Percent 69 50" xfId="32452"/>
    <cellStyle name="Percent 69 51" xfId="32453"/>
    <cellStyle name="Percent 69 52" xfId="32454"/>
    <cellStyle name="Percent 69 53" xfId="32455"/>
    <cellStyle name="Percent 69 54" xfId="32456"/>
    <cellStyle name="Percent 69 55" xfId="32457"/>
    <cellStyle name="Percent 69 56" xfId="32458"/>
    <cellStyle name="Percent 69 57" xfId="32459"/>
    <cellStyle name="Percent 69 58" xfId="32460"/>
    <cellStyle name="Percent 69 59" xfId="32461"/>
    <cellStyle name="Percent 69 6" xfId="32462"/>
    <cellStyle name="Percent 69 60" xfId="32463"/>
    <cellStyle name="Percent 69 61" xfId="32464"/>
    <cellStyle name="Percent 69 62" xfId="32465"/>
    <cellStyle name="Percent 69 63" xfId="32466"/>
    <cellStyle name="Percent 69 64" xfId="32467"/>
    <cellStyle name="Percent 69 65" xfId="32468"/>
    <cellStyle name="Percent 69 66" xfId="32469"/>
    <cellStyle name="Percent 69 67" xfId="32470"/>
    <cellStyle name="Percent 69 7" xfId="32471"/>
    <cellStyle name="Percent 69 8" xfId="32472"/>
    <cellStyle name="Percent 69 9" xfId="32473"/>
    <cellStyle name="Percent 7" xfId="32474"/>
    <cellStyle name="Percent 7 10" xfId="32475"/>
    <cellStyle name="Percent 7 11" xfId="32476"/>
    <cellStyle name="Percent 7 12" xfId="32477"/>
    <cellStyle name="Percent 7 13" xfId="32478"/>
    <cellStyle name="Percent 7 14" xfId="32479"/>
    <cellStyle name="Percent 7 15" xfId="32480"/>
    <cellStyle name="Percent 7 16" xfId="32481"/>
    <cellStyle name="Percent 7 17" xfId="32482"/>
    <cellStyle name="Percent 7 18" xfId="32483"/>
    <cellStyle name="Percent 7 19" xfId="32484"/>
    <cellStyle name="Percent 7 2" xfId="32485"/>
    <cellStyle name="Percent 7 2 10" xfId="32486"/>
    <cellStyle name="Percent 7 2 11" xfId="32487"/>
    <cellStyle name="Percent 7 2 12" xfId="32488"/>
    <cellStyle name="Percent 7 2 13" xfId="32489"/>
    <cellStyle name="Percent 7 2 14" xfId="32490"/>
    <cellStyle name="Percent 7 2 15" xfId="32491"/>
    <cellStyle name="Percent 7 2 16" xfId="32492"/>
    <cellStyle name="Percent 7 2 17" xfId="32493"/>
    <cellStyle name="Percent 7 2 18" xfId="32494"/>
    <cellStyle name="Percent 7 2 19" xfId="32495"/>
    <cellStyle name="Percent 7 2 2" xfId="32496"/>
    <cellStyle name="Percent 7 2 20" xfId="32497"/>
    <cellStyle name="Percent 7 2 21" xfId="32498"/>
    <cellStyle name="Percent 7 2 22" xfId="32499"/>
    <cellStyle name="Percent 7 2 23" xfId="32500"/>
    <cellStyle name="Percent 7 2 24" xfId="32501"/>
    <cellStyle name="Percent 7 2 25" xfId="32502"/>
    <cellStyle name="Percent 7 2 26" xfId="32503"/>
    <cellStyle name="Percent 7 2 27" xfId="32504"/>
    <cellStyle name="Percent 7 2 28" xfId="32505"/>
    <cellStyle name="Percent 7 2 29" xfId="32506"/>
    <cellStyle name="Percent 7 2 3" xfId="32507"/>
    <cellStyle name="Percent 7 2 30" xfId="32508"/>
    <cellStyle name="Percent 7 2 31" xfId="32509"/>
    <cellStyle name="Percent 7 2 32" xfId="32510"/>
    <cellStyle name="Percent 7 2 33" xfId="32511"/>
    <cellStyle name="Percent 7 2 34" xfId="32512"/>
    <cellStyle name="Percent 7 2 35" xfId="32513"/>
    <cellStyle name="Percent 7 2 36" xfId="32514"/>
    <cellStyle name="Percent 7 2 37" xfId="32515"/>
    <cellStyle name="Percent 7 2 38" xfId="32516"/>
    <cellStyle name="Percent 7 2 39" xfId="32517"/>
    <cellStyle name="Percent 7 2 4" xfId="32518"/>
    <cellStyle name="Percent 7 2 40" xfId="32519"/>
    <cellStyle name="Percent 7 2 41" xfId="32520"/>
    <cellStyle name="Percent 7 2 42" xfId="32521"/>
    <cellStyle name="Percent 7 2 43" xfId="32522"/>
    <cellStyle name="Percent 7 2 44" xfId="32523"/>
    <cellStyle name="Percent 7 2 45" xfId="32524"/>
    <cellStyle name="Percent 7 2 46" xfId="32525"/>
    <cellStyle name="Percent 7 2 47" xfId="32526"/>
    <cellStyle name="Percent 7 2 48" xfId="32527"/>
    <cellStyle name="Percent 7 2 49" xfId="32528"/>
    <cellStyle name="Percent 7 2 5" xfId="32529"/>
    <cellStyle name="Percent 7 2 50" xfId="32530"/>
    <cellStyle name="Percent 7 2 51" xfId="32531"/>
    <cellStyle name="Percent 7 2 52" xfId="32532"/>
    <cellStyle name="Percent 7 2 53" xfId="32533"/>
    <cellStyle name="Percent 7 2 54" xfId="32534"/>
    <cellStyle name="Percent 7 2 55" xfId="32535"/>
    <cellStyle name="Percent 7 2 56" xfId="32536"/>
    <cellStyle name="Percent 7 2 57" xfId="32537"/>
    <cellStyle name="Percent 7 2 58" xfId="32538"/>
    <cellStyle name="Percent 7 2 59" xfId="32539"/>
    <cellStyle name="Percent 7 2 6" xfId="32540"/>
    <cellStyle name="Percent 7 2 60" xfId="32541"/>
    <cellStyle name="Percent 7 2 61" xfId="32542"/>
    <cellStyle name="Percent 7 2 62" xfId="32543"/>
    <cellStyle name="Percent 7 2 63" xfId="32544"/>
    <cellStyle name="Percent 7 2 64" xfId="32545"/>
    <cellStyle name="Percent 7 2 65" xfId="32546"/>
    <cellStyle name="Percent 7 2 66" xfId="32547"/>
    <cellStyle name="Percent 7 2 67" xfId="32548"/>
    <cellStyle name="Percent 7 2 7" xfId="32549"/>
    <cellStyle name="Percent 7 2 8" xfId="32550"/>
    <cellStyle name="Percent 7 2 9" xfId="32551"/>
    <cellStyle name="Percent 7 20" xfId="32552"/>
    <cellStyle name="Percent 7 21" xfId="32553"/>
    <cellStyle name="Percent 7 22" xfId="32554"/>
    <cellStyle name="Percent 7 23" xfId="32555"/>
    <cellStyle name="Percent 7 24" xfId="32556"/>
    <cellStyle name="Percent 7 25" xfId="32557"/>
    <cellStyle name="Percent 7 26" xfId="32558"/>
    <cellStyle name="Percent 7 27" xfId="32559"/>
    <cellStyle name="Percent 7 28" xfId="32560"/>
    <cellStyle name="Percent 7 29" xfId="32561"/>
    <cellStyle name="Percent 7 3" xfId="32562"/>
    <cellStyle name="Percent 7 30" xfId="32563"/>
    <cellStyle name="Percent 7 31" xfId="32564"/>
    <cellStyle name="Percent 7 32" xfId="32565"/>
    <cellStyle name="Percent 7 33" xfId="32566"/>
    <cellStyle name="Percent 7 34" xfId="32567"/>
    <cellStyle name="Percent 7 35" xfId="32568"/>
    <cellStyle name="Percent 7 36" xfId="32569"/>
    <cellStyle name="Percent 7 37" xfId="32570"/>
    <cellStyle name="Percent 7 38" xfId="32571"/>
    <cellStyle name="Percent 7 39" xfId="32572"/>
    <cellStyle name="Percent 7 4" xfId="32573"/>
    <cellStyle name="Percent 7 40" xfId="32574"/>
    <cellStyle name="Percent 7 41" xfId="32575"/>
    <cellStyle name="Percent 7 42" xfId="32576"/>
    <cellStyle name="Percent 7 43" xfId="32577"/>
    <cellStyle name="Percent 7 44" xfId="32578"/>
    <cellStyle name="Percent 7 45" xfId="32579"/>
    <cellStyle name="Percent 7 46" xfId="32580"/>
    <cellStyle name="Percent 7 47" xfId="32581"/>
    <cellStyle name="Percent 7 48" xfId="32582"/>
    <cellStyle name="Percent 7 49" xfId="32583"/>
    <cellStyle name="Percent 7 5" xfId="32584"/>
    <cellStyle name="Percent 7 50" xfId="32585"/>
    <cellStyle name="Percent 7 51" xfId="32586"/>
    <cellStyle name="Percent 7 52" xfId="32587"/>
    <cellStyle name="Percent 7 53" xfId="32588"/>
    <cellStyle name="Percent 7 54" xfId="32589"/>
    <cellStyle name="Percent 7 55" xfId="32590"/>
    <cellStyle name="Percent 7 56" xfId="32591"/>
    <cellStyle name="Percent 7 57" xfId="32592"/>
    <cellStyle name="Percent 7 58" xfId="32593"/>
    <cellStyle name="Percent 7 59" xfId="32594"/>
    <cellStyle name="Percent 7 6" xfId="32595"/>
    <cellStyle name="Percent 7 60" xfId="32596"/>
    <cellStyle name="Percent 7 61" xfId="32597"/>
    <cellStyle name="Percent 7 62" xfId="32598"/>
    <cellStyle name="Percent 7 63" xfId="32599"/>
    <cellStyle name="Percent 7 64" xfId="32600"/>
    <cellStyle name="Percent 7 65" xfId="32601"/>
    <cellStyle name="Percent 7 66" xfId="32602"/>
    <cellStyle name="Percent 7 67" xfId="32603"/>
    <cellStyle name="Percent 7 68" xfId="32604"/>
    <cellStyle name="Percent 7 7" xfId="32605"/>
    <cellStyle name="Percent 7 8" xfId="32606"/>
    <cellStyle name="Percent 7 9" xfId="32607"/>
    <cellStyle name="Percent 70" xfId="32608"/>
    <cellStyle name="Percent 70 10" xfId="32609"/>
    <cellStyle name="Percent 70 11" xfId="32610"/>
    <cellStyle name="Percent 70 12" xfId="32611"/>
    <cellStyle name="Percent 70 13" xfId="32612"/>
    <cellStyle name="Percent 70 14" xfId="32613"/>
    <cellStyle name="Percent 70 15" xfId="32614"/>
    <cellStyle name="Percent 70 16" xfId="32615"/>
    <cellStyle name="Percent 70 17" xfId="32616"/>
    <cellStyle name="Percent 70 18" xfId="32617"/>
    <cellStyle name="Percent 70 19" xfId="32618"/>
    <cellStyle name="Percent 70 2" xfId="32619"/>
    <cellStyle name="Percent 70 20" xfId="32620"/>
    <cellStyle name="Percent 70 21" xfId="32621"/>
    <cellStyle name="Percent 70 22" xfId="32622"/>
    <cellStyle name="Percent 70 23" xfId="32623"/>
    <cellStyle name="Percent 70 24" xfId="32624"/>
    <cellStyle name="Percent 70 25" xfId="32625"/>
    <cellStyle name="Percent 70 26" xfId="32626"/>
    <cellStyle name="Percent 70 27" xfId="32627"/>
    <cellStyle name="Percent 70 28" xfId="32628"/>
    <cellStyle name="Percent 70 29" xfId="32629"/>
    <cellStyle name="Percent 70 3" xfId="32630"/>
    <cellStyle name="Percent 70 30" xfId="32631"/>
    <cellStyle name="Percent 70 31" xfId="32632"/>
    <cellStyle name="Percent 70 32" xfId="32633"/>
    <cellStyle name="Percent 70 33" xfId="32634"/>
    <cellStyle name="Percent 70 34" xfId="32635"/>
    <cellStyle name="Percent 70 35" xfId="32636"/>
    <cellStyle name="Percent 70 36" xfId="32637"/>
    <cellStyle name="Percent 70 37" xfId="32638"/>
    <cellStyle name="Percent 70 38" xfId="32639"/>
    <cellStyle name="Percent 70 39" xfId="32640"/>
    <cellStyle name="Percent 70 4" xfId="32641"/>
    <cellStyle name="Percent 70 40" xfId="32642"/>
    <cellStyle name="Percent 70 41" xfId="32643"/>
    <cellStyle name="Percent 70 42" xfId="32644"/>
    <cellStyle name="Percent 70 43" xfId="32645"/>
    <cellStyle name="Percent 70 44" xfId="32646"/>
    <cellStyle name="Percent 70 45" xfId="32647"/>
    <cellStyle name="Percent 70 46" xfId="32648"/>
    <cellStyle name="Percent 70 47" xfId="32649"/>
    <cellStyle name="Percent 70 48" xfId="32650"/>
    <cellStyle name="Percent 70 49" xfId="32651"/>
    <cellStyle name="Percent 70 5" xfId="32652"/>
    <cellStyle name="Percent 70 50" xfId="32653"/>
    <cellStyle name="Percent 70 51" xfId="32654"/>
    <cellStyle name="Percent 70 52" xfId="32655"/>
    <cellStyle name="Percent 70 53" xfId="32656"/>
    <cellStyle name="Percent 70 54" xfId="32657"/>
    <cellStyle name="Percent 70 55" xfId="32658"/>
    <cellStyle name="Percent 70 56" xfId="32659"/>
    <cellStyle name="Percent 70 57" xfId="32660"/>
    <cellStyle name="Percent 70 58" xfId="32661"/>
    <cellStyle name="Percent 70 59" xfId="32662"/>
    <cellStyle name="Percent 70 6" xfId="32663"/>
    <cellStyle name="Percent 70 60" xfId="32664"/>
    <cellStyle name="Percent 70 61" xfId="32665"/>
    <cellStyle name="Percent 70 62" xfId="32666"/>
    <cellStyle name="Percent 70 63" xfId="32667"/>
    <cellStyle name="Percent 70 64" xfId="32668"/>
    <cellStyle name="Percent 70 65" xfId="32669"/>
    <cellStyle name="Percent 70 66" xfId="32670"/>
    <cellStyle name="Percent 70 67" xfId="32671"/>
    <cellStyle name="Percent 70 7" xfId="32672"/>
    <cellStyle name="Percent 70 8" xfId="32673"/>
    <cellStyle name="Percent 70 9" xfId="32674"/>
    <cellStyle name="Percent 71" xfId="32675"/>
    <cellStyle name="Percent 71 10" xfId="32676"/>
    <cellStyle name="Percent 71 11" xfId="32677"/>
    <cellStyle name="Percent 71 12" xfId="32678"/>
    <cellStyle name="Percent 71 13" xfId="32679"/>
    <cellStyle name="Percent 71 14" xfId="32680"/>
    <cellStyle name="Percent 71 15" xfId="32681"/>
    <cellStyle name="Percent 71 16" xfId="32682"/>
    <cellStyle name="Percent 71 17" xfId="32683"/>
    <cellStyle name="Percent 71 18" xfId="32684"/>
    <cellStyle name="Percent 71 19" xfId="32685"/>
    <cellStyle name="Percent 71 2" xfId="32686"/>
    <cellStyle name="Percent 71 20" xfId="32687"/>
    <cellStyle name="Percent 71 21" xfId="32688"/>
    <cellStyle name="Percent 71 22" xfId="32689"/>
    <cellStyle name="Percent 71 23" xfId="32690"/>
    <cellStyle name="Percent 71 24" xfId="32691"/>
    <cellStyle name="Percent 71 25" xfId="32692"/>
    <cellStyle name="Percent 71 26" xfId="32693"/>
    <cellStyle name="Percent 71 27" xfId="32694"/>
    <cellStyle name="Percent 71 28" xfId="32695"/>
    <cellStyle name="Percent 71 29" xfId="32696"/>
    <cellStyle name="Percent 71 3" xfId="32697"/>
    <cellStyle name="Percent 71 30" xfId="32698"/>
    <cellStyle name="Percent 71 31" xfId="32699"/>
    <cellStyle name="Percent 71 32" xfId="32700"/>
    <cellStyle name="Percent 71 33" xfId="32701"/>
    <cellStyle name="Percent 71 34" xfId="32702"/>
    <cellStyle name="Percent 71 35" xfId="32703"/>
    <cellStyle name="Percent 71 36" xfId="32704"/>
    <cellStyle name="Percent 71 37" xfId="32705"/>
    <cellStyle name="Percent 71 38" xfId="32706"/>
    <cellStyle name="Percent 71 39" xfId="32707"/>
    <cellStyle name="Percent 71 4" xfId="32708"/>
    <cellStyle name="Percent 71 40" xfId="32709"/>
    <cellStyle name="Percent 71 41" xfId="32710"/>
    <cellStyle name="Percent 71 42" xfId="32711"/>
    <cellStyle name="Percent 71 43" xfId="32712"/>
    <cellStyle name="Percent 71 44" xfId="32713"/>
    <cellStyle name="Percent 71 45" xfId="32714"/>
    <cellStyle name="Percent 71 46" xfId="32715"/>
    <cellStyle name="Percent 71 47" xfId="32716"/>
    <cellStyle name="Percent 71 48" xfId="32717"/>
    <cellStyle name="Percent 71 49" xfId="32718"/>
    <cellStyle name="Percent 71 5" xfId="32719"/>
    <cellStyle name="Percent 71 50" xfId="32720"/>
    <cellStyle name="Percent 71 51" xfId="32721"/>
    <cellStyle name="Percent 71 52" xfId="32722"/>
    <cellStyle name="Percent 71 53" xfId="32723"/>
    <cellStyle name="Percent 71 54" xfId="32724"/>
    <cellStyle name="Percent 71 55" xfId="32725"/>
    <cellStyle name="Percent 71 56" xfId="32726"/>
    <cellStyle name="Percent 71 57" xfId="32727"/>
    <cellStyle name="Percent 71 58" xfId="32728"/>
    <cellStyle name="Percent 71 59" xfId="32729"/>
    <cellStyle name="Percent 71 6" xfId="32730"/>
    <cellStyle name="Percent 71 60" xfId="32731"/>
    <cellStyle name="Percent 71 61" xfId="32732"/>
    <cellStyle name="Percent 71 62" xfId="32733"/>
    <cellStyle name="Percent 71 63" xfId="32734"/>
    <cellStyle name="Percent 71 64" xfId="32735"/>
    <cellStyle name="Percent 71 65" xfId="32736"/>
    <cellStyle name="Percent 71 66" xfId="32737"/>
    <cellStyle name="Percent 71 67" xfId="32738"/>
    <cellStyle name="Percent 71 7" xfId="32739"/>
    <cellStyle name="Percent 71 8" xfId="32740"/>
    <cellStyle name="Percent 71 9" xfId="32741"/>
    <cellStyle name="Percent 72" xfId="32742"/>
    <cellStyle name="Percent 72 10" xfId="32743"/>
    <cellStyle name="Percent 72 11" xfId="32744"/>
    <cellStyle name="Percent 72 12" xfId="32745"/>
    <cellStyle name="Percent 72 13" xfId="32746"/>
    <cellStyle name="Percent 72 14" xfId="32747"/>
    <cellStyle name="Percent 72 15" xfId="32748"/>
    <cellStyle name="Percent 72 16" xfId="32749"/>
    <cellStyle name="Percent 72 17" xfId="32750"/>
    <cellStyle name="Percent 72 18" xfId="32751"/>
    <cellStyle name="Percent 72 19" xfId="32752"/>
    <cellStyle name="Percent 72 2" xfId="32753"/>
    <cellStyle name="Percent 72 20" xfId="32754"/>
    <cellStyle name="Percent 72 21" xfId="32755"/>
    <cellStyle name="Percent 72 22" xfId="32756"/>
    <cellStyle name="Percent 72 23" xfId="32757"/>
    <cellStyle name="Percent 72 24" xfId="32758"/>
    <cellStyle name="Percent 72 25" xfId="32759"/>
    <cellStyle name="Percent 72 26" xfId="32760"/>
    <cellStyle name="Percent 72 27" xfId="32761"/>
    <cellStyle name="Percent 72 28" xfId="32762"/>
    <cellStyle name="Percent 72 29" xfId="32763"/>
    <cellStyle name="Percent 72 3" xfId="32764"/>
    <cellStyle name="Percent 72 30" xfId="32765"/>
    <cellStyle name="Percent 72 31" xfId="32766"/>
    <cellStyle name="Percent 72 32" xfId="32767"/>
    <cellStyle name="Percent 72 33" xfId="32768"/>
    <cellStyle name="Percent 72 34" xfId="32769"/>
    <cellStyle name="Percent 72 35" xfId="32770"/>
    <cellStyle name="Percent 72 36" xfId="32771"/>
    <cellStyle name="Percent 72 37" xfId="32772"/>
    <cellStyle name="Percent 72 38" xfId="32773"/>
    <cellStyle name="Percent 72 39" xfId="32774"/>
    <cellStyle name="Percent 72 4" xfId="32775"/>
    <cellStyle name="Percent 72 40" xfId="32776"/>
    <cellStyle name="Percent 72 41" xfId="32777"/>
    <cellStyle name="Percent 72 42" xfId="32778"/>
    <cellStyle name="Percent 72 43" xfId="32779"/>
    <cellStyle name="Percent 72 44" xfId="32780"/>
    <cellStyle name="Percent 72 45" xfId="32781"/>
    <cellStyle name="Percent 72 46" xfId="32782"/>
    <cellStyle name="Percent 72 47" xfId="32783"/>
    <cellStyle name="Percent 72 48" xfId="32784"/>
    <cellStyle name="Percent 72 49" xfId="32785"/>
    <cellStyle name="Percent 72 5" xfId="32786"/>
    <cellStyle name="Percent 72 50" xfId="32787"/>
    <cellStyle name="Percent 72 51" xfId="32788"/>
    <cellStyle name="Percent 72 52" xfId="32789"/>
    <cellStyle name="Percent 72 53" xfId="32790"/>
    <cellStyle name="Percent 72 54" xfId="32791"/>
    <cellStyle name="Percent 72 55" xfId="32792"/>
    <cellStyle name="Percent 72 56" xfId="32793"/>
    <cellStyle name="Percent 72 57" xfId="32794"/>
    <cellStyle name="Percent 72 58" xfId="32795"/>
    <cellStyle name="Percent 72 59" xfId="32796"/>
    <cellStyle name="Percent 72 6" xfId="32797"/>
    <cellStyle name="Percent 72 60" xfId="32798"/>
    <cellStyle name="Percent 72 61" xfId="32799"/>
    <cellStyle name="Percent 72 62" xfId="32800"/>
    <cellStyle name="Percent 72 63" xfId="32801"/>
    <cellStyle name="Percent 72 64" xfId="32802"/>
    <cellStyle name="Percent 72 65" xfId="32803"/>
    <cellStyle name="Percent 72 66" xfId="32804"/>
    <cellStyle name="Percent 72 67" xfId="32805"/>
    <cellStyle name="Percent 72 7" xfId="32806"/>
    <cellStyle name="Percent 72 8" xfId="32807"/>
    <cellStyle name="Percent 72 9" xfId="32808"/>
    <cellStyle name="Percent 73" xfId="32809"/>
    <cellStyle name="Percent 73 10" xfId="32810"/>
    <cellStyle name="Percent 73 11" xfId="32811"/>
    <cellStyle name="Percent 73 12" xfId="32812"/>
    <cellStyle name="Percent 73 13" xfId="32813"/>
    <cellStyle name="Percent 73 14" xfId="32814"/>
    <cellStyle name="Percent 73 15" xfId="32815"/>
    <cellStyle name="Percent 73 16" xfId="32816"/>
    <cellStyle name="Percent 73 17" xfId="32817"/>
    <cellStyle name="Percent 73 18" xfId="32818"/>
    <cellStyle name="Percent 73 19" xfId="32819"/>
    <cellStyle name="Percent 73 2" xfId="32820"/>
    <cellStyle name="Percent 73 20" xfId="32821"/>
    <cellStyle name="Percent 73 21" xfId="32822"/>
    <cellStyle name="Percent 73 22" xfId="32823"/>
    <cellStyle name="Percent 73 23" xfId="32824"/>
    <cellStyle name="Percent 73 24" xfId="32825"/>
    <cellStyle name="Percent 73 25" xfId="32826"/>
    <cellStyle name="Percent 73 26" xfId="32827"/>
    <cellStyle name="Percent 73 27" xfId="32828"/>
    <cellStyle name="Percent 73 28" xfId="32829"/>
    <cellStyle name="Percent 73 29" xfId="32830"/>
    <cellStyle name="Percent 73 3" xfId="32831"/>
    <cellStyle name="Percent 73 30" xfId="32832"/>
    <cellStyle name="Percent 73 31" xfId="32833"/>
    <cellStyle name="Percent 73 32" xfId="32834"/>
    <cellStyle name="Percent 73 33" xfId="32835"/>
    <cellStyle name="Percent 73 34" xfId="32836"/>
    <cellStyle name="Percent 73 35" xfId="32837"/>
    <cellStyle name="Percent 73 36" xfId="32838"/>
    <cellStyle name="Percent 73 37" xfId="32839"/>
    <cellStyle name="Percent 73 38" xfId="32840"/>
    <cellStyle name="Percent 73 39" xfId="32841"/>
    <cellStyle name="Percent 73 4" xfId="32842"/>
    <cellStyle name="Percent 73 40" xfId="32843"/>
    <cellStyle name="Percent 73 41" xfId="32844"/>
    <cellStyle name="Percent 73 42" xfId="32845"/>
    <cellStyle name="Percent 73 43" xfId="32846"/>
    <cellStyle name="Percent 73 44" xfId="32847"/>
    <cellStyle name="Percent 73 45" xfId="32848"/>
    <cellStyle name="Percent 73 46" xfId="32849"/>
    <cellStyle name="Percent 73 47" xfId="32850"/>
    <cellStyle name="Percent 73 48" xfId="32851"/>
    <cellStyle name="Percent 73 49" xfId="32852"/>
    <cellStyle name="Percent 73 5" xfId="32853"/>
    <cellStyle name="Percent 73 50" xfId="32854"/>
    <cellStyle name="Percent 73 51" xfId="32855"/>
    <cellStyle name="Percent 73 52" xfId="32856"/>
    <cellStyle name="Percent 73 53" xfId="32857"/>
    <cellStyle name="Percent 73 54" xfId="32858"/>
    <cellStyle name="Percent 73 55" xfId="32859"/>
    <cellStyle name="Percent 73 56" xfId="32860"/>
    <cellStyle name="Percent 73 57" xfId="32861"/>
    <cellStyle name="Percent 73 58" xfId="32862"/>
    <cellStyle name="Percent 73 59" xfId="32863"/>
    <cellStyle name="Percent 73 6" xfId="32864"/>
    <cellStyle name="Percent 73 60" xfId="32865"/>
    <cellStyle name="Percent 73 61" xfId="32866"/>
    <cellStyle name="Percent 73 62" xfId="32867"/>
    <cellStyle name="Percent 73 63" xfId="32868"/>
    <cellStyle name="Percent 73 64" xfId="32869"/>
    <cellStyle name="Percent 73 65" xfId="32870"/>
    <cellStyle name="Percent 73 66" xfId="32871"/>
    <cellStyle name="Percent 73 67" xfId="32872"/>
    <cellStyle name="Percent 73 7" xfId="32873"/>
    <cellStyle name="Percent 73 8" xfId="32874"/>
    <cellStyle name="Percent 73 9" xfId="32875"/>
    <cellStyle name="Percent 74" xfId="32876"/>
    <cellStyle name="Percent 74 10" xfId="32877"/>
    <cellStyle name="Percent 74 11" xfId="32878"/>
    <cellStyle name="Percent 74 12" xfId="32879"/>
    <cellStyle name="Percent 74 13" xfId="32880"/>
    <cellStyle name="Percent 74 14" xfId="32881"/>
    <cellStyle name="Percent 74 15" xfId="32882"/>
    <cellStyle name="Percent 74 16" xfId="32883"/>
    <cellStyle name="Percent 74 17" xfId="32884"/>
    <cellStyle name="Percent 74 18" xfId="32885"/>
    <cellStyle name="Percent 74 19" xfId="32886"/>
    <cellStyle name="Percent 74 2" xfId="32887"/>
    <cellStyle name="Percent 74 20" xfId="32888"/>
    <cellStyle name="Percent 74 21" xfId="32889"/>
    <cellStyle name="Percent 74 22" xfId="32890"/>
    <cellStyle name="Percent 74 23" xfId="32891"/>
    <cellStyle name="Percent 74 24" xfId="32892"/>
    <cellStyle name="Percent 74 25" xfId="32893"/>
    <cellStyle name="Percent 74 26" xfId="32894"/>
    <cellStyle name="Percent 74 27" xfId="32895"/>
    <cellStyle name="Percent 74 28" xfId="32896"/>
    <cellStyle name="Percent 74 29" xfId="32897"/>
    <cellStyle name="Percent 74 3" xfId="32898"/>
    <cellStyle name="Percent 74 30" xfId="32899"/>
    <cellStyle name="Percent 74 31" xfId="32900"/>
    <cellStyle name="Percent 74 32" xfId="32901"/>
    <cellStyle name="Percent 74 33" xfId="32902"/>
    <cellStyle name="Percent 74 34" xfId="32903"/>
    <cellStyle name="Percent 74 35" xfId="32904"/>
    <cellStyle name="Percent 74 36" xfId="32905"/>
    <cellStyle name="Percent 74 37" xfId="32906"/>
    <cellStyle name="Percent 74 38" xfId="32907"/>
    <cellStyle name="Percent 74 39" xfId="32908"/>
    <cellStyle name="Percent 74 4" xfId="32909"/>
    <cellStyle name="Percent 74 40" xfId="32910"/>
    <cellStyle name="Percent 74 41" xfId="32911"/>
    <cellStyle name="Percent 74 42" xfId="32912"/>
    <cellStyle name="Percent 74 43" xfId="32913"/>
    <cellStyle name="Percent 74 44" xfId="32914"/>
    <cellStyle name="Percent 74 45" xfId="32915"/>
    <cellStyle name="Percent 74 46" xfId="32916"/>
    <cellStyle name="Percent 74 47" xfId="32917"/>
    <cellStyle name="Percent 74 48" xfId="32918"/>
    <cellStyle name="Percent 74 49" xfId="32919"/>
    <cellStyle name="Percent 74 5" xfId="32920"/>
    <cellStyle name="Percent 74 50" xfId="32921"/>
    <cellStyle name="Percent 74 51" xfId="32922"/>
    <cellStyle name="Percent 74 52" xfId="32923"/>
    <cellStyle name="Percent 74 53" xfId="32924"/>
    <cellStyle name="Percent 74 54" xfId="32925"/>
    <cellStyle name="Percent 74 55" xfId="32926"/>
    <cellStyle name="Percent 74 56" xfId="32927"/>
    <cellStyle name="Percent 74 57" xfId="32928"/>
    <cellStyle name="Percent 74 58" xfId="32929"/>
    <cellStyle name="Percent 74 59" xfId="32930"/>
    <cellStyle name="Percent 74 6" xfId="32931"/>
    <cellStyle name="Percent 74 60" xfId="32932"/>
    <cellStyle name="Percent 74 61" xfId="32933"/>
    <cellStyle name="Percent 74 62" xfId="32934"/>
    <cellStyle name="Percent 74 63" xfId="32935"/>
    <cellStyle name="Percent 74 64" xfId="32936"/>
    <cellStyle name="Percent 74 65" xfId="32937"/>
    <cellStyle name="Percent 74 66" xfId="32938"/>
    <cellStyle name="Percent 74 67" xfId="32939"/>
    <cellStyle name="Percent 74 7" xfId="32940"/>
    <cellStyle name="Percent 74 8" xfId="32941"/>
    <cellStyle name="Percent 74 9" xfId="32942"/>
    <cellStyle name="Percent 75" xfId="32943"/>
    <cellStyle name="Percent 75 10" xfId="32944"/>
    <cellStyle name="Percent 75 11" xfId="32945"/>
    <cellStyle name="Percent 75 12" xfId="32946"/>
    <cellStyle name="Percent 75 13" xfId="32947"/>
    <cellStyle name="Percent 75 14" xfId="32948"/>
    <cellStyle name="Percent 75 15" xfId="32949"/>
    <cellStyle name="Percent 75 16" xfId="32950"/>
    <cellStyle name="Percent 75 17" xfId="32951"/>
    <cellStyle name="Percent 75 18" xfId="32952"/>
    <cellStyle name="Percent 75 19" xfId="32953"/>
    <cellStyle name="Percent 75 2" xfId="32954"/>
    <cellStyle name="Percent 75 20" xfId="32955"/>
    <cellStyle name="Percent 75 21" xfId="32956"/>
    <cellStyle name="Percent 75 22" xfId="32957"/>
    <cellStyle name="Percent 75 23" xfId="32958"/>
    <cellStyle name="Percent 75 24" xfId="32959"/>
    <cellStyle name="Percent 75 25" xfId="32960"/>
    <cellStyle name="Percent 75 26" xfId="32961"/>
    <cellStyle name="Percent 75 27" xfId="32962"/>
    <cellStyle name="Percent 75 28" xfId="32963"/>
    <cellStyle name="Percent 75 29" xfId="32964"/>
    <cellStyle name="Percent 75 3" xfId="32965"/>
    <cellStyle name="Percent 75 30" xfId="32966"/>
    <cellStyle name="Percent 75 31" xfId="32967"/>
    <cellStyle name="Percent 75 32" xfId="32968"/>
    <cellStyle name="Percent 75 33" xfId="32969"/>
    <cellStyle name="Percent 75 34" xfId="32970"/>
    <cellStyle name="Percent 75 35" xfId="32971"/>
    <cellStyle name="Percent 75 36" xfId="32972"/>
    <cellStyle name="Percent 75 37" xfId="32973"/>
    <cellStyle name="Percent 75 38" xfId="32974"/>
    <cellStyle name="Percent 75 39" xfId="32975"/>
    <cellStyle name="Percent 75 4" xfId="32976"/>
    <cellStyle name="Percent 75 40" xfId="32977"/>
    <cellStyle name="Percent 75 41" xfId="32978"/>
    <cellStyle name="Percent 75 42" xfId="32979"/>
    <cellStyle name="Percent 75 43" xfId="32980"/>
    <cellStyle name="Percent 75 44" xfId="32981"/>
    <cellStyle name="Percent 75 45" xfId="32982"/>
    <cellStyle name="Percent 75 46" xfId="32983"/>
    <cellStyle name="Percent 75 47" xfId="32984"/>
    <cellStyle name="Percent 75 48" xfId="32985"/>
    <cellStyle name="Percent 75 49" xfId="32986"/>
    <cellStyle name="Percent 75 5" xfId="32987"/>
    <cellStyle name="Percent 75 50" xfId="32988"/>
    <cellStyle name="Percent 75 51" xfId="32989"/>
    <cellStyle name="Percent 75 52" xfId="32990"/>
    <cellStyle name="Percent 75 53" xfId="32991"/>
    <cellStyle name="Percent 75 54" xfId="32992"/>
    <cellStyle name="Percent 75 55" xfId="32993"/>
    <cellStyle name="Percent 75 56" xfId="32994"/>
    <cellStyle name="Percent 75 57" xfId="32995"/>
    <cellStyle name="Percent 75 58" xfId="32996"/>
    <cellStyle name="Percent 75 59" xfId="32997"/>
    <cellStyle name="Percent 75 6" xfId="32998"/>
    <cellStyle name="Percent 75 60" xfId="32999"/>
    <cellStyle name="Percent 75 61" xfId="33000"/>
    <cellStyle name="Percent 75 62" xfId="33001"/>
    <cellStyle name="Percent 75 63" xfId="33002"/>
    <cellStyle name="Percent 75 64" xfId="33003"/>
    <cellStyle name="Percent 75 65" xfId="33004"/>
    <cellStyle name="Percent 75 66" xfId="33005"/>
    <cellStyle name="Percent 75 67" xfId="33006"/>
    <cellStyle name="Percent 75 7" xfId="33007"/>
    <cellStyle name="Percent 75 8" xfId="33008"/>
    <cellStyle name="Percent 75 9" xfId="33009"/>
    <cellStyle name="Percent 76" xfId="33010"/>
    <cellStyle name="Percent 76 10" xfId="33011"/>
    <cellStyle name="Percent 76 11" xfId="33012"/>
    <cellStyle name="Percent 76 12" xfId="33013"/>
    <cellStyle name="Percent 76 13" xfId="33014"/>
    <cellStyle name="Percent 76 14" xfId="33015"/>
    <cellStyle name="Percent 76 15" xfId="33016"/>
    <cellStyle name="Percent 76 16" xfId="33017"/>
    <cellStyle name="Percent 76 17" xfId="33018"/>
    <cellStyle name="Percent 76 18" xfId="33019"/>
    <cellStyle name="Percent 76 19" xfId="33020"/>
    <cellStyle name="Percent 76 2" xfId="33021"/>
    <cellStyle name="Percent 76 20" xfId="33022"/>
    <cellStyle name="Percent 76 21" xfId="33023"/>
    <cellStyle name="Percent 76 22" xfId="33024"/>
    <cellStyle name="Percent 76 23" xfId="33025"/>
    <cellStyle name="Percent 76 24" xfId="33026"/>
    <cellStyle name="Percent 76 25" xfId="33027"/>
    <cellStyle name="Percent 76 26" xfId="33028"/>
    <cellStyle name="Percent 76 27" xfId="33029"/>
    <cellStyle name="Percent 76 28" xfId="33030"/>
    <cellStyle name="Percent 76 29" xfId="33031"/>
    <cellStyle name="Percent 76 3" xfId="33032"/>
    <cellStyle name="Percent 76 30" xfId="33033"/>
    <cellStyle name="Percent 76 31" xfId="33034"/>
    <cellStyle name="Percent 76 32" xfId="33035"/>
    <cellStyle name="Percent 76 33" xfId="33036"/>
    <cellStyle name="Percent 76 34" xfId="33037"/>
    <cellStyle name="Percent 76 35" xfId="33038"/>
    <cellStyle name="Percent 76 36" xfId="33039"/>
    <cellStyle name="Percent 76 37" xfId="33040"/>
    <cellStyle name="Percent 76 38" xfId="33041"/>
    <cellStyle name="Percent 76 39" xfId="33042"/>
    <cellStyle name="Percent 76 4" xfId="33043"/>
    <cellStyle name="Percent 76 40" xfId="33044"/>
    <cellStyle name="Percent 76 41" xfId="33045"/>
    <cellStyle name="Percent 76 42" xfId="33046"/>
    <cellStyle name="Percent 76 43" xfId="33047"/>
    <cellStyle name="Percent 76 44" xfId="33048"/>
    <cellStyle name="Percent 76 45" xfId="33049"/>
    <cellStyle name="Percent 76 46" xfId="33050"/>
    <cellStyle name="Percent 76 47" xfId="33051"/>
    <cellStyle name="Percent 76 48" xfId="33052"/>
    <cellStyle name="Percent 76 49" xfId="33053"/>
    <cellStyle name="Percent 76 5" xfId="33054"/>
    <cellStyle name="Percent 76 50" xfId="33055"/>
    <cellStyle name="Percent 76 51" xfId="33056"/>
    <cellStyle name="Percent 76 52" xfId="33057"/>
    <cellStyle name="Percent 76 53" xfId="33058"/>
    <cellStyle name="Percent 76 54" xfId="33059"/>
    <cellStyle name="Percent 76 55" xfId="33060"/>
    <cellStyle name="Percent 76 56" xfId="33061"/>
    <cellStyle name="Percent 76 57" xfId="33062"/>
    <cellStyle name="Percent 76 58" xfId="33063"/>
    <cellStyle name="Percent 76 59" xfId="33064"/>
    <cellStyle name="Percent 76 6" xfId="33065"/>
    <cellStyle name="Percent 76 60" xfId="33066"/>
    <cellStyle name="Percent 76 61" xfId="33067"/>
    <cellStyle name="Percent 76 62" xfId="33068"/>
    <cellStyle name="Percent 76 63" xfId="33069"/>
    <cellStyle name="Percent 76 64" xfId="33070"/>
    <cellStyle name="Percent 76 65" xfId="33071"/>
    <cellStyle name="Percent 76 66" xfId="33072"/>
    <cellStyle name="Percent 76 67" xfId="33073"/>
    <cellStyle name="Percent 76 7" xfId="33074"/>
    <cellStyle name="Percent 76 8" xfId="33075"/>
    <cellStyle name="Percent 76 9" xfId="33076"/>
    <cellStyle name="Percent 77" xfId="33077"/>
    <cellStyle name="Percent 77 10" xfId="33078"/>
    <cellStyle name="Percent 77 11" xfId="33079"/>
    <cellStyle name="Percent 77 12" xfId="33080"/>
    <cellStyle name="Percent 77 13" xfId="33081"/>
    <cellStyle name="Percent 77 14" xfId="33082"/>
    <cellStyle name="Percent 77 15" xfId="33083"/>
    <cellStyle name="Percent 77 16" xfId="33084"/>
    <cellStyle name="Percent 77 17" xfId="33085"/>
    <cellStyle name="Percent 77 18" xfId="33086"/>
    <cellStyle name="Percent 77 19" xfId="33087"/>
    <cellStyle name="Percent 77 2" xfId="33088"/>
    <cellStyle name="Percent 77 20" xfId="33089"/>
    <cellStyle name="Percent 77 21" xfId="33090"/>
    <cellStyle name="Percent 77 22" xfId="33091"/>
    <cellStyle name="Percent 77 23" xfId="33092"/>
    <cellStyle name="Percent 77 24" xfId="33093"/>
    <cellStyle name="Percent 77 25" xfId="33094"/>
    <cellStyle name="Percent 77 26" xfId="33095"/>
    <cellStyle name="Percent 77 27" xfId="33096"/>
    <cellStyle name="Percent 77 28" xfId="33097"/>
    <cellStyle name="Percent 77 29" xfId="33098"/>
    <cellStyle name="Percent 77 3" xfId="33099"/>
    <cellStyle name="Percent 77 30" xfId="33100"/>
    <cellStyle name="Percent 77 31" xfId="33101"/>
    <cellStyle name="Percent 77 32" xfId="33102"/>
    <cellStyle name="Percent 77 33" xfId="33103"/>
    <cellStyle name="Percent 77 34" xfId="33104"/>
    <cellStyle name="Percent 77 35" xfId="33105"/>
    <cellStyle name="Percent 77 36" xfId="33106"/>
    <cellStyle name="Percent 77 37" xfId="33107"/>
    <cellStyle name="Percent 77 38" xfId="33108"/>
    <cellStyle name="Percent 77 39" xfId="33109"/>
    <cellStyle name="Percent 77 4" xfId="33110"/>
    <cellStyle name="Percent 77 40" xfId="33111"/>
    <cellStyle name="Percent 77 41" xfId="33112"/>
    <cellStyle name="Percent 77 42" xfId="33113"/>
    <cellStyle name="Percent 77 43" xfId="33114"/>
    <cellStyle name="Percent 77 44" xfId="33115"/>
    <cellStyle name="Percent 77 45" xfId="33116"/>
    <cellStyle name="Percent 77 46" xfId="33117"/>
    <cellStyle name="Percent 77 47" xfId="33118"/>
    <cellStyle name="Percent 77 48" xfId="33119"/>
    <cellStyle name="Percent 77 49" xfId="33120"/>
    <cellStyle name="Percent 77 5" xfId="33121"/>
    <cellStyle name="Percent 77 50" xfId="33122"/>
    <cellStyle name="Percent 77 51" xfId="33123"/>
    <cellStyle name="Percent 77 52" xfId="33124"/>
    <cellStyle name="Percent 77 53" xfId="33125"/>
    <cellStyle name="Percent 77 54" xfId="33126"/>
    <cellStyle name="Percent 77 55" xfId="33127"/>
    <cellStyle name="Percent 77 56" xfId="33128"/>
    <cellStyle name="Percent 77 57" xfId="33129"/>
    <cellStyle name="Percent 77 58" xfId="33130"/>
    <cellStyle name="Percent 77 59" xfId="33131"/>
    <cellStyle name="Percent 77 6" xfId="33132"/>
    <cellStyle name="Percent 77 60" xfId="33133"/>
    <cellStyle name="Percent 77 61" xfId="33134"/>
    <cellStyle name="Percent 77 62" xfId="33135"/>
    <cellStyle name="Percent 77 63" xfId="33136"/>
    <cellStyle name="Percent 77 64" xfId="33137"/>
    <cellStyle name="Percent 77 65" xfId="33138"/>
    <cellStyle name="Percent 77 66" xfId="33139"/>
    <cellStyle name="Percent 77 67" xfId="33140"/>
    <cellStyle name="Percent 77 7" xfId="33141"/>
    <cellStyle name="Percent 77 8" xfId="33142"/>
    <cellStyle name="Percent 77 9" xfId="33143"/>
    <cellStyle name="Percent 78" xfId="33144"/>
    <cellStyle name="Percent 78 10" xfId="33145"/>
    <cellStyle name="Percent 78 11" xfId="33146"/>
    <cellStyle name="Percent 78 12" xfId="33147"/>
    <cellStyle name="Percent 78 13" xfId="33148"/>
    <cellStyle name="Percent 78 14" xfId="33149"/>
    <cellStyle name="Percent 78 15" xfId="33150"/>
    <cellStyle name="Percent 78 16" xfId="33151"/>
    <cellStyle name="Percent 78 17" xfId="33152"/>
    <cellStyle name="Percent 78 18" xfId="33153"/>
    <cellStyle name="Percent 78 19" xfId="33154"/>
    <cellStyle name="Percent 78 2" xfId="33155"/>
    <cellStyle name="Percent 78 20" xfId="33156"/>
    <cellStyle name="Percent 78 21" xfId="33157"/>
    <cellStyle name="Percent 78 22" xfId="33158"/>
    <cellStyle name="Percent 78 23" xfId="33159"/>
    <cellStyle name="Percent 78 24" xfId="33160"/>
    <cellStyle name="Percent 78 25" xfId="33161"/>
    <cellStyle name="Percent 78 26" xfId="33162"/>
    <cellStyle name="Percent 78 27" xfId="33163"/>
    <cellStyle name="Percent 78 28" xfId="33164"/>
    <cellStyle name="Percent 78 29" xfId="33165"/>
    <cellStyle name="Percent 78 3" xfId="33166"/>
    <cellStyle name="Percent 78 30" xfId="33167"/>
    <cellStyle name="Percent 78 31" xfId="33168"/>
    <cellStyle name="Percent 78 32" xfId="33169"/>
    <cellStyle name="Percent 78 33" xfId="33170"/>
    <cellStyle name="Percent 78 34" xfId="33171"/>
    <cellStyle name="Percent 78 35" xfId="33172"/>
    <cellStyle name="Percent 78 36" xfId="33173"/>
    <cellStyle name="Percent 78 37" xfId="33174"/>
    <cellStyle name="Percent 78 38" xfId="33175"/>
    <cellStyle name="Percent 78 39" xfId="33176"/>
    <cellStyle name="Percent 78 4" xfId="33177"/>
    <cellStyle name="Percent 78 40" xfId="33178"/>
    <cellStyle name="Percent 78 41" xfId="33179"/>
    <cellStyle name="Percent 78 42" xfId="33180"/>
    <cellStyle name="Percent 78 43" xfId="33181"/>
    <cellStyle name="Percent 78 44" xfId="33182"/>
    <cellStyle name="Percent 78 45" xfId="33183"/>
    <cellStyle name="Percent 78 46" xfId="33184"/>
    <cellStyle name="Percent 78 47" xfId="33185"/>
    <cellStyle name="Percent 78 48" xfId="33186"/>
    <cellStyle name="Percent 78 49" xfId="33187"/>
    <cellStyle name="Percent 78 5" xfId="33188"/>
    <cellStyle name="Percent 78 50" xfId="33189"/>
    <cellStyle name="Percent 78 51" xfId="33190"/>
    <cellStyle name="Percent 78 52" xfId="33191"/>
    <cellStyle name="Percent 78 53" xfId="33192"/>
    <cellStyle name="Percent 78 54" xfId="33193"/>
    <cellStyle name="Percent 78 55" xfId="33194"/>
    <cellStyle name="Percent 78 56" xfId="33195"/>
    <cellStyle name="Percent 78 57" xfId="33196"/>
    <cellStyle name="Percent 78 58" xfId="33197"/>
    <cellStyle name="Percent 78 59" xfId="33198"/>
    <cellStyle name="Percent 78 6" xfId="33199"/>
    <cellStyle name="Percent 78 60" xfId="33200"/>
    <cellStyle name="Percent 78 61" xfId="33201"/>
    <cellStyle name="Percent 78 62" xfId="33202"/>
    <cellStyle name="Percent 78 63" xfId="33203"/>
    <cellStyle name="Percent 78 64" xfId="33204"/>
    <cellStyle name="Percent 78 65" xfId="33205"/>
    <cellStyle name="Percent 78 66" xfId="33206"/>
    <cellStyle name="Percent 78 67" xfId="33207"/>
    <cellStyle name="Percent 78 7" xfId="33208"/>
    <cellStyle name="Percent 78 8" xfId="33209"/>
    <cellStyle name="Percent 78 9" xfId="33210"/>
    <cellStyle name="Percent 79" xfId="33211"/>
    <cellStyle name="Percent 79 10" xfId="33212"/>
    <cellStyle name="Percent 79 11" xfId="33213"/>
    <cellStyle name="Percent 79 12" xfId="33214"/>
    <cellStyle name="Percent 79 13" xfId="33215"/>
    <cellStyle name="Percent 79 14" xfId="33216"/>
    <cellStyle name="Percent 79 15" xfId="33217"/>
    <cellStyle name="Percent 79 16" xfId="33218"/>
    <cellStyle name="Percent 79 17" xfId="33219"/>
    <cellStyle name="Percent 79 18" xfId="33220"/>
    <cellStyle name="Percent 79 19" xfId="33221"/>
    <cellStyle name="Percent 79 2" xfId="33222"/>
    <cellStyle name="Percent 79 20" xfId="33223"/>
    <cellStyle name="Percent 79 21" xfId="33224"/>
    <cellStyle name="Percent 79 22" xfId="33225"/>
    <cellStyle name="Percent 79 23" xfId="33226"/>
    <cellStyle name="Percent 79 24" xfId="33227"/>
    <cellStyle name="Percent 79 25" xfId="33228"/>
    <cellStyle name="Percent 79 26" xfId="33229"/>
    <cellStyle name="Percent 79 27" xfId="33230"/>
    <cellStyle name="Percent 79 28" xfId="33231"/>
    <cellStyle name="Percent 79 29" xfId="33232"/>
    <cellStyle name="Percent 79 3" xfId="33233"/>
    <cellStyle name="Percent 79 30" xfId="33234"/>
    <cellStyle name="Percent 79 31" xfId="33235"/>
    <cellStyle name="Percent 79 32" xfId="33236"/>
    <cellStyle name="Percent 79 33" xfId="33237"/>
    <cellStyle name="Percent 79 34" xfId="33238"/>
    <cellStyle name="Percent 79 35" xfId="33239"/>
    <cellStyle name="Percent 79 36" xfId="33240"/>
    <cellStyle name="Percent 79 37" xfId="33241"/>
    <cellStyle name="Percent 79 38" xfId="33242"/>
    <cellStyle name="Percent 79 39" xfId="33243"/>
    <cellStyle name="Percent 79 4" xfId="33244"/>
    <cellStyle name="Percent 79 40" xfId="33245"/>
    <cellStyle name="Percent 79 41" xfId="33246"/>
    <cellStyle name="Percent 79 42" xfId="33247"/>
    <cellStyle name="Percent 79 43" xfId="33248"/>
    <cellStyle name="Percent 79 44" xfId="33249"/>
    <cellStyle name="Percent 79 45" xfId="33250"/>
    <cellStyle name="Percent 79 46" xfId="33251"/>
    <cellStyle name="Percent 79 47" xfId="33252"/>
    <cellStyle name="Percent 79 48" xfId="33253"/>
    <cellStyle name="Percent 79 49" xfId="33254"/>
    <cellStyle name="Percent 79 5" xfId="33255"/>
    <cellStyle name="Percent 79 50" xfId="33256"/>
    <cellStyle name="Percent 79 51" xfId="33257"/>
    <cellStyle name="Percent 79 52" xfId="33258"/>
    <cellStyle name="Percent 79 53" xfId="33259"/>
    <cellStyle name="Percent 79 54" xfId="33260"/>
    <cellStyle name="Percent 79 55" xfId="33261"/>
    <cellStyle name="Percent 79 56" xfId="33262"/>
    <cellStyle name="Percent 79 57" xfId="33263"/>
    <cellStyle name="Percent 79 58" xfId="33264"/>
    <cellStyle name="Percent 79 59" xfId="33265"/>
    <cellStyle name="Percent 79 6" xfId="33266"/>
    <cellStyle name="Percent 79 60" xfId="33267"/>
    <cellStyle name="Percent 79 61" xfId="33268"/>
    <cellStyle name="Percent 79 62" xfId="33269"/>
    <cellStyle name="Percent 79 63" xfId="33270"/>
    <cellStyle name="Percent 79 64" xfId="33271"/>
    <cellStyle name="Percent 79 65" xfId="33272"/>
    <cellStyle name="Percent 79 66" xfId="33273"/>
    <cellStyle name="Percent 79 67" xfId="33274"/>
    <cellStyle name="Percent 79 7" xfId="33275"/>
    <cellStyle name="Percent 79 8" xfId="33276"/>
    <cellStyle name="Percent 79 9" xfId="33277"/>
    <cellStyle name="Percent 8" xfId="33278"/>
    <cellStyle name="Percent 8 10" xfId="33279"/>
    <cellStyle name="Percent 8 11" xfId="33280"/>
    <cellStyle name="Percent 8 12" xfId="33281"/>
    <cellStyle name="Percent 8 13" xfId="33282"/>
    <cellStyle name="Percent 8 14" xfId="33283"/>
    <cellStyle name="Percent 8 15" xfId="33284"/>
    <cellStyle name="Percent 8 16" xfId="33285"/>
    <cellStyle name="Percent 8 17" xfId="33286"/>
    <cellStyle name="Percent 8 18" xfId="33287"/>
    <cellStyle name="Percent 8 19" xfId="33288"/>
    <cellStyle name="Percent 8 2" xfId="33289"/>
    <cellStyle name="Percent 8 2 10" xfId="33290"/>
    <cellStyle name="Percent 8 2 11" xfId="33291"/>
    <cellStyle name="Percent 8 2 12" xfId="33292"/>
    <cellStyle name="Percent 8 2 13" xfId="33293"/>
    <cellStyle name="Percent 8 2 14" xfId="33294"/>
    <cellStyle name="Percent 8 2 15" xfId="33295"/>
    <cellStyle name="Percent 8 2 16" xfId="33296"/>
    <cellStyle name="Percent 8 2 17" xfId="33297"/>
    <cellStyle name="Percent 8 2 18" xfId="33298"/>
    <cellStyle name="Percent 8 2 19" xfId="33299"/>
    <cellStyle name="Percent 8 2 2" xfId="33300"/>
    <cellStyle name="Percent 8 2 20" xfId="33301"/>
    <cellStyle name="Percent 8 2 21" xfId="33302"/>
    <cellStyle name="Percent 8 2 22" xfId="33303"/>
    <cellStyle name="Percent 8 2 23" xfId="33304"/>
    <cellStyle name="Percent 8 2 24" xfId="33305"/>
    <cellStyle name="Percent 8 2 25" xfId="33306"/>
    <cellStyle name="Percent 8 2 26" xfId="33307"/>
    <cellStyle name="Percent 8 2 27" xfId="33308"/>
    <cellStyle name="Percent 8 2 28" xfId="33309"/>
    <cellStyle name="Percent 8 2 29" xfId="33310"/>
    <cellStyle name="Percent 8 2 3" xfId="33311"/>
    <cellStyle name="Percent 8 2 30" xfId="33312"/>
    <cellStyle name="Percent 8 2 31" xfId="33313"/>
    <cellStyle name="Percent 8 2 32" xfId="33314"/>
    <cellStyle name="Percent 8 2 33" xfId="33315"/>
    <cellStyle name="Percent 8 2 34" xfId="33316"/>
    <cellStyle name="Percent 8 2 35" xfId="33317"/>
    <cellStyle name="Percent 8 2 36" xfId="33318"/>
    <cellStyle name="Percent 8 2 37" xfId="33319"/>
    <cellStyle name="Percent 8 2 38" xfId="33320"/>
    <cellStyle name="Percent 8 2 39" xfId="33321"/>
    <cellStyle name="Percent 8 2 4" xfId="33322"/>
    <cellStyle name="Percent 8 2 40" xfId="33323"/>
    <cellStyle name="Percent 8 2 41" xfId="33324"/>
    <cellStyle name="Percent 8 2 42" xfId="33325"/>
    <cellStyle name="Percent 8 2 43" xfId="33326"/>
    <cellStyle name="Percent 8 2 44" xfId="33327"/>
    <cellStyle name="Percent 8 2 45" xfId="33328"/>
    <cellStyle name="Percent 8 2 46" xfId="33329"/>
    <cellStyle name="Percent 8 2 47" xfId="33330"/>
    <cellStyle name="Percent 8 2 48" xfId="33331"/>
    <cellStyle name="Percent 8 2 49" xfId="33332"/>
    <cellStyle name="Percent 8 2 5" xfId="33333"/>
    <cellStyle name="Percent 8 2 50" xfId="33334"/>
    <cellStyle name="Percent 8 2 51" xfId="33335"/>
    <cellStyle name="Percent 8 2 52" xfId="33336"/>
    <cellStyle name="Percent 8 2 53" xfId="33337"/>
    <cellStyle name="Percent 8 2 54" xfId="33338"/>
    <cellStyle name="Percent 8 2 55" xfId="33339"/>
    <cellStyle name="Percent 8 2 56" xfId="33340"/>
    <cellStyle name="Percent 8 2 57" xfId="33341"/>
    <cellStyle name="Percent 8 2 58" xfId="33342"/>
    <cellStyle name="Percent 8 2 59" xfId="33343"/>
    <cellStyle name="Percent 8 2 6" xfId="33344"/>
    <cellStyle name="Percent 8 2 60" xfId="33345"/>
    <cellStyle name="Percent 8 2 61" xfId="33346"/>
    <cellStyle name="Percent 8 2 62" xfId="33347"/>
    <cellStyle name="Percent 8 2 63" xfId="33348"/>
    <cellStyle name="Percent 8 2 64" xfId="33349"/>
    <cellStyle name="Percent 8 2 65" xfId="33350"/>
    <cellStyle name="Percent 8 2 66" xfId="33351"/>
    <cellStyle name="Percent 8 2 67" xfId="33352"/>
    <cellStyle name="Percent 8 2 7" xfId="33353"/>
    <cellStyle name="Percent 8 2 8" xfId="33354"/>
    <cellStyle name="Percent 8 2 9" xfId="33355"/>
    <cellStyle name="Percent 8 20" xfId="33356"/>
    <cellStyle name="Percent 8 21" xfId="33357"/>
    <cellStyle name="Percent 8 22" xfId="33358"/>
    <cellStyle name="Percent 8 23" xfId="33359"/>
    <cellStyle name="Percent 8 24" xfId="33360"/>
    <cellStyle name="Percent 8 25" xfId="33361"/>
    <cellStyle name="Percent 8 26" xfId="33362"/>
    <cellStyle name="Percent 8 27" xfId="33363"/>
    <cellStyle name="Percent 8 28" xfId="33364"/>
    <cellStyle name="Percent 8 29" xfId="33365"/>
    <cellStyle name="Percent 8 3" xfId="33366"/>
    <cellStyle name="Percent 8 30" xfId="33367"/>
    <cellStyle name="Percent 8 31" xfId="33368"/>
    <cellStyle name="Percent 8 32" xfId="33369"/>
    <cellStyle name="Percent 8 33" xfId="33370"/>
    <cellStyle name="Percent 8 34" xfId="33371"/>
    <cellStyle name="Percent 8 35" xfId="33372"/>
    <cellStyle name="Percent 8 36" xfId="33373"/>
    <cellStyle name="Percent 8 37" xfId="33374"/>
    <cellStyle name="Percent 8 38" xfId="33375"/>
    <cellStyle name="Percent 8 39" xfId="33376"/>
    <cellStyle name="Percent 8 4" xfId="33377"/>
    <cellStyle name="Percent 8 40" xfId="33378"/>
    <cellStyle name="Percent 8 41" xfId="33379"/>
    <cellStyle name="Percent 8 42" xfId="33380"/>
    <cellStyle name="Percent 8 43" xfId="33381"/>
    <cellStyle name="Percent 8 44" xfId="33382"/>
    <cellStyle name="Percent 8 45" xfId="33383"/>
    <cellStyle name="Percent 8 46" xfId="33384"/>
    <cellStyle name="Percent 8 47" xfId="33385"/>
    <cellStyle name="Percent 8 48" xfId="33386"/>
    <cellStyle name="Percent 8 49" xfId="33387"/>
    <cellStyle name="Percent 8 5" xfId="33388"/>
    <cellStyle name="Percent 8 50" xfId="33389"/>
    <cellStyle name="Percent 8 51" xfId="33390"/>
    <cellStyle name="Percent 8 52" xfId="33391"/>
    <cellStyle name="Percent 8 53" xfId="33392"/>
    <cellStyle name="Percent 8 54" xfId="33393"/>
    <cellStyle name="Percent 8 55" xfId="33394"/>
    <cellStyle name="Percent 8 56" xfId="33395"/>
    <cellStyle name="Percent 8 57" xfId="33396"/>
    <cellStyle name="Percent 8 58" xfId="33397"/>
    <cellStyle name="Percent 8 59" xfId="33398"/>
    <cellStyle name="Percent 8 6" xfId="33399"/>
    <cellStyle name="Percent 8 60" xfId="33400"/>
    <cellStyle name="Percent 8 61" xfId="33401"/>
    <cellStyle name="Percent 8 62" xfId="33402"/>
    <cellStyle name="Percent 8 63" xfId="33403"/>
    <cellStyle name="Percent 8 64" xfId="33404"/>
    <cellStyle name="Percent 8 65" xfId="33405"/>
    <cellStyle name="Percent 8 66" xfId="33406"/>
    <cellStyle name="Percent 8 67" xfId="33407"/>
    <cellStyle name="Percent 8 68" xfId="33408"/>
    <cellStyle name="Percent 8 7" xfId="33409"/>
    <cellStyle name="Percent 8 8" xfId="33410"/>
    <cellStyle name="Percent 8 9" xfId="33411"/>
    <cellStyle name="Percent 80" xfId="33412"/>
    <cellStyle name="Percent 80 10" xfId="33413"/>
    <cellStyle name="Percent 80 11" xfId="33414"/>
    <cellStyle name="Percent 80 12" xfId="33415"/>
    <cellStyle name="Percent 80 13" xfId="33416"/>
    <cellStyle name="Percent 80 14" xfId="33417"/>
    <cellStyle name="Percent 80 15" xfId="33418"/>
    <cellStyle name="Percent 80 16" xfId="33419"/>
    <cellStyle name="Percent 80 17" xfId="33420"/>
    <cellStyle name="Percent 80 18" xfId="33421"/>
    <cellStyle name="Percent 80 19" xfId="33422"/>
    <cellStyle name="Percent 80 2" xfId="33423"/>
    <cellStyle name="Percent 80 20" xfId="33424"/>
    <cellStyle name="Percent 80 21" xfId="33425"/>
    <cellStyle name="Percent 80 22" xfId="33426"/>
    <cellStyle name="Percent 80 23" xfId="33427"/>
    <cellStyle name="Percent 80 24" xfId="33428"/>
    <cellStyle name="Percent 80 25" xfId="33429"/>
    <cellStyle name="Percent 80 26" xfId="33430"/>
    <cellStyle name="Percent 80 27" xfId="33431"/>
    <cellStyle name="Percent 80 28" xfId="33432"/>
    <cellStyle name="Percent 80 29" xfId="33433"/>
    <cellStyle name="Percent 80 3" xfId="33434"/>
    <cellStyle name="Percent 80 30" xfId="33435"/>
    <cellStyle name="Percent 80 31" xfId="33436"/>
    <cellStyle name="Percent 80 32" xfId="33437"/>
    <cellStyle name="Percent 80 33" xfId="33438"/>
    <cellStyle name="Percent 80 34" xfId="33439"/>
    <cellStyle name="Percent 80 35" xfId="33440"/>
    <cellStyle name="Percent 80 36" xfId="33441"/>
    <cellStyle name="Percent 80 37" xfId="33442"/>
    <cellStyle name="Percent 80 38" xfId="33443"/>
    <cellStyle name="Percent 80 39" xfId="33444"/>
    <cellStyle name="Percent 80 4" xfId="33445"/>
    <cellStyle name="Percent 80 40" xfId="33446"/>
    <cellStyle name="Percent 80 41" xfId="33447"/>
    <cellStyle name="Percent 80 42" xfId="33448"/>
    <cellStyle name="Percent 80 43" xfId="33449"/>
    <cellStyle name="Percent 80 44" xfId="33450"/>
    <cellStyle name="Percent 80 45" xfId="33451"/>
    <cellStyle name="Percent 80 46" xfId="33452"/>
    <cellStyle name="Percent 80 47" xfId="33453"/>
    <cellStyle name="Percent 80 48" xfId="33454"/>
    <cellStyle name="Percent 80 49" xfId="33455"/>
    <cellStyle name="Percent 80 5" xfId="33456"/>
    <cellStyle name="Percent 80 50" xfId="33457"/>
    <cellStyle name="Percent 80 51" xfId="33458"/>
    <cellStyle name="Percent 80 52" xfId="33459"/>
    <cellStyle name="Percent 80 53" xfId="33460"/>
    <cellStyle name="Percent 80 54" xfId="33461"/>
    <cellStyle name="Percent 80 55" xfId="33462"/>
    <cellStyle name="Percent 80 56" xfId="33463"/>
    <cellStyle name="Percent 80 57" xfId="33464"/>
    <cellStyle name="Percent 80 58" xfId="33465"/>
    <cellStyle name="Percent 80 59" xfId="33466"/>
    <cellStyle name="Percent 80 6" xfId="33467"/>
    <cellStyle name="Percent 80 60" xfId="33468"/>
    <cellStyle name="Percent 80 61" xfId="33469"/>
    <cellStyle name="Percent 80 62" xfId="33470"/>
    <cellStyle name="Percent 80 63" xfId="33471"/>
    <cellStyle name="Percent 80 64" xfId="33472"/>
    <cellStyle name="Percent 80 65" xfId="33473"/>
    <cellStyle name="Percent 80 66" xfId="33474"/>
    <cellStyle name="Percent 80 67" xfId="33475"/>
    <cellStyle name="Percent 80 7" xfId="33476"/>
    <cellStyle name="Percent 80 8" xfId="33477"/>
    <cellStyle name="Percent 80 9" xfId="33478"/>
    <cellStyle name="Percent 81" xfId="33479"/>
    <cellStyle name="Percent 81 10" xfId="33480"/>
    <cellStyle name="Percent 81 11" xfId="33481"/>
    <cellStyle name="Percent 81 12" xfId="33482"/>
    <cellStyle name="Percent 81 13" xfId="33483"/>
    <cellStyle name="Percent 81 14" xfId="33484"/>
    <cellStyle name="Percent 81 15" xfId="33485"/>
    <cellStyle name="Percent 81 16" xfId="33486"/>
    <cellStyle name="Percent 81 17" xfId="33487"/>
    <cellStyle name="Percent 81 18" xfId="33488"/>
    <cellStyle name="Percent 81 19" xfId="33489"/>
    <cellStyle name="Percent 81 2" xfId="33490"/>
    <cellStyle name="Percent 81 20" xfId="33491"/>
    <cellStyle name="Percent 81 21" xfId="33492"/>
    <cellStyle name="Percent 81 22" xfId="33493"/>
    <cellStyle name="Percent 81 23" xfId="33494"/>
    <cellStyle name="Percent 81 24" xfId="33495"/>
    <cellStyle name="Percent 81 25" xfId="33496"/>
    <cellStyle name="Percent 81 26" xfId="33497"/>
    <cellStyle name="Percent 81 27" xfId="33498"/>
    <cellStyle name="Percent 81 28" xfId="33499"/>
    <cellStyle name="Percent 81 29" xfId="33500"/>
    <cellStyle name="Percent 81 3" xfId="33501"/>
    <cellStyle name="Percent 81 30" xfId="33502"/>
    <cellStyle name="Percent 81 31" xfId="33503"/>
    <cellStyle name="Percent 81 32" xfId="33504"/>
    <cellStyle name="Percent 81 33" xfId="33505"/>
    <cellStyle name="Percent 81 34" xfId="33506"/>
    <cellStyle name="Percent 81 35" xfId="33507"/>
    <cellStyle name="Percent 81 36" xfId="33508"/>
    <cellStyle name="Percent 81 37" xfId="33509"/>
    <cellStyle name="Percent 81 38" xfId="33510"/>
    <cellStyle name="Percent 81 39" xfId="33511"/>
    <cellStyle name="Percent 81 4" xfId="33512"/>
    <cellStyle name="Percent 81 40" xfId="33513"/>
    <cellStyle name="Percent 81 41" xfId="33514"/>
    <cellStyle name="Percent 81 42" xfId="33515"/>
    <cellStyle name="Percent 81 43" xfId="33516"/>
    <cellStyle name="Percent 81 44" xfId="33517"/>
    <cellStyle name="Percent 81 45" xfId="33518"/>
    <cellStyle name="Percent 81 46" xfId="33519"/>
    <cellStyle name="Percent 81 47" xfId="33520"/>
    <cellStyle name="Percent 81 48" xfId="33521"/>
    <cellStyle name="Percent 81 49" xfId="33522"/>
    <cellStyle name="Percent 81 5" xfId="33523"/>
    <cellStyle name="Percent 81 50" xfId="33524"/>
    <cellStyle name="Percent 81 51" xfId="33525"/>
    <cellStyle name="Percent 81 52" xfId="33526"/>
    <cellStyle name="Percent 81 53" xfId="33527"/>
    <cellStyle name="Percent 81 54" xfId="33528"/>
    <cellStyle name="Percent 81 55" xfId="33529"/>
    <cellStyle name="Percent 81 56" xfId="33530"/>
    <cellStyle name="Percent 81 57" xfId="33531"/>
    <cellStyle name="Percent 81 58" xfId="33532"/>
    <cellStyle name="Percent 81 59" xfId="33533"/>
    <cellStyle name="Percent 81 6" xfId="33534"/>
    <cellStyle name="Percent 81 60" xfId="33535"/>
    <cellStyle name="Percent 81 61" xfId="33536"/>
    <cellStyle name="Percent 81 62" xfId="33537"/>
    <cellStyle name="Percent 81 63" xfId="33538"/>
    <cellStyle name="Percent 81 64" xfId="33539"/>
    <cellStyle name="Percent 81 65" xfId="33540"/>
    <cellStyle name="Percent 81 66" xfId="33541"/>
    <cellStyle name="Percent 81 67" xfId="33542"/>
    <cellStyle name="Percent 81 7" xfId="33543"/>
    <cellStyle name="Percent 81 8" xfId="33544"/>
    <cellStyle name="Percent 81 9" xfId="33545"/>
    <cellStyle name="Percent 82" xfId="33546"/>
    <cellStyle name="Percent 82 10" xfId="33547"/>
    <cellStyle name="Percent 82 11" xfId="33548"/>
    <cellStyle name="Percent 82 12" xfId="33549"/>
    <cellStyle name="Percent 82 13" xfId="33550"/>
    <cellStyle name="Percent 82 14" xfId="33551"/>
    <cellStyle name="Percent 82 15" xfId="33552"/>
    <cellStyle name="Percent 82 16" xfId="33553"/>
    <cellStyle name="Percent 82 17" xfId="33554"/>
    <cellStyle name="Percent 82 18" xfId="33555"/>
    <cellStyle name="Percent 82 19" xfId="33556"/>
    <cellStyle name="Percent 82 2" xfId="33557"/>
    <cellStyle name="Percent 82 20" xfId="33558"/>
    <cellStyle name="Percent 82 21" xfId="33559"/>
    <cellStyle name="Percent 82 22" xfId="33560"/>
    <cellStyle name="Percent 82 23" xfId="33561"/>
    <cellStyle name="Percent 82 24" xfId="33562"/>
    <cellStyle name="Percent 82 25" xfId="33563"/>
    <cellStyle name="Percent 82 26" xfId="33564"/>
    <cellStyle name="Percent 82 27" xfId="33565"/>
    <cellStyle name="Percent 82 28" xfId="33566"/>
    <cellStyle name="Percent 82 29" xfId="33567"/>
    <cellStyle name="Percent 82 3" xfId="33568"/>
    <cellStyle name="Percent 82 30" xfId="33569"/>
    <cellStyle name="Percent 82 31" xfId="33570"/>
    <cellStyle name="Percent 82 32" xfId="33571"/>
    <cellStyle name="Percent 82 33" xfId="33572"/>
    <cellStyle name="Percent 82 34" xfId="33573"/>
    <cellStyle name="Percent 82 35" xfId="33574"/>
    <cellStyle name="Percent 82 36" xfId="33575"/>
    <cellStyle name="Percent 82 37" xfId="33576"/>
    <cellStyle name="Percent 82 38" xfId="33577"/>
    <cellStyle name="Percent 82 39" xfId="33578"/>
    <cellStyle name="Percent 82 4" xfId="33579"/>
    <cellStyle name="Percent 82 40" xfId="33580"/>
    <cellStyle name="Percent 82 41" xfId="33581"/>
    <cellStyle name="Percent 82 42" xfId="33582"/>
    <cellStyle name="Percent 82 43" xfId="33583"/>
    <cellStyle name="Percent 82 44" xfId="33584"/>
    <cellStyle name="Percent 82 45" xfId="33585"/>
    <cellStyle name="Percent 82 46" xfId="33586"/>
    <cellStyle name="Percent 82 47" xfId="33587"/>
    <cellStyle name="Percent 82 48" xfId="33588"/>
    <cellStyle name="Percent 82 49" xfId="33589"/>
    <cellStyle name="Percent 82 5" xfId="33590"/>
    <cellStyle name="Percent 82 50" xfId="33591"/>
    <cellStyle name="Percent 82 51" xfId="33592"/>
    <cellStyle name="Percent 82 52" xfId="33593"/>
    <cellStyle name="Percent 82 53" xfId="33594"/>
    <cellStyle name="Percent 82 54" xfId="33595"/>
    <cellStyle name="Percent 82 55" xfId="33596"/>
    <cellStyle name="Percent 82 56" xfId="33597"/>
    <cellStyle name="Percent 82 57" xfId="33598"/>
    <cellStyle name="Percent 82 58" xfId="33599"/>
    <cellStyle name="Percent 82 59" xfId="33600"/>
    <cellStyle name="Percent 82 6" xfId="33601"/>
    <cellStyle name="Percent 82 60" xfId="33602"/>
    <cellStyle name="Percent 82 61" xfId="33603"/>
    <cellStyle name="Percent 82 62" xfId="33604"/>
    <cellStyle name="Percent 82 63" xfId="33605"/>
    <cellStyle name="Percent 82 64" xfId="33606"/>
    <cellStyle name="Percent 82 65" xfId="33607"/>
    <cellStyle name="Percent 82 66" xfId="33608"/>
    <cellStyle name="Percent 82 67" xfId="33609"/>
    <cellStyle name="Percent 82 7" xfId="33610"/>
    <cellStyle name="Percent 82 8" xfId="33611"/>
    <cellStyle name="Percent 82 9" xfId="33612"/>
    <cellStyle name="Percent 83" xfId="33613"/>
    <cellStyle name="Percent 83 10" xfId="33614"/>
    <cellStyle name="Percent 83 11" xfId="33615"/>
    <cellStyle name="Percent 83 12" xfId="33616"/>
    <cellStyle name="Percent 83 13" xfId="33617"/>
    <cellStyle name="Percent 83 14" xfId="33618"/>
    <cellStyle name="Percent 83 15" xfId="33619"/>
    <cellStyle name="Percent 83 16" xfId="33620"/>
    <cellStyle name="Percent 83 17" xfId="33621"/>
    <cellStyle name="Percent 83 18" xfId="33622"/>
    <cellStyle name="Percent 83 19" xfId="33623"/>
    <cellStyle name="Percent 83 2" xfId="33624"/>
    <cellStyle name="Percent 83 20" xfId="33625"/>
    <cellStyle name="Percent 83 21" xfId="33626"/>
    <cellStyle name="Percent 83 22" xfId="33627"/>
    <cellStyle name="Percent 83 23" xfId="33628"/>
    <cellStyle name="Percent 83 24" xfId="33629"/>
    <cellStyle name="Percent 83 25" xfId="33630"/>
    <cellStyle name="Percent 83 26" xfId="33631"/>
    <cellStyle name="Percent 83 27" xfId="33632"/>
    <cellStyle name="Percent 83 28" xfId="33633"/>
    <cellStyle name="Percent 83 29" xfId="33634"/>
    <cellStyle name="Percent 83 3" xfId="33635"/>
    <cellStyle name="Percent 83 30" xfId="33636"/>
    <cellStyle name="Percent 83 31" xfId="33637"/>
    <cellStyle name="Percent 83 32" xfId="33638"/>
    <cellStyle name="Percent 83 33" xfId="33639"/>
    <cellStyle name="Percent 83 34" xfId="33640"/>
    <cellStyle name="Percent 83 35" xfId="33641"/>
    <cellStyle name="Percent 83 36" xfId="33642"/>
    <cellStyle name="Percent 83 37" xfId="33643"/>
    <cellStyle name="Percent 83 38" xfId="33644"/>
    <cellStyle name="Percent 83 39" xfId="33645"/>
    <cellStyle name="Percent 83 4" xfId="33646"/>
    <cellStyle name="Percent 83 40" xfId="33647"/>
    <cellStyle name="Percent 83 41" xfId="33648"/>
    <cellStyle name="Percent 83 42" xfId="33649"/>
    <cellStyle name="Percent 83 43" xfId="33650"/>
    <cellStyle name="Percent 83 44" xfId="33651"/>
    <cellStyle name="Percent 83 45" xfId="33652"/>
    <cellStyle name="Percent 83 46" xfId="33653"/>
    <cellStyle name="Percent 83 47" xfId="33654"/>
    <cellStyle name="Percent 83 48" xfId="33655"/>
    <cellStyle name="Percent 83 49" xfId="33656"/>
    <cellStyle name="Percent 83 5" xfId="33657"/>
    <cellStyle name="Percent 83 50" xfId="33658"/>
    <cellStyle name="Percent 83 51" xfId="33659"/>
    <cellStyle name="Percent 83 52" xfId="33660"/>
    <cellStyle name="Percent 83 53" xfId="33661"/>
    <cellStyle name="Percent 83 54" xfId="33662"/>
    <cellStyle name="Percent 83 55" xfId="33663"/>
    <cellStyle name="Percent 83 56" xfId="33664"/>
    <cellStyle name="Percent 83 57" xfId="33665"/>
    <cellStyle name="Percent 83 58" xfId="33666"/>
    <cellStyle name="Percent 83 59" xfId="33667"/>
    <cellStyle name="Percent 83 6" xfId="33668"/>
    <cellStyle name="Percent 83 60" xfId="33669"/>
    <cellStyle name="Percent 83 61" xfId="33670"/>
    <cellStyle name="Percent 83 62" xfId="33671"/>
    <cellStyle name="Percent 83 63" xfId="33672"/>
    <cellStyle name="Percent 83 64" xfId="33673"/>
    <cellStyle name="Percent 83 65" xfId="33674"/>
    <cellStyle name="Percent 83 66" xfId="33675"/>
    <cellStyle name="Percent 83 67" xfId="33676"/>
    <cellStyle name="Percent 83 7" xfId="33677"/>
    <cellStyle name="Percent 83 8" xfId="33678"/>
    <cellStyle name="Percent 83 9" xfId="33679"/>
    <cellStyle name="Percent 84" xfId="33680"/>
    <cellStyle name="Percent 84 10" xfId="33681"/>
    <cellStyle name="Percent 84 11" xfId="33682"/>
    <cellStyle name="Percent 84 12" xfId="33683"/>
    <cellStyle name="Percent 84 13" xfId="33684"/>
    <cellStyle name="Percent 84 14" xfId="33685"/>
    <cellStyle name="Percent 84 15" xfId="33686"/>
    <cellStyle name="Percent 84 16" xfId="33687"/>
    <cellStyle name="Percent 84 17" xfId="33688"/>
    <cellStyle name="Percent 84 18" xfId="33689"/>
    <cellStyle name="Percent 84 19" xfId="33690"/>
    <cellStyle name="Percent 84 2" xfId="33691"/>
    <cellStyle name="Percent 84 20" xfId="33692"/>
    <cellStyle name="Percent 84 21" xfId="33693"/>
    <cellStyle name="Percent 84 22" xfId="33694"/>
    <cellStyle name="Percent 84 23" xfId="33695"/>
    <cellStyle name="Percent 84 24" xfId="33696"/>
    <cellStyle name="Percent 84 25" xfId="33697"/>
    <cellStyle name="Percent 84 26" xfId="33698"/>
    <cellStyle name="Percent 84 27" xfId="33699"/>
    <cellStyle name="Percent 84 28" xfId="33700"/>
    <cellStyle name="Percent 84 29" xfId="33701"/>
    <cellStyle name="Percent 84 3" xfId="33702"/>
    <cellStyle name="Percent 84 30" xfId="33703"/>
    <cellStyle name="Percent 84 31" xfId="33704"/>
    <cellStyle name="Percent 84 32" xfId="33705"/>
    <cellStyle name="Percent 84 33" xfId="33706"/>
    <cellStyle name="Percent 84 34" xfId="33707"/>
    <cellStyle name="Percent 84 35" xfId="33708"/>
    <cellStyle name="Percent 84 36" xfId="33709"/>
    <cellStyle name="Percent 84 37" xfId="33710"/>
    <cellStyle name="Percent 84 38" xfId="33711"/>
    <cellStyle name="Percent 84 39" xfId="33712"/>
    <cellStyle name="Percent 84 4" xfId="33713"/>
    <cellStyle name="Percent 84 40" xfId="33714"/>
    <cellStyle name="Percent 84 41" xfId="33715"/>
    <cellStyle name="Percent 84 42" xfId="33716"/>
    <cellStyle name="Percent 84 43" xfId="33717"/>
    <cellStyle name="Percent 84 44" xfId="33718"/>
    <cellStyle name="Percent 84 45" xfId="33719"/>
    <cellStyle name="Percent 84 46" xfId="33720"/>
    <cellStyle name="Percent 84 47" xfId="33721"/>
    <cellStyle name="Percent 84 48" xfId="33722"/>
    <cellStyle name="Percent 84 49" xfId="33723"/>
    <cellStyle name="Percent 84 5" xfId="33724"/>
    <cellStyle name="Percent 84 50" xfId="33725"/>
    <cellStyle name="Percent 84 51" xfId="33726"/>
    <cellStyle name="Percent 84 52" xfId="33727"/>
    <cellStyle name="Percent 84 53" xfId="33728"/>
    <cellStyle name="Percent 84 54" xfId="33729"/>
    <cellStyle name="Percent 84 55" xfId="33730"/>
    <cellStyle name="Percent 84 56" xfId="33731"/>
    <cellStyle name="Percent 84 57" xfId="33732"/>
    <cellStyle name="Percent 84 58" xfId="33733"/>
    <cellStyle name="Percent 84 59" xfId="33734"/>
    <cellStyle name="Percent 84 6" xfId="33735"/>
    <cellStyle name="Percent 84 60" xfId="33736"/>
    <cellStyle name="Percent 84 61" xfId="33737"/>
    <cellStyle name="Percent 84 62" xfId="33738"/>
    <cellStyle name="Percent 84 63" xfId="33739"/>
    <cellStyle name="Percent 84 64" xfId="33740"/>
    <cellStyle name="Percent 84 65" xfId="33741"/>
    <cellStyle name="Percent 84 66" xfId="33742"/>
    <cellStyle name="Percent 84 67" xfId="33743"/>
    <cellStyle name="Percent 84 7" xfId="33744"/>
    <cellStyle name="Percent 84 8" xfId="33745"/>
    <cellStyle name="Percent 84 9" xfId="33746"/>
    <cellStyle name="Percent 85" xfId="33747"/>
    <cellStyle name="Percent 85 10" xfId="33748"/>
    <cellStyle name="Percent 85 11" xfId="33749"/>
    <cellStyle name="Percent 85 12" xfId="33750"/>
    <cellStyle name="Percent 85 13" xfId="33751"/>
    <cellStyle name="Percent 85 14" xfId="33752"/>
    <cellStyle name="Percent 85 15" xfId="33753"/>
    <cellStyle name="Percent 85 16" xfId="33754"/>
    <cellStyle name="Percent 85 17" xfId="33755"/>
    <cellStyle name="Percent 85 18" xfId="33756"/>
    <cellStyle name="Percent 85 19" xfId="33757"/>
    <cellStyle name="Percent 85 2" xfId="33758"/>
    <cellStyle name="Percent 85 20" xfId="33759"/>
    <cellStyle name="Percent 85 21" xfId="33760"/>
    <cellStyle name="Percent 85 22" xfId="33761"/>
    <cellStyle name="Percent 85 23" xfId="33762"/>
    <cellStyle name="Percent 85 24" xfId="33763"/>
    <cellStyle name="Percent 85 25" xfId="33764"/>
    <cellStyle name="Percent 85 26" xfId="33765"/>
    <cellStyle name="Percent 85 27" xfId="33766"/>
    <cellStyle name="Percent 85 28" xfId="33767"/>
    <cellStyle name="Percent 85 29" xfId="33768"/>
    <cellStyle name="Percent 85 3" xfId="33769"/>
    <cellStyle name="Percent 85 30" xfId="33770"/>
    <cellStyle name="Percent 85 31" xfId="33771"/>
    <cellStyle name="Percent 85 32" xfId="33772"/>
    <cellStyle name="Percent 85 33" xfId="33773"/>
    <cellStyle name="Percent 85 34" xfId="33774"/>
    <cellStyle name="Percent 85 35" xfId="33775"/>
    <cellStyle name="Percent 85 36" xfId="33776"/>
    <cellStyle name="Percent 85 37" xfId="33777"/>
    <cellStyle name="Percent 85 38" xfId="33778"/>
    <cellStyle name="Percent 85 39" xfId="33779"/>
    <cellStyle name="Percent 85 4" xfId="33780"/>
    <cellStyle name="Percent 85 40" xfId="33781"/>
    <cellStyle name="Percent 85 41" xfId="33782"/>
    <cellStyle name="Percent 85 42" xfId="33783"/>
    <cellStyle name="Percent 85 43" xfId="33784"/>
    <cellStyle name="Percent 85 44" xfId="33785"/>
    <cellStyle name="Percent 85 45" xfId="33786"/>
    <cellStyle name="Percent 85 46" xfId="33787"/>
    <cellStyle name="Percent 85 47" xfId="33788"/>
    <cellStyle name="Percent 85 48" xfId="33789"/>
    <cellStyle name="Percent 85 49" xfId="33790"/>
    <cellStyle name="Percent 85 5" xfId="33791"/>
    <cellStyle name="Percent 85 50" xfId="33792"/>
    <cellStyle name="Percent 85 51" xfId="33793"/>
    <cellStyle name="Percent 85 52" xfId="33794"/>
    <cellStyle name="Percent 85 53" xfId="33795"/>
    <cellStyle name="Percent 85 54" xfId="33796"/>
    <cellStyle name="Percent 85 55" xfId="33797"/>
    <cellStyle name="Percent 85 56" xfId="33798"/>
    <cellStyle name="Percent 85 57" xfId="33799"/>
    <cellStyle name="Percent 85 58" xfId="33800"/>
    <cellStyle name="Percent 85 59" xfId="33801"/>
    <cellStyle name="Percent 85 6" xfId="33802"/>
    <cellStyle name="Percent 85 60" xfId="33803"/>
    <cellStyle name="Percent 85 61" xfId="33804"/>
    <cellStyle name="Percent 85 62" xfId="33805"/>
    <cellStyle name="Percent 85 63" xfId="33806"/>
    <cellStyle name="Percent 85 64" xfId="33807"/>
    <cellStyle name="Percent 85 65" xfId="33808"/>
    <cellStyle name="Percent 85 66" xfId="33809"/>
    <cellStyle name="Percent 85 67" xfId="33810"/>
    <cellStyle name="Percent 85 7" xfId="33811"/>
    <cellStyle name="Percent 85 8" xfId="33812"/>
    <cellStyle name="Percent 85 9" xfId="33813"/>
    <cellStyle name="Percent 86" xfId="33814"/>
    <cellStyle name="Percent 86 10" xfId="33815"/>
    <cellStyle name="Percent 86 10 10" xfId="33816"/>
    <cellStyle name="Percent 86 10 11" xfId="33817"/>
    <cellStyle name="Percent 86 10 12" xfId="33818"/>
    <cellStyle name="Percent 86 10 13" xfId="33819"/>
    <cellStyle name="Percent 86 10 14" xfId="33820"/>
    <cellStyle name="Percent 86 10 15" xfId="33821"/>
    <cellStyle name="Percent 86 10 16" xfId="33822"/>
    <cellStyle name="Percent 86 10 17" xfId="33823"/>
    <cellStyle name="Percent 86 10 18" xfId="33824"/>
    <cellStyle name="Percent 86 10 19" xfId="33825"/>
    <cellStyle name="Percent 86 10 2" xfId="33826"/>
    <cellStyle name="Percent 86 10 20" xfId="33827"/>
    <cellStyle name="Percent 86 10 21" xfId="33828"/>
    <cellStyle name="Percent 86 10 22" xfId="33829"/>
    <cellStyle name="Percent 86 10 23" xfId="33830"/>
    <cellStyle name="Percent 86 10 24" xfId="33831"/>
    <cellStyle name="Percent 86 10 25" xfId="33832"/>
    <cellStyle name="Percent 86 10 26" xfId="33833"/>
    <cellStyle name="Percent 86 10 27" xfId="33834"/>
    <cellStyle name="Percent 86 10 28" xfId="33835"/>
    <cellStyle name="Percent 86 10 29" xfId="33836"/>
    <cellStyle name="Percent 86 10 3" xfId="33837"/>
    <cellStyle name="Percent 86 10 30" xfId="33838"/>
    <cellStyle name="Percent 86 10 31" xfId="33839"/>
    <cellStyle name="Percent 86 10 32" xfId="33840"/>
    <cellStyle name="Percent 86 10 33" xfId="33841"/>
    <cellStyle name="Percent 86 10 34" xfId="33842"/>
    <cellStyle name="Percent 86 10 35" xfId="33843"/>
    <cellStyle name="Percent 86 10 36" xfId="33844"/>
    <cellStyle name="Percent 86 10 37" xfId="33845"/>
    <cellStyle name="Percent 86 10 38" xfId="33846"/>
    <cellStyle name="Percent 86 10 39" xfId="33847"/>
    <cellStyle name="Percent 86 10 4" xfId="33848"/>
    <cellStyle name="Percent 86 10 40" xfId="33849"/>
    <cellStyle name="Percent 86 10 41" xfId="33850"/>
    <cellStyle name="Percent 86 10 42" xfId="33851"/>
    <cellStyle name="Percent 86 10 43" xfId="33852"/>
    <cellStyle name="Percent 86 10 44" xfId="33853"/>
    <cellStyle name="Percent 86 10 45" xfId="33854"/>
    <cellStyle name="Percent 86 10 46" xfId="33855"/>
    <cellStyle name="Percent 86 10 47" xfId="33856"/>
    <cellStyle name="Percent 86 10 48" xfId="33857"/>
    <cellStyle name="Percent 86 10 49" xfId="33858"/>
    <cellStyle name="Percent 86 10 5" xfId="33859"/>
    <cellStyle name="Percent 86 10 50" xfId="33860"/>
    <cellStyle name="Percent 86 10 51" xfId="33861"/>
    <cellStyle name="Percent 86 10 52" xfId="33862"/>
    <cellStyle name="Percent 86 10 53" xfId="33863"/>
    <cellStyle name="Percent 86 10 54" xfId="33864"/>
    <cellStyle name="Percent 86 10 55" xfId="33865"/>
    <cellStyle name="Percent 86 10 56" xfId="33866"/>
    <cellStyle name="Percent 86 10 57" xfId="33867"/>
    <cellStyle name="Percent 86 10 58" xfId="33868"/>
    <cellStyle name="Percent 86 10 59" xfId="33869"/>
    <cellStyle name="Percent 86 10 6" xfId="33870"/>
    <cellStyle name="Percent 86 10 60" xfId="33871"/>
    <cellStyle name="Percent 86 10 61" xfId="33872"/>
    <cellStyle name="Percent 86 10 62" xfId="33873"/>
    <cellStyle name="Percent 86 10 63" xfId="33874"/>
    <cellStyle name="Percent 86 10 64" xfId="33875"/>
    <cellStyle name="Percent 86 10 65" xfId="33876"/>
    <cellStyle name="Percent 86 10 66" xfId="33877"/>
    <cellStyle name="Percent 86 10 67" xfId="33878"/>
    <cellStyle name="Percent 86 10 7" xfId="33879"/>
    <cellStyle name="Percent 86 10 8" xfId="33880"/>
    <cellStyle name="Percent 86 10 9" xfId="33881"/>
    <cellStyle name="Percent 86 100" xfId="33882"/>
    <cellStyle name="Percent 86 101" xfId="33883"/>
    <cellStyle name="Percent 86 102" xfId="33884"/>
    <cellStyle name="Percent 86 103" xfId="33885"/>
    <cellStyle name="Percent 86 11" xfId="33886"/>
    <cellStyle name="Percent 86 11 10" xfId="33887"/>
    <cellStyle name="Percent 86 11 11" xfId="33888"/>
    <cellStyle name="Percent 86 11 12" xfId="33889"/>
    <cellStyle name="Percent 86 11 13" xfId="33890"/>
    <cellStyle name="Percent 86 11 14" xfId="33891"/>
    <cellStyle name="Percent 86 11 15" xfId="33892"/>
    <cellStyle name="Percent 86 11 16" xfId="33893"/>
    <cellStyle name="Percent 86 11 17" xfId="33894"/>
    <cellStyle name="Percent 86 11 18" xfId="33895"/>
    <cellStyle name="Percent 86 11 19" xfId="33896"/>
    <cellStyle name="Percent 86 11 2" xfId="33897"/>
    <cellStyle name="Percent 86 11 20" xfId="33898"/>
    <cellStyle name="Percent 86 11 21" xfId="33899"/>
    <cellStyle name="Percent 86 11 22" xfId="33900"/>
    <cellStyle name="Percent 86 11 23" xfId="33901"/>
    <cellStyle name="Percent 86 11 24" xfId="33902"/>
    <cellStyle name="Percent 86 11 25" xfId="33903"/>
    <cellStyle name="Percent 86 11 26" xfId="33904"/>
    <cellStyle name="Percent 86 11 27" xfId="33905"/>
    <cellStyle name="Percent 86 11 28" xfId="33906"/>
    <cellStyle name="Percent 86 11 29" xfId="33907"/>
    <cellStyle name="Percent 86 11 3" xfId="33908"/>
    <cellStyle name="Percent 86 11 30" xfId="33909"/>
    <cellStyle name="Percent 86 11 31" xfId="33910"/>
    <cellStyle name="Percent 86 11 32" xfId="33911"/>
    <cellStyle name="Percent 86 11 33" xfId="33912"/>
    <cellStyle name="Percent 86 11 34" xfId="33913"/>
    <cellStyle name="Percent 86 11 35" xfId="33914"/>
    <cellStyle name="Percent 86 11 36" xfId="33915"/>
    <cellStyle name="Percent 86 11 37" xfId="33916"/>
    <cellStyle name="Percent 86 11 38" xfId="33917"/>
    <cellStyle name="Percent 86 11 39" xfId="33918"/>
    <cellStyle name="Percent 86 11 4" xfId="33919"/>
    <cellStyle name="Percent 86 11 40" xfId="33920"/>
    <cellStyle name="Percent 86 11 41" xfId="33921"/>
    <cellStyle name="Percent 86 11 42" xfId="33922"/>
    <cellStyle name="Percent 86 11 43" xfId="33923"/>
    <cellStyle name="Percent 86 11 44" xfId="33924"/>
    <cellStyle name="Percent 86 11 45" xfId="33925"/>
    <cellStyle name="Percent 86 11 46" xfId="33926"/>
    <cellStyle name="Percent 86 11 47" xfId="33927"/>
    <cellStyle name="Percent 86 11 48" xfId="33928"/>
    <cellStyle name="Percent 86 11 49" xfId="33929"/>
    <cellStyle name="Percent 86 11 5" xfId="33930"/>
    <cellStyle name="Percent 86 11 50" xfId="33931"/>
    <cellStyle name="Percent 86 11 51" xfId="33932"/>
    <cellStyle name="Percent 86 11 52" xfId="33933"/>
    <cellStyle name="Percent 86 11 53" xfId="33934"/>
    <cellStyle name="Percent 86 11 54" xfId="33935"/>
    <cellStyle name="Percent 86 11 55" xfId="33936"/>
    <cellStyle name="Percent 86 11 56" xfId="33937"/>
    <cellStyle name="Percent 86 11 57" xfId="33938"/>
    <cellStyle name="Percent 86 11 58" xfId="33939"/>
    <cellStyle name="Percent 86 11 59" xfId="33940"/>
    <cellStyle name="Percent 86 11 6" xfId="33941"/>
    <cellStyle name="Percent 86 11 60" xfId="33942"/>
    <cellStyle name="Percent 86 11 61" xfId="33943"/>
    <cellStyle name="Percent 86 11 62" xfId="33944"/>
    <cellStyle name="Percent 86 11 63" xfId="33945"/>
    <cellStyle name="Percent 86 11 64" xfId="33946"/>
    <cellStyle name="Percent 86 11 65" xfId="33947"/>
    <cellStyle name="Percent 86 11 66" xfId="33948"/>
    <cellStyle name="Percent 86 11 67" xfId="33949"/>
    <cellStyle name="Percent 86 11 7" xfId="33950"/>
    <cellStyle name="Percent 86 11 8" xfId="33951"/>
    <cellStyle name="Percent 86 11 9" xfId="33952"/>
    <cellStyle name="Percent 86 12" xfId="33953"/>
    <cellStyle name="Percent 86 12 10" xfId="33954"/>
    <cellStyle name="Percent 86 12 11" xfId="33955"/>
    <cellStyle name="Percent 86 12 12" xfId="33956"/>
    <cellStyle name="Percent 86 12 13" xfId="33957"/>
    <cellStyle name="Percent 86 12 14" xfId="33958"/>
    <cellStyle name="Percent 86 12 15" xfId="33959"/>
    <cellStyle name="Percent 86 12 16" xfId="33960"/>
    <cellStyle name="Percent 86 12 17" xfId="33961"/>
    <cellStyle name="Percent 86 12 18" xfId="33962"/>
    <cellStyle name="Percent 86 12 19" xfId="33963"/>
    <cellStyle name="Percent 86 12 2" xfId="33964"/>
    <cellStyle name="Percent 86 12 20" xfId="33965"/>
    <cellStyle name="Percent 86 12 21" xfId="33966"/>
    <cellStyle name="Percent 86 12 22" xfId="33967"/>
    <cellStyle name="Percent 86 12 23" xfId="33968"/>
    <cellStyle name="Percent 86 12 24" xfId="33969"/>
    <cellStyle name="Percent 86 12 25" xfId="33970"/>
    <cellStyle name="Percent 86 12 26" xfId="33971"/>
    <cellStyle name="Percent 86 12 27" xfId="33972"/>
    <cellStyle name="Percent 86 12 28" xfId="33973"/>
    <cellStyle name="Percent 86 12 29" xfId="33974"/>
    <cellStyle name="Percent 86 12 3" xfId="33975"/>
    <cellStyle name="Percent 86 12 30" xfId="33976"/>
    <cellStyle name="Percent 86 12 31" xfId="33977"/>
    <cellStyle name="Percent 86 12 32" xfId="33978"/>
    <cellStyle name="Percent 86 12 33" xfId="33979"/>
    <cellStyle name="Percent 86 12 34" xfId="33980"/>
    <cellStyle name="Percent 86 12 35" xfId="33981"/>
    <cellStyle name="Percent 86 12 36" xfId="33982"/>
    <cellStyle name="Percent 86 12 37" xfId="33983"/>
    <cellStyle name="Percent 86 12 38" xfId="33984"/>
    <cellStyle name="Percent 86 12 39" xfId="33985"/>
    <cellStyle name="Percent 86 12 4" xfId="33986"/>
    <cellStyle name="Percent 86 12 40" xfId="33987"/>
    <cellStyle name="Percent 86 12 41" xfId="33988"/>
    <cellStyle name="Percent 86 12 42" xfId="33989"/>
    <cellStyle name="Percent 86 12 43" xfId="33990"/>
    <cellStyle name="Percent 86 12 44" xfId="33991"/>
    <cellStyle name="Percent 86 12 45" xfId="33992"/>
    <cellStyle name="Percent 86 12 46" xfId="33993"/>
    <cellStyle name="Percent 86 12 47" xfId="33994"/>
    <cellStyle name="Percent 86 12 48" xfId="33995"/>
    <cellStyle name="Percent 86 12 49" xfId="33996"/>
    <cellStyle name="Percent 86 12 5" xfId="33997"/>
    <cellStyle name="Percent 86 12 50" xfId="33998"/>
    <cellStyle name="Percent 86 12 51" xfId="33999"/>
    <cellStyle name="Percent 86 12 52" xfId="34000"/>
    <cellStyle name="Percent 86 12 53" xfId="34001"/>
    <cellStyle name="Percent 86 12 54" xfId="34002"/>
    <cellStyle name="Percent 86 12 55" xfId="34003"/>
    <cellStyle name="Percent 86 12 56" xfId="34004"/>
    <cellStyle name="Percent 86 12 57" xfId="34005"/>
    <cellStyle name="Percent 86 12 58" xfId="34006"/>
    <cellStyle name="Percent 86 12 59" xfId="34007"/>
    <cellStyle name="Percent 86 12 6" xfId="34008"/>
    <cellStyle name="Percent 86 12 60" xfId="34009"/>
    <cellStyle name="Percent 86 12 61" xfId="34010"/>
    <cellStyle name="Percent 86 12 62" xfId="34011"/>
    <cellStyle name="Percent 86 12 63" xfId="34012"/>
    <cellStyle name="Percent 86 12 64" xfId="34013"/>
    <cellStyle name="Percent 86 12 65" xfId="34014"/>
    <cellStyle name="Percent 86 12 66" xfId="34015"/>
    <cellStyle name="Percent 86 12 67" xfId="34016"/>
    <cellStyle name="Percent 86 12 7" xfId="34017"/>
    <cellStyle name="Percent 86 12 8" xfId="34018"/>
    <cellStyle name="Percent 86 12 9" xfId="34019"/>
    <cellStyle name="Percent 86 13" xfId="34020"/>
    <cellStyle name="Percent 86 13 10" xfId="34021"/>
    <cellStyle name="Percent 86 13 11" xfId="34022"/>
    <cellStyle name="Percent 86 13 12" xfId="34023"/>
    <cellStyle name="Percent 86 13 13" xfId="34024"/>
    <cellStyle name="Percent 86 13 14" xfId="34025"/>
    <cellStyle name="Percent 86 13 15" xfId="34026"/>
    <cellStyle name="Percent 86 13 16" xfId="34027"/>
    <cellStyle name="Percent 86 13 17" xfId="34028"/>
    <cellStyle name="Percent 86 13 18" xfId="34029"/>
    <cellStyle name="Percent 86 13 19" xfId="34030"/>
    <cellStyle name="Percent 86 13 2" xfId="34031"/>
    <cellStyle name="Percent 86 13 20" xfId="34032"/>
    <cellStyle name="Percent 86 13 21" xfId="34033"/>
    <cellStyle name="Percent 86 13 22" xfId="34034"/>
    <cellStyle name="Percent 86 13 23" xfId="34035"/>
    <cellStyle name="Percent 86 13 24" xfId="34036"/>
    <cellStyle name="Percent 86 13 25" xfId="34037"/>
    <cellStyle name="Percent 86 13 26" xfId="34038"/>
    <cellStyle name="Percent 86 13 27" xfId="34039"/>
    <cellStyle name="Percent 86 13 28" xfId="34040"/>
    <cellStyle name="Percent 86 13 29" xfId="34041"/>
    <cellStyle name="Percent 86 13 3" xfId="34042"/>
    <cellStyle name="Percent 86 13 30" xfId="34043"/>
    <cellStyle name="Percent 86 13 31" xfId="34044"/>
    <cellStyle name="Percent 86 13 32" xfId="34045"/>
    <cellStyle name="Percent 86 13 33" xfId="34046"/>
    <cellStyle name="Percent 86 13 34" xfId="34047"/>
    <cellStyle name="Percent 86 13 35" xfId="34048"/>
    <cellStyle name="Percent 86 13 36" xfId="34049"/>
    <cellStyle name="Percent 86 13 37" xfId="34050"/>
    <cellStyle name="Percent 86 13 38" xfId="34051"/>
    <cellStyle name="Percent 86 13 39" xfId="34052"/>
    <cellStyle name="Percent 86 13 4" xfId="34053"/>
    <cellStyle name="Percent 86 13 40" xfId="34054"/>
    <cellStyle name="Percent 86 13 41" xfId="34055"/>
    <cellStyle name="Percent 86 13 42" xfId="34056"/>
    <cellStyle name="Percent 86 13 43" xfId="34057"/>
    <cellStyle name="Percent 86 13 44" xfId="34058"/>
    <cellStyle name="Percent 86 13 45" xfId="34059"/>
    <cellStyle name="Percent 86 13 46" xfId="34060"/>
    <cellStyle name="Percent 86 13 47" xfId="34061"/>
    <cellStyle name="Percent 86 13 48" xfId="34062"/>
    <cellStyle name="Percent 86 13 49" xfId="34063"/>
    <cellStyle name="Percent 86 13 5" xfId="34064"/>
    <cellStyle name="Percent 86 13 50" xfId="34065"/>
    <cellStyle name="Percent 86 13 51" xfId="34066"/>
    <cellStyle name="Percent 86 13 52" xfId="34067"/>
    <cellStyle name="Percent 86 13 53" xfId="34068"/>
    <cellStyle name="Percent 86 13 54" xfId="34069"/>
    <cellStyle name="Percent 86 13 55" xfId="34070"/>
    <cellStyle name="Percent 86 13 56" xfId="34071"/>
    <cellStyle name="Percent 86 13 57" xfId="34072"/>
    <cellStyle name="Percent 86 13 58" xfId="34073"/>
    <cellStyle name="Percent 86 13 59" xfId="34074"/>
    <cellStyle name="Percent 86 13 6" xfId="34075"/>
    <cellStyle name="Percent 86 13 60" xfId="34076"/>
    <cellStyle name="Percent 86 13 61" xfId="34077"/>
    <cellStyle name="Percent 86 13 62" xfId="34078"/>
    <cellStyle name="Percent 86 13 63" xfId="34079"/>
    <cellStyle name="Percent 86 13 64" xfId="34080"/>
    <cellStyle name="Percent 86 13 65" xfId="34081"/>
    <cellStyle name="Percent 86 13 66" xfId="34082"/>
    <cellStyle name="Percent 86 13 67" xfId="34083"/>
    <cellStyle name="Percent 86 13 7" xfId="34084"/>
    <cellStyle name="Percent 86 13 8" xfId="34085"/>
    <cellStyle name="Percent 86 13 9" xfId="34086"/>
    <cellStyle name="Percent 86 14" xfId="34087"/>
    <cellStyle name="Percent 86 14 10" xfId="34088"/>
    <cellStyle name="Percent 86 14 11" xfId="34089"/>
    <cellStyle name="Percent 86 14 12" xfId="34090"/>
    <cellStyle name="Percent 86 14 13" xfId="34091"/>
    <cellStyle name="Percent 86 14 14" xfId="34092"/>
    <cellStyle name="Percent 86 14 15" xfId="34093"/>
    <cellStyle name="Percent 86 14 16" xfId="34094"/>
    <cellStyle name="Percent 86 14 17" xfId="34095"/>
    <cellStyle name="Percent 86 14 18" xfId="34096"/>
    <cellStyle name="Percent 86 14 19" xfId="34097"/>
    <cellStyle name="Percent 86 14 2" xfId="34098"/>
    <cellStyle name="Percent 86 14 20" xfId="34099"/>
    <cellStyle name="Percent 86 14 21" xfId="34100"/>
    <cellStyle name="Percent 86 14 22" xfId="34101"/>
    <cellStyle name="Percent 86 14 23" xfId="34102"/>
    <cellStyle name="Percent 86 14 24" xfId="34103"/>
    <cellStyle name="Percent 86 14 25" xfId="34104"/>
    <cellStyle name="Percent 86 14 26" xfId="34105"/>
    <cellStyle name="Percent 86 14 27" xfId="34106"/>
    <cellStyle name="Percent 86 14 28" xfId="34107"/>
    <cellStyle name="Percent 86 14 29" xfId="34108"/>
    <cellStyle name="Percent 86 14 3" xfId="34109"/>
    <cellStyle name="Percent 86 14 30" xfId="34110"/>
    <cellStyle name="Percent 86 14 31" xfId="34111"/>
    <cellStyle name="Percent 86 14 32" xfId="34112"/>
    <cellStyle name="Percent 86 14 33" xfId="34113"/>
    <cellStyle name="Percent 86 14 34" xfId="34114"/>
    <cellStyle name="Percent 86 14 35" xfId="34115"/>
    <cellStyle name="Percent 86 14 36" xfId="34116"/>
    <cellStyle name="Percent 86 14 37" xfId="34117"/>
    <cellStyle name="Percent 86 14 38" xfId="34118"/>
    <cellStyle name="Percent 86 14 39" xfId="34119"/>
    <cellStyle name="Percent 86 14 4" xfId="34120"/>
    <cellStyle name="Percent 86 14 40" xfId="34121"/>
    <cellStyle name="Percent 86 14 41" xfId="34122"/>
    <cellStyle name="Percent 86 14 42" xfId="34123"/>
    <cellStyle name="Percent 86 14 43" xfId="34124"/>
    <cellStyle name="Percent 86 14 44" xfId="34125"/>
    <cellStyle name="Percent 86 14 45" xfId="34126"/>
    <cellStyle name="Percent 86 14 46" xfId="34127"/>
    <cellStyle name="Percent 86 14 47" xfId="34128"/>
    <cellStyle name="Percent 86 14 48" xfId="34129"/>
    <cellStyle name="Percent 86 14 49" xfId="34130"/>
    <cellStyle name="Percent 86 14 5" xfId="34131"/>
    <cellStyle name="Percent 86 14 50" xfId="34132"/>
    <cellStyle name="Percent 86 14 51" xfId="34133"/>
    <cellStyle name="Percent 86 14 52" xfId="34134"/>
    <cellStyle name="Percent 86 14 53" xfId="34135"/>
    <cellStyle name="Percent 86 14 54" xfId="34136"/>
    <cellStyle name="Percent 86 14 55" xfId="34137"/>
    <cellStyle name="Percent 86 14 56" xfId="34138"/>
    <cellStyle name="Percent 86 14 57" xfId="34139"/>
    <cellStyle name="Percent 86 14 58" xfId="34140"/>
    <cellStyle name="Percent 86 14 59" xfId="34141"/>
    <cellStyle name="Percent 86 14 6" xfId="34142"/>
    <cellStyle name="Percent 86 14 60" xfId="34143"/>
    <cellStyle name="Percent 86 14 61" xfId="34144"/>
    <cellStyle name="Percent 86 14 62" xfId="34145"/>
    <cellStyle name="Percent 86 14 63" xfId="34146"/>
    <cellStyle name="Percent 86 14 64" xfId="34147"/>
    <cellStyle name="Percent 86 14 65" xfId="34148"/>
    <cellStyle name="Percent 86 14 66" xfId="34149"/>
    <cellStyle name="Percent 86 14 67" xfId="34150"/>
    <cellStyle name="Percent 86 14 7" xfId="34151"/>
    <cellStyle name="Percent 86 14 8" xfId="34152"/>
    <cellStyle name="Percent 86 14 9" xfId="34153"/>
    <cellStyle name="Percent 86 15" xfId="34154"/>
    <cellStyle name="Percent 86 15 10" xfId="34155"/>
    <cellStyle name="Percent 86 15 11" xfId="34156"/>
    <cellStyle name="Percent 86 15 12" xfId="34157"/>
    <cellStyle name="Percent 86 15 13" xfId="34158"/>
    <cellStyle name="Percent 86 15 14" xfId="34159"/>
    <cellStyle name="Percent 86 15 15" xfId="34160"/>
    <cellStyle name="Percent 86 15 16" xfId="34161"/>
    <cellStyle name="Percent 86 15 17" xfId="34162"/>
    <cellStyle name="Percent 86 15 18" xfId="34163"/>
    <cellStyle name="Percent 86 15 19" xfId="34164"/>
    <cellStyle name="Percent 86 15 2" xfId="34165"/>
    <cellStyle name="Percent 86 15 20" xfId="34166"/>
    <cellStyle name="Percent 86 15 21" xfId="34167"/>
    <cellStyle name="Percent 86 15 22" xfId="34168"/>
    <cellStyle name="Percent 86 15 23" xfId="34169"/>
    <cellStyle name="Percent 86 15 24" xfId="34170"/>
    <cellStyle name="Percent 86 15 25" xfId="34171"/>
    <cellStyle name="Percent 86 15 26" xfId="34172"/>
    <cellStyle name="Percent 86 15 27" xfId="34173"/>
    <cellStyle name="Percent 86 15 28" xfId="34174"/>
    <cellStyle name="Percent 86 15 29" xfId="34175"/>
    <cellStyle name="Percent 86 15 3" xfId="34176"/>
    <cellStyle name="Percent 86 15 30" xfId="34177"/>
    <cellStyle name="Percent 86 15 31" xfId="34178"/>
    <cellStyle name="Percent 86 15 32" xfId="34179"/>
    <cellStyle name="Percent 86 15 33" xfId="34180"/>
    <cellStyle name="Percent 86 15 34" xfId="34181"/>
    <cellStyle name="Percent 86 15 35" xfId="34182"/>
    <cellStyle name="Percent 86 15 36" xfId="34183"/>
    <cellStyle name="Percent 86 15 37" xfId="34184"/>
    <cellStyle name="Percent 86 15 38" xfId="34185"/>
    <cellStyle name="Percent 86 15 39" xfId="34186"/>
    <cellStyle name="Percent 86 15 4" xfId="34187"/>
    <cellStyle name="Percent 86 15 40" xfId="34188"/>
    <cellStyle name="Percent 86 15 41" xfId="34189"/>
    <cellStyle name="Percent 86 15 42" xfId="34190"/>
    <cellStyle name="Percent 86 15 43" xfId="34191"/>
    <cellStyle name="Percent 86 15 44" xfId="34192"/>
    <cellStyle name="Percent 86 15 45" xfId="34193"/>
    <cellStyle name="Percent 86 15 46" xfId="34194"/>
    <cellStyle name="Percent 86 15 47" xfId="34195"/>
    <cellStyle name="Percent 86 15 48" xfId="34196"/>
    <cellStyle name="Percent 86 15 49" xfId="34197"/>
    <cellStyle name="Percent 86 15 5" xfId="34198"/>
    <cellStyle name="Percent 86 15 50" xfId="34199"/>
    <cellStyle name="Percent 86 15 51" xfId="34200"/>
    <cellStyle name="Percent 86 15 52" xfId="34201"/>
    <cellStyle name="Percent 86 15 53" xfId="34202"/>
    <cellStyle name="Percent 86 15 54" xfId="34203"/>
    <cellStyle name="Percent 86 15 55" xfId="34204"/>
    <cellStyle name="Percent 86 15 56" xfId="34205"/>
    <cellStyle name="Percent 86 15 57" xfId="34206"/>
    <cellStyle name="Percent 86 15 58" xfId="34207"/>
    <cellStyle name="Percent 86 15 59" xfId="34208"/>
    <cellStyle name="Percent 86 15 6" xfId="34209"/>
    <cellStyle name="Percent 86 15 60" xfId="34210"/>
    <cellStyle name="Percent 86 15 61" xfId="34211"/>
    <cellStyle name="Percent 86 15 62" xfId="34212"/>
    <cellStyle name="Percent 86 15 63" xfId="34213"/>
    <cellStyle name="Percent 86 15 64" xfId="34214"/>
    <cellStyle name="Percent 86 15 65" xfId="34215"/>
    <cellStyle name="Percent 86 15 66" xfId="34216"/>
    <cellStyle name="Percent 86 15 67" xfId="34217"/>
    <cellStyle name="Percent 86 15 7" xfId="34218"/>
    <cellStyle name="Percent 86 15 8" xfId="34219"/>
    <cellStyle name="Percent 86 15 9" xfId="34220"/>
    <cellStyle name="Percent 86 16" xfId="34221"/>
    <cellStyle name="Percent 86 16 10" xfId="34222"/>
    <cellStyle name="Percent 86 16 11" xfId="34223"/>
    <cellStyle name="Percent 86 16 12" xfId="34224"/>
    <cellStyle name="Percent 86 16 13" xfId="34225"/>
    <cellStyle name="Percent 86 16 14" xfId="34226"/>
    <cellStyle name="Percent 86 16 15" xfId="34227"/>
    <cellStyle name="Percent 86 16 16" xfId="34228"/>
    <cellStyle name="Percent 86 16 17" xfId="34229"/>
    <cellStyle name="Percent 86 16 18" xfId="34230"/>
    <cellStyle name="Percent 86 16 19" xfId="34231"/>
    <cellStyle name="Percent 86 16 2" xfId="34232"/>
    <cellStyle name="Percent 86 16 20" xfId="34233"/>
    <cellStyle name="Percent 86 16 21" xfId="34234"/>
    <cellStyle name="Percent 86 16 22" xfId="34235"/>
    <cellStyle name="Percent 86 16 23" xfId="34236"/>
    <cellStyle name="Percent 86 16 24" xfId="34237"/>
    <cellStyle name="Percent 86 16 25" xfId="34238"/>
    <cellStyle name="Percent 86 16 26" xfId="34239"/>
    <cellStyle name="Percent 86 16 27" xfId="34240"/>
    <cellStyle name="Percent 86 16 28" xfId="34241"/>
    <cellStyle name="Percent 86 16 29" xfId="34242"/>
    <cellStyle name="Percent 86 16 3" xfId="34243"/>
    <cellStyle name="Percent 86 16 30" xfId="34244"/>
    <cellStyle name="Percent 86 16 31" xfId="34245"/>
    <cellStyle name="Percent 86 16 32" xfId="34246"/>
    <cellStyle name="Percent 86 16 33" xfId="34247"/>
    <cellStyle name="Percent 86 16 34" xfId="34248"/>
    <cellStyle name="Percent 86 16 35" xfId="34249"/>
    <cellStyle name="Percent 86 16 36" xfId="34250"/>
    <cellStyle name="Percent 86 16 37" xfId="34251"/>
    <cellStyle name="Percent 86 16 38" xfId="34252"/>
    <cellStyle name="Percent 86 16 39" xfId="34253"/>
    <cellStyle name="Percent 86 16 4" xfId="34254"/>
    <cellStyle name="Percent 86 16 40" xfId="34255"/>
    <cellStyle name="Percent 86 16 41" xfId="34256"/>
    <cellStyle name="Percent 86 16 42" xfId="34257"/>
    <cellStyle name="Percent 86 16 43" xfId="34258"/>
    <cellStyle name="Percent 86 16 44" xfId="34259"/>
    <cellStyle name="Percent 86 16 45" xfId="34260"/>
    <cellStyle name="Percent 86 16 46" xfId="34261"/>
    <cellStyle name="Percent 86 16 47" xfId="34262"/>
    <cellStyle name="Percent 86 16 48" xfId="34263"/>
    <cellStyle name="Percent 86 16 49" xfId="34264"/>
    <cellStyle name="Percent 86 16 5" xfId="34265"/>
    <cellStyle name="Percent 86 16 50" xfId="34266"/>
    <cellStyle name="Percent 86 16 51" xfId="34267"/>
    <cellStyle name="Percent 86 16 52" xfId="34268"/>
    <cellStyle name="Percent 86 16 53" xfId="34269"/>
    <cellStyle name="Percent 86 16 54" xfId="34270"/>
    <cellStyle name="Percent 86 16 55" xfId="34271"/>
    <cellStyle name="Percent 86 16 56" xfId="34272"/>
    <cellStyle name="Percent 86 16 57" xfId="34273"/>
    <cellStyle name="Percent 86 16 58" xfId="34274"/>
    <cellStyle name="Percent 86 16 59" xfId="34275"/>
    <cellStyle name="Percent 86 16 6" xfId="34276"/>
    <cellStyle name="Percent 86 16 60" xfId="34277"/>
    <cellStyle name="Percent 86 16 61" xfId="34278"/>
    <cellStyle name="Percent 86 16 62" xfId="34279"/>
    <cellStyle name="Percent 86 16 63" xfId="34280"/>
    <cellStyle name="Percent 86 16 64" xfId="34281"/>
    <cellStyle name="Percent 86 16 65" xfId="34282"/>
    <cellStyle name="Percent 86 16 66" xfId="34283"/>
    <cellStyle name="Percent 86 16 67" xfId="34284"/>
    <cellStyle name="Percent 86 16 7" xfId="34285"/>
    <cellStyle name="Percent 86 16 8" xfId="34286"/>
    <cellStyle name="Percent 86 16 9" xfId="34287"/>
    <cellStyle name="Percent 86 17" xfId="34288"/>
    <cellStyle name="Percent 86 17 10" xfId="34289"/>
    <cellStyle name="Percent 86 17 11" xfId="34290"/>
    <cellStyle name="Percent 86 17 12" xfId="34291"/>
    <cellStyle name="Percent 86 17 13" xfId="34292"/>
    <cellStyle name="Percent 86 17 14" xfId="34293"/>
    <cellStyle name="Percent 86 17 15" xfId="34294"/>
    <cellStyle name="Percent 86 17 16" xfId="34295"/>
    <cellStyle name="Percent 86 17 17" xfId="34296"/>
    <cellStyle name="Percent 86 17 18" xfId="34297"/>
    <cellStyle name="Percent 86 17 19" xfId="34298"/>
    <cellStyle name="Percent 86 17 2" xfId="34299"/>
    <cellStyle name="Percent 86 17 20" xfId="34300"/>
    <cellStyle name="Percent 86 17 21" xfId="34301"/>
    <cellStyle name="Percent 86 17 22" xfId="34302"/>
    <cellStyle name="Percent 86 17 23" xfId="34303"/>
    <cellStyle name="Percent 86 17 24" xfId="34304"/>
    <cellStyle name="Percent 86 17 25" xfId="34305"/>
    <cellStyle name="Percent 86 17 26" xfId="34306"/>
    <cellStyle name="Percent 86 17 27" xfId="34307"/>
    <cellStyle name="Percent 86 17 28" xfId="34308"/>
    <cellStyle name="Percent 86 17 29" xfId="34309"/>
    <cellStyle name="Percent 86 17 3" xfId="34310"/>
    <cellStyle name="Percent 86 17 30" xfId="34311"/>
    <cellStyle name="Percent 86 17 31" xfId="34312"/>
    <cellStyle name="Percent 86 17 32" xfId="34313"/>
    <cellStyle name="Percent 86 17 33" xfId="34314"/>
    <cellStyle name="Percent 86 17 34" xfId="34315"/>
    <cellStyle name="Percent 86 17 35" xfId="34316"/>
    <cellStyle name="Percent 86 17 36" xfId="34317"/>
    <cellStyle name="Percent 86 17 37" xfId="34318"/>
    <cellStyle name="Percent 86 17 38" xfId="34319"/>
    <cellStyle name="Percent 86 17 39" xfId="34320"/>
    <cellStyle name="Percent 86 17 4" xfId="34321"/>
    <cellStyle name="Percent 86 17 40" xfId="34322"/>
    <cellStyle name="Percent 86 17 41" xfId="34323"/>
    <cellStyle name="Percent 86 17 42" xfId="34324"/>
    <cellStyle name="Percent 86 17 43" xfId="34325"/>
    <cellStyle name="Percent 86 17 44" xfId="34326"/>
    <cellStyle name="Percent 86 17 45" xfId="34327"/>
    <cellStyle name="Percent 86 17 46" xfId="34328"/>
    <cellStyle name="Percent 86 17 47" xfId="34329"/>
    <cellStyle name="Percent 86 17 48" xfId="34330"/>
    <cellStyle name="Percent 86 17 49" xfId="34331"/>
    <cellStyle name="Percent 86 17 5" xfId="34332"/>
    <cellStyle name="Percent 86 17 50" xfId="34333"/>
    <cellStyle name="Percent 86 17 51" xfId="34334"/>
    <cellStyle name="Percent 86 17 52" xfId="34335"/>
    <cellStyle name="Percent 86 17 53" xfId="34336"/>
    <cellStyle name="Percent 86 17 54" xfId="34337"/>
    <cellStyle name="Percent 86 17 55" xfId="34338"/>
    <cellStyle name="Percent 86 17 56" xfId="34339"/>
    <cellStyle name="Percent 86 17 57" xfId="34340"/>
    <cellStyle name="Percent 86 17 58" xfId="34341"/>
    <cellStyle name="Percent 86 17 59" xfId="34342"/>
    <cellStyle name="Percent 86 17 6" xfId="34343"/>
    <cellStyle name="Percent 86 17 60" xfId="34344"/>
    <cellStyle name="Percent 86 17 61" xfId="34345"/>
    <cellStyle name="Percent 86 17 62" xfId="34346"/>
    <cellStyle name="Percent 86 17 63" xfId="34347"/>
    <cellStyle name="Percent 86 17 64" xfId="34348"/>
    <cellStyle name="Percent 86 17 65" xfId="34349"/>
    <cellStyle name="Percent 86 17 66" xfId="34350"/>
    <cellStyle name="Percent 86 17 67" xfId="34351"/>
    <cellStyle name="Percent 86 17 7" xfId="34352"/>
    <cellStyle name="Percent 86 17 8" xfId="34353"/>
    <cellStyle name="Percent 86 17 9" xfId="34354"/>
    <cellStyle name="Percent 86 18" xfId="34355"/>
    <cellStyle name="Percent 86 18 10" xfId="34356"/>
    <cellStyle name="Percent 86 18 11" xfId="34357"/>
    <cellStyle name="Percent 86 18 12" xfId="34358"/>
    <cellStyle name="Percent 86 18 13" xfId="34359"/>
    <cellStyle name="Percent 86 18 14" xfId="34360"/>
    <cellStyle name="Percent 86 18 15" xfId="34361"/>
    <cellStyle name="Percent 86 18 16" xfId="34362"/>
    <cellStyle name="Percent 86 18 17" xfId="34363"/>
    <cellStyle name="Percent 86 18 18" xfId="34364"/>
    <cellStyle name="Percent 86 18 19" xfId="34365"/>
    <cellStyle name="Percent 86 18 2" xfId="34366"/>
    <cellStyle name="Percent 86 18 20" xfId="34367"/>
    <cellStyle name="Percent 86 18 21" xfId="34368"/>
    <cellStyle name="Percent 86 18 22" xfId="34369"/>
    <cellStyle name="Percent 86 18 23" xfId="34370"/>
    <cellStyle name="Percent 86 18 24" xfId="34371"/>
    <cellStyle name="Percent 86 18 25" xfId="34372"/>
    <cellStyle name="Percent 86 18 26" xfId="34373"/>
    <cellStyle name="Percent 86 18 27" xfId="34374"/>
    <cellStyle name="Percent 86 18 28" xfId="34375"/>
    <cellStyle name="Percent 86 18 29" xfId="34376"/>
    <cellStyle name="Percent 86 18 3" xfId="34377"/>
    <cellStyle name="Percent 86 18 30" xfId="34378"/>
    <cellStyle name="Percent 86 18 31" xfId="34379"/>
    <cellStyle name="Percent 86 18 32" xfId="34380"/>
    <cellStyle name="Percent 86 18 33" xfId="34381"/>
    <cellStyle name="Percent 86 18 34" xfId="34382"/>
    <cellStyle name="Percent 86 18 35" xfId="34383"/>
    <cellStyle name="Percent 86 18 36" xfId="34384"/>
    <cellStyle name="Percent 86 18 37" xfId="34385"/>
    <cellStyle name="Percent 86 18 38" xfId="34386"/>
    <cellStyle name="Percent 86 18 39" xfId="34387"/>
    <cellStyle name="Percent 86 18 4" xfId="34388"/>
    <cellStyle name="Percent 86 18 40" xfId="34389"/>
    <cellStyle name="Percent 86 18 41" xfId="34390"/>
    <cellStyle name="Percent 86 18 42" xfId="34391"/>
    <cellStyle name="Percent 86 18 43" xfId="34392"/>
    <cellStyle name="Percent 86 18 44" xfId="34393"/>
    <cellStyle name="Percent 86 18 45" xfId="34394"/>
    <cellStyle name="Percent 86 18 46" xfId="34395"/>
    <cellStyle name="Percent 86 18 47" xfId="34396"/>
    <cellStyle name="Percent 86 18 48" xfId="34397"/>
    <cellStyle name="Percent 86 18 49" xfId="34398"/>
    <cellStyle name="Percent 86 18 5" xfId="34399"/>
    <cellStyle name="Percent 86 18 50" xfId="34400"/>
    <cellStyle name="Percent 86 18 51" xfId="34401"/>
    <cellStyle name="Percent 86 18 52" xfId="34402"/>
    <cellStyle name="Percent 86 18 53" xfId="34403"/>
    <cellStyle name="Percent 86 18 54" xfId="34404"/>
    <cellStyle name="Percent 86 18 55" xfId="34405"/>
    <cellStyle name="Percent 86 18 56" xfId="34406"/>
    <cellStyle name="Percent 86 18 57" xfId="34407"/>
    <cellStyle name="Percent 86 18 58" xfId="34408"/>
    <cellStyle name="Percent 86 18 59" xfId="34409"/>
    <cellStyle name="Percent 86 18 6" xfId="34410"/>
    <cellStyle name="Percent 86 18 60" xfId="34411"/>
    <cellStyle name="Percent 86 18 61" xfId="34412"/>
    <cellStyle name="Percent 86 18 62" xfId="34413"/>
    <cellStyle name="Percent 86 18 63" xfId="34414"/>
    <cellStyle name="Percent 86 18 64" xfId="34415"/>
    <cellStyle name="Percent 86 18 65" xfId="34416"/>
    <cellStyle name="Percent 86 18 66" xfId="34417"/>
    <cellStyle name="Percent 86 18 67" xfId="34418"/>
    <cellStyle name="Percent 86 18 7" xfId="34419"/>
    <cellStyle name="Percent 86 18 8" xfId="34420"/>
    <cellStyle name="Percent 86 18 9" xfId="34421"/>
    <cellStyle name="Percent 86 19" xfId="34422"/>
    <cellStyle name="Percent 86 19 10" xfId="34423"/>
    <cellStyle name="Percent 86 19 11" xfId="34424"/>
    <cellStyle name="Percent 86 19 12" xfId="34425"/>
    <cellStyle name="Percent 86 19 13" xfId="34426"/>
    <cellStyle name="Percent 86 19 14" xfId="34427"/>
    <cellStyle name="Percent 86 19 15" xfId="34428"/>
    <cellStyle name="Percent 86 19 16" xfId="34429"/>
    <cellStyle name="Percent 86 19 17" xfId="34430"/>
    <cellStyle name="Percent 86 19 18" xfId="34431"/>
    <cellStyle name="Percent 86 19 19" xfId="34432"/>
    <cellStyle name="Percent 86 19 2" xfId="34433"/>
    <cellStyle name="Percent 86 19 20" xfId="34434"/>
    <cellStyle name="Percent 86 19 21" xfId="34435"/>
    <cellStyle name="Percent 86 19 22" xfId="34436"/>
    <cellStyle name="Percent 86 19 23" xfId="34437"/>
    <cellStyle name="Percent 86 19 24" xfId="34438"/>
    <cellStyle name="Percent 86 19 25" xfId="34439"/>
    <cellStyle name="Percent 86 19 26" xfId="34440"/>
    <cellStyle name="Percent 86 19 27" xfId="34441"/>
    <cellStyle name="Percent 86 19 28" xfId="34442"/>
    <cellStyle name="Percent 86 19 29" xfId="34443"/>
    <cellStyle name="Percent 86 19 3" xfId="34444"/>
    <cellStyle name="Percent 86 19 30" xfId="34445"/>
    <cellStyle name="Percent 86 19 31" xfId="34446"/>
    <cellStyle name="Percent 86 19 32" xfId="34447"/>
    <cellStyle name="Percent 86 19 33" xfId="34448"/>
    <cellStyle name="Percent 86 19 34" xfId="34449"/>
    <cellStyle name="Percent 86 19 35" xfId="34450"/>
    <cellStyle name="Percent 86 19 36" xfId="34451"/>
    <cellStyle name="Percent 86 19 37" xfId="34452"/>
    <cellStyle name="Percent 86 19 38" xfId="34453"/>
    <cellStyle name="Percent 86 19 39" xfId="34454"/>
    <cellStyle name="Percent 86 19 4" xfId="34455"/>
    <cellStyle name="Percent 86 19 40" xfId="34456"/>
    <cellStyle name="Percent 86 19 41" xfId="34457"/>
    <cellStyle name="Percent 86 19 42" xfId="34458"/>
    <cellStyle name="Percent 86 19 43" xfId="34459"/>
    <cellStyle name="Percent 86 19 44" xfId="34460"/>
    <cellStyle name="Percent 86 19 45" xfId="34461"/>
    <cellStyle name="Percent 86 19 46" xfId="34462"/>
    <cellStyle name="Percent 86 19 47" xfId="34463"/>
    <cellStyle name="Percent 86 19 48" xfId="34464"/>
    <cellStyle name="Percent 86 19 49" xfId="34465"/>
    <cellStyle name="Percent 86 19 5" xfId="34466"/>
    <cellStyle name="Percent 86 19 50" xfId="34467"/>
    <cellStyle name="Percent 86 19 51" xfId="34468"/>
    <cellStyle name="Percent 86 19 52" xfId="34469"/>
    <cellStyle name="Percent 86 19 53" xfId="34470"/>
    <cellStyle name="Percent 86 19 54" xfId="34471"/>
    <cellStyle name="Percent 86 19 55" xfId="34472"/>
    <cellStyle name="Percent 86 19 56" xfId="34473"/>
    <cellStyle name="Percent 86 19 57" xfId="34474"/>
    <cellStyle name="Percent 86 19 58" xfId="34475"/>
    <cellStyle name="Percent 86 19 59" xfId="34476"/>
    <cellStyle name="Percent 86 19 6" xfId="34477"/>
    <cellStyle name="Percent 86 19 60" xfId="34478"/>
    <cellStyle name="Percent 86 19 61" xfId="34479"/>
    <cellStyle name="Percent 86 19 62" xfId="34480"/>
    <cellStyle name="Percent 86 19 63" xfId="34481"/>
    <cellStyle name="Percent 86 19 64" xfId="34482"/>
    <cellStyle name="Percent 86 19 65" xfId="34483"/>
    <cellStyle name="Percent 86 19 66" xfId="34484"/>
    <cellStyle name="Percent 86 19 67" xfId="34485"/>
    <cellStyle name="Percent 86 19 7" xfId="34486"/>
    <cellStyle name="Percent 86 19 8" xfId="34487"/>
    <cellStyle name="Percent 86 19 9" xfId="34488"/>
    <cellStyle name="Percent 86 2" xfId="34489"/>
    <cellStyle name="Percent 86 2 10" xfId="34490"/>
    <cellStyle name="Percent 86 2 11" xfId="34491"/>
    <cellStyle name="Percent 86 2 12" xfId="34492"/>
    <cellStyle name="Percent 86 2 13" xfId="34493"/>
    <cellStyle name="Percent 86 2 14" xfId="34494"/>
    <cellStyle name="Percent 86 2 15" xfId="34495"/>
    <cellStyle name="Percent 86 2 16" xfId="34496"/>
    <cellStyle name="Percent 86 2 17" xfId="34497"/>
    <cellStyle name="Percent 86 2 18" xfId="34498"/>
    <cellStyle name="Percent 86 2 19" xfId="34499"/>
    <cellStyle name="Percent 86 2 2" xfId="34500"/>
    <cellStyle name="Percent 86 2 20" xfId="34501"/>
    <cellStyle name="Percent 86 2 21" xfId="34502"/>
    <cellStyle name="Percent 86 2 22" xfId="34503"/>
    <cellStyle name="Percent 86 2 23" xfId="34504"/>
    <cellStyle name="Percent 86 2 24" xfId="34505"/>
    <cellStyle name="Percent 86 2 25" xfId="34506"/>
    <cellStyle name="Percent 86 2 26" xfId="34507"/>
    <cellStyle name="Percent 86 2 27" xfId="34508"/>
    <cellStyle name="Percent 86 2 28" xfId="34509"/>
    <cellStyle name="Percent 86 2 29" xfId="34510"/>
    <cellStyle name="Percent 86 2 3" xfId="34511"/>
    <cellStyle name="Percent 86 2 30" xfId="34512"/>
    <cellStyle name="Percent 86 2 31" xfId="34513"/>
    <cellStyle name="Percent 86 2 32" xfId="34514"/>
    <cellStyle name="Percent 86 2 33" xfId="34515"/>
    <cellStyle name="Percent 86 2 34" xfId="34516"/>
    <cellStyle name="Percent 86 2 35" xfId="34517"/>
    <cellStyle name="Percent 86 2 36" xfId="34518"/>
    <cellStyle name="Percent 86 2 37" xfId="34519"/>
    <cellStyle name="Percent 86 2 38" xfId="34520"/>
    <cellStyle name="Percent 86 2 39" xfId="34521"/>
    <cellStyle name="Percent 86 2 4" xfId="34522"/>
    <cellStyle name="Percent 86 2 40" xfId="34523"/>
    <cellStyle name="Percent 86 2 41" xfId="34524"/>
    <cellStyle name="Percent 86 2 42" xfId="34525"/>
    <cellStyle name="Percent 86 2 43" xfId="34526"/>
    <cellStyle name="Percent 86 2 44" xfId="34527"/>
    <cellStyle name="Percent 86 2 45" xfId="34528"/>
    <cellStyle name="Percent 86 2 46" xfId="34529"/>
    <cellStyle name="Percent 86 2 47" xfId="34530"/>
    <cellStyle name="Percent 86 2 48" xfId="34531"/>
    <cellStyle name="Percent 86 2 49" xfId="34532"/>
    <cellStyle name="Percent 86 2 5" xfId="34533"/>
    <cellStyle name="Percent 86 2 50" xfId="34534"/>
    <cellStyle name="Percent 86 2 51" xfId="34535"/>
    <cellStyle name="Percent 86 2 52" xfId="34536"/>
    <cellStyle name="Percent 86 2 53" xfId="34537"/>
    <cellStyle name="Percent 86 2 54" xfId="34538"/>
    <cellStyle name="Percent 86 2 55" xfId="34539"/>
    <cellStyle name="Percent 86 2 56" xfId="34540"/>
    <cellStyle name="Percent 86 2 57" xfId="34541"/>
    <cellStyle name="Percent 86 2 58" xfId="34542"/>
    <cellStyle name="Percent 86 2 59" xfId="34543"/>
    <cellStyle name="Percent 86 2 6" xfId="34544"/>
    <cellStyle name="Percent 86 2 60" xfId="34545"/>
    <cellStyle name="Percent 86 2 61" xfId="34546"/>
    <cellStyle name="Percent 86 2 62" xfId="34547"/>
    <cellStyle name="Percent 86 2 63" xfId="34548"/>
    <cellStyle name="Percent 86 2 64" xfId="34549"/>
    <cellStyle name="Percent 86 2 65" xfId="34550"/>
    <cellStyle name="Percent 86 2 66" xfId="34551"/>
    <cellStyle name="Percent 86 2 67" xfId="34552"/>
    <cellStyle name="Percent 86 2 7" xfId="34553"/>
    <cellStyle name="Percent 86 2 8" xfId="34554"/>
    <cellStyle name="Percent 86 2 9" xfId="34555"/>
    <cellStyle name="Percent 86 20" xfId="34556"/>
    <cellStyle name="Percent 86 20 10" xfId="34557"/>
    <cellStyle name="Percent 86 20 11" xfId="34558"/>
    <cellStyle name="Percent 86 20 12" xfId="34559"/>
    <cellStyle name="Percent 86 20 13" xfId="34560"/>
    <cellStyle name="Percent 86 20 14" xfId="34561"/>
    <cellStyle name="Percent 86 20 15" xfId="34562"/>
    <cellStyle name="Percent 86 20 16" xfId="34563"/>
    <cellStyle name="Percent 86 20 17" xfId="34564"/>
    <cellStyle name="Percent 86 20 18" xfId="34565"/>
    <cellStyle name="Percent 86 20 19" xfId="34566"/>
    <cellStyle name="Percent 86 20 2" xfId="34567"/>
    <cellStyle name="Percent 86 20 20" xfId="34568"/>
    <cellStyle name="Percent 86 20 21" xfId="34569"/>
    <cellStyle name="Percent 86 20 22" xfId="34570"/>
    <cellStyle name="Percent 86 20 23" xfId="34571"/>
    <cellStyle name="Percent 86 20 24" xfId="34572"/>
    <cellStyle name="Percent 86 20 25" xfId="34573"/>
    <cellStyle name="Percent 86 20 26" xfId="34574"/>
    <cellStyle name="Percent 86 20 27" xfId="34575"/>
    <cellStyle name="Percent 86 20 28" xfId="34576"/>
    <cellStyle name="Percent 86 20 29" xfId="34577"/>
    <cellStyle name="Percent 86 20 3" xfId="34578"/>
    <cellStyle name="Percent 86 20 30" xfId="34579"/>
    <cellStyle name="Percent 86 20 31" xfId="34580"/>
    <cellStyle name="Percent 86 20 32" xfId="34581"/>
    <cellStyle name="Percent 86 20 33" xfId="34582"/>
    <cellStyle name="Percent 86 20 34" xfId="34583"/>
    <cellStyle name="Percent 86 20 35" xfId="34584"/>
    <cellStyle name="Percent 86 20 36" xfId="34585"/>
    <cellStyle name="Percent 86 20 37" xfId="34586"/>
    <cellStyle name="Percent 86 20 38" xfId="34587"/>
    <cellStyle name="Percent 86 20 39" xfId="34588"/>
    <cellStyle name="Percent 86 20 4" xfId="34589"/>
    <cellStyle name="Percent 86 20 40" xfId="34590"/>
    <cellStyle name="Percent 86 20 41" xfId="34591"/>
    <cellStyle name="Percent 86 20 42" xfId="34592"/>
    <cellStyle name="Percent 86 20 43" xfId="34593"/>
    <cellStyle name="Percent 86 20 44" xfId="34594"/>
    <cellStyle name="Percent 86 20 45" xfId="34595"/>
    <cellStyle name="Percent 86 20 46" xfId="34596"/>
    <cellStyle name="Percent 86 20 47" xfId="34597"/>
    <cellStyle name="Percent 86 20 48" xfId="34598"/>
    <cellStyle name="Percent 86 20 49" xfId="34599"/>
    <cellStyle name="Percent 86 20 5" xfId="34600"/>
    <cellStyle name="Percent 86 20 50" xfId="34601"/>
    <cellStyle name="Percent 86 20 51" xfId="34602"/>
    <cellStyle name="Percent 86 20 52" xfId="34603"/>
    <cellStyle name="Percent 86 20 53" xfId="34604"/>
    <cellStyle name="Percent 86 20 54" xfId="34605"/>
    <cellStyle name="Percent 86 20 55" xfId="34606"/>
    <cellStyle name="Percent 86 20 56" xfId="34607"/>
    <cellStyle name="Percent 86 20 57" xfId="34608"/>
    <cellStyle name="Percent 86 20 58" xfId="34609"/>
    <cellStyle name="Percent 86 20 59" xfId="34610"/>
    <cellStyle name="Percent 86 20 6" xfId="34611"/>
    <cellStyle name="Percent 86 20 60" xfId="34612"/>
    <cellStyle name="Percent 86 20 61" xfId="34613"/>
    <cellStyle name="Percent 86 20 62" xfId="34614"/>
    <cellStyle name="Percent 86 20 63" xfId="34615"/>
    <cellStyle name="Percent 86 20 64" xfId="34616"/>
    <cellStyle name="Percent 86 20 65" xfId="34617"/>
    <cellStyle name="Percent 86 20 66" xfId="34618"/>
    <cellStyle name="Percent 86 20 67" xfId="34619"/>
    <cellStyle name="Percent 86 20 7" xfId="34620"/>
    <cellStyle name="Percent 86 20 8" xfId="34621"/>
    <cellStyle name="Percent 86 20 9" xfId="34622"/>
    <cellStyle name="Percent 86 21" xfId="34623"/>
    <cellStyle name="Percent 86 21 10" xfId="34624"/>
    <cellStyle name="Percent 86 21 11" xfId="34625"/>
    <cellStyle name="Percent 86 21 12" xfId="34626"/>
    <cellStyle name="Percent 86 21 13" xfId="34627"/>
    <cellStyle name="Percent 86 21 14" xfId="34628"/>
    <cellStyle name="Percent 86 21 15" xfId="34629"/>
    <cellStyle name="Percent 86 21 16" xfId="34630"/>
    <cellStyle name="Percent 86 21 17" xfId="34631"/>
    <cellStyle name="Percent 86 21 18" xfId="34632"/>
    <cellStyle name="Percent 86 21 19" xfId="34633"/>
    <cellStyle name="Percent 86 21 2" xfId="34634"/>
    <cellStyle name="Percent 86 21 20" xfId="34635"/>
    <cellStyle name="Percent 86 21 21" xfId="34636"/>
    <cellStyle name="Percent 86 21 22" xfId="34637"/>
    <cellStyle name="Percent 86 21 23" xfId="34638"/>
    <cellStyle name="Percent 86 21 24" xfId="34639"/>
    <cellStyle name="Percent 86 21 25" xfId="34640"/>
    <cellStyle name="Percent 86 21 26" xfId="34641"/>
    <cellStyle name="Percent 86 21 27" xfId="34642"/>
    <cellStyle name="Percent 86 21 28" xfId="34643"/>
    <cellStyle name="Percent 86 21 29" xfId="34644"/>
    <cellStyle name="Percent 86 21 3" xfId="34645"/>
    <cellStyle name="Percent 86 21 30" xfId="34646"/>
    <cellStyle name="Percent 86 21 31" xfId="34647"/>
    <cellStyle name="Percent 86 21 32" xfId="34648"/>
    <cellStyle name="Percent 86 21 33" xfId="34649"/>
    <cellStyle name="Percent 86 21 34" xfId="34650"/>
    <cellStyle name="Percent 86 21 35" xfId="34651"/>
    <cellStyle name="Percent 86 21 36" xfId="34652"/>
    <cellStyle name="Percent 86 21 37" xfId="34653"/>
    <cellStyle name="Percent 86 21 38" xfId="34654"/>
    <cellStyle name="Percent 86 21 39" xfId="34655"/>
    <cellStyle name="Percent 86 21 4" xfId="34656"/>
    <cellStyle name="Percent 86 21 40" xfId="34657"/>
    <cellStyle name="Percent 86 21 41" xfId="34658"/>
    <cellStyle name="Percent 86 21 42" xfId="34659"/>
    <cellStyle name="Percent 86 21 43" xfId="34660"/>
    <cellStyle name="Percent 86 21 44" xfId="34661"/>
    <cellStyle name="Percent 86 21 45" xfId="34662"/>
    <cellStyle name="Percent 86 21 46" xfId="34663"/>
    <cellStyle name="Percent 86 21 47" xfId="34664"/>
    <cellStyle name="Percent 86 21 48" xfId="34665"/>
    <cellStyle name="Percent 86 21 49" xfId="34666"/>
    <cellStyle name="Percent 86 21 5" xfId="34667"/>
    <cellStyle name="Percent 86 21 50" xfId="34668"/>
    <cellStyle name="Percent 86 21 51" xfId="34669"/>
    <cellStyle name="Percent 86 21 52" xfId="34670"/>
    <cellStyle name="Percent 86 21 53" xfId="34671"/>
    <cellStyle name="Percent 86 21 54" xfId="34672"/>
    <cellStyle name="Percent 86 21 55" xfId="34673"/>
    <cellStyle name="Percent 86 21 56" xfId="34674"/>
    <cellStyle name="Percent 86 21 57" xfId="34675"/>
    <cellStyle name="Percent 86 21 58" xfId="34676"/>
    <cellStyle name="Percent 86 21 59" xfId="34677"/>
    <cellStyle name="Percent 86 21 6" xfId="34678"/>
    <cellStyle name="Percent 86 21 60" xfId="34679"/>
    <cellStyle name="Percent 86 21 61" xfId="34680"/>
    <cellStyle name="Percent 86 21 62" xfId="34681"/>
    <cellStyle name="Percent 86 21 63" xfId="34682"/>
    <cellStyle name="Percent 86 21 64" xfId="34683"/>
    <cellStyle name="Percent 86 21 65" xfId="34684"/>
    <cellStyle name="Percent 86 21 66" xfId="34685"/>
    <cellStyle name="Percent 86 21 67" xfId="34686"/>
    <cellStyle name="Percent 86 21 7" xfId="34687"/>
    <cellStyle name="Percent 86 21 8" xfId="34688"/>
    <cellStyle name="Percent 86 21 9" xfId="34689"/>
    <cellStyle name="Percent 86 22" xfId="34690"/>
    <cellStyle name="Percent 86 22 10" xfId="34691"/>
    <cellStyle name="Percent 86 22 11" xfId="34692"/>
    <cellStyle name="Percent 86 22 12" xfId="34693"/>
    <cellStyle name="Percent 86 22 13" xfId="34694"/>
    <cellStyle name="Percent 86 22 14" xfId="34695"/>
    <cellStyle name="Percent 86 22 15" xfId="34696"/>
    <cellStyle name="Percent 86 22 16" xfId="34697"/>
    <cellStyle name="Percent 86 22 17" xfId="34698"/>
    <cellStyle name="Percent 86 22 18" xfId="34699"/>
    <cellStyle name="Percent 86 22 19" xfId="34700"/>
    <cellStyle name="Percent 86 22 2" xfId="34701"/>
    <cellStyle name="Percent 86 22 20" xfId="34702"/>
    <cellStyle name="Percent 86 22 21" xfId="34703"/>
    <cellStyle name="Percent 86 22 22" xfId="34704"/>
    <cellStyle name="Percent 86 22 23" xfId="34705"/>
    <cellStyle name="Percent 86 22 24" xfId="34706"/>
    <cellStyle name="Percent 86 22 25" xfId="34707"/>
    <cellStyle name="Percent 86 22 26" xfId="34708"/>
    <cellStyle name="Percent 86 22 27" xfId="34709"/>
    <cellStyle name="Percent 86 22 28" xfId="34710"/>
    <cellStyle name="Percent 86 22 29" xfId="34711"/>
    <cellStyle name="Percent 86 22 3" xfId="34712"/>
    <cellStyle name="Percent 86 22 30" xfId="34713"/>
    <cellStyle name="Percent 86 22 31" xfId="34714"/>
    <cellStyle name="Percent 86 22 32" xfId="34715"/>
    <cellStyle name="Percent 86 22 33" xfId="34716"/>
    <cellStyle name="Percent 86 22 34" xfId="34717"/>
    <cellStyle name="Percent 86 22 35" xfId="34718"/>
    <cellStyle name="Percent 86 22 36" xfId="34719"/>
    <cellStyle name="Percent 86 22 37" xfId="34720"/>
    <cellStyle name="Percent 86 22 38" xfId="34721"/>
    <cellStyle name="Percent 86 22 39" xfId="34722"/>
    <cellStyle name="Percent 86 22 4" xfId="34723"/>
    <cellStyle name="Percent 86 22 40" xfId="34724"/>
    <cellStyle name="Percent 86 22 41" xfId="34725"/>
    <cellStyle name="Percent 86 22 42" xfId="34726"/>
    <cellStyle name="Percent 86 22 43" xfId="34727"/>
    <cellStyle name="Percent 86 22 44" xfId="34728"/>
    <cellStyle name="Percent 86 22 45" xfId="34729"/>
    <cellStyle name="Percent 86 22 46" xfId="34730"/>
    <cellStyle name="Percent 86 22 47" xfId="34731"/>
    <cellStyle name="Percent 86 22 48" xfId="34732"/>
    <cellStyle name="Percent 86 22 49" xfId="34733"/>
    <cellStyle name="Percent 86 22 5" xfId="34734"/>
    <cellStyle name="Percent 86 22 50" xfId="34735"/>
    <cellStyle name="Percent 86 22 51" xfId="34736"/>
    <cellStyle name="Percent 86 22 52" xfId="34737"/>
    <cellStyle name="Percent 86 22 53" xfId="34738"/>
    <cellStyle name="Percent 86 22 54" xfId="34739"/>
    <cellStyle name="Percent 86 22 55" xfId="34740"/>
    <cellStyle name="Percent 86 22 56" xfId="34741"/>
    <cellStyle name="Percent 86 22 57" xfId="34742"/>
    <cellStyle name="Percent 86 22 58" xfId="34743"/>
    <cellStyle name="Percent 86 22 59" xfId="34744"/>
    <cellStyle name="Percent 86 22 6" xfId="34745"/>
    <cellStyle name="Percent 86 22 60" xfId="34746"/>
    <cellStyle name="Percent 86 22 61" xfId="34747"/>
    <cellStyle name="Percent 86 22 62" xfId="34748"/>
    <cellStyle name="Percent 86 22 63" xfId="34749"/>
    <cellStyle name="Percent 86 22 64" xfId="34750"/>
    <cellStyle name="Percent 86 22 65" xfId="34751"/>
    <cellStyle name="Percent 86 22 66" xfId="34752"/>
    <cellStyle name="Percent 86 22 67" xfId="34753"/>
    <cellStyle name="Percent 86 22 7" xfId="34754"/>
    <cellStyle name="Percent 86 22 8" xfId="34755"/>
    <cellStyle name="Percent 86 22 9" xfId="34756"/>
    <cellStyle name="Percent 86 23" xfId="34757"/>
    <cellStyle name="Percent 86 23 10" xfId="34758"/>
    <cellStyle name="Percent 86 23 11" xfId="34759"/>
    <cellStyle name="Percent 86 23 12" xfId="34760"/>
    <cellStyle name="Percent 86 23 13" xfId="34761"/>
    <cellStyle name="Percent 86 23 14" xfId="34762"/>
    <cellStyle name="Percent 86 23 15" xfId="34763"/>
    <cellStyle name="Percent 86 23 16" xfId="34764"/>
    <cellStyle name="Percent 86 23 17" xfId="34765"/>
    <cellStyle name="Percent 86 23 18" xfId="34766"/>
    <cellStyle name="Percent 86 23 19" xfId="34767"/>
    <cellStyle name="Percent 86 23 2" xfId="34768"/>
    <cellStyle name="Percent 86 23 20" xfId="34769"/>
    <cellStyle name="Percent 86 23 21" xfId="34770"/>
    <cellStyle name="Percent 86 23 22" xfId="34771"/>
    <cellStyle name="Percent 86 23 23" xfId="34772"/>
    <cellStyle name="Percent 86 23 24" xfId="34773"/>
    <cellStyle name="Percent 86 23 25" xfId="34774"/>
    <cellStyle name="Percent 86 23 26" xfId="34775"/>
    <cellStyle name="Percent 86 23 27" xfId="34776"/>
    <cellStyle name="Percent 86 23 28" xfId="34777"/>
    <cellStyle name="Percent 86 23 29" xfId="34778"/>
    <cellStyle name="Percent 86 23 3" xfId="34779"/>
    <cellStyle name="Percent 86 23 30" xfId="34780"/>
    <cellStyle name="Percent 86 23 31" xfId="34781"/>
    <cellStyle name="Percent 86 23 32" xfId="34782"/>
    <cellStyle name="Percent 86 23 33" xfId="34783"/>
    <cellStyle name="Percent 86 23 34" xfId="34784"/>
    <cellStyle name="Percent 86 23 35" xfId="34785"/>
    <cellStyle name="Percent 86 23 36" xfId="34786"/>
    <cellStyle name="Percent 86 23 37" xfId="34787"/>
    <cellStyle name="Percent 86 23 38" xfId="34788"/>
    <cellStyle name="Percent 86 23 39" xfId="34789"/>
    <cellStyle name="Percent 86 23 4" xfId="34790"/>
    <cellStyle name="Percent 86 23 40" xfId="34791"/>
    <cellStyle name="Percent 86 23 41" xfId="34792"/>
    <cellStyle name="Percent 86 23 42" xfId="34793"/>
    <cellStyle name="Percent 86 23 43" xfId="34794"/>
    <cellStyle name="Percent 86 23 44" xfId="34795"/>
    <cellStyle name="Percent 86 23 45" xfId="34796"/>
    <cellStyle name="Percent 86 23 46" xfId="34797"/>
    <cellStyle name="Percent 86 23 47" xfId="34798"/>
    <cellStyle name="Percent 86 23 48" xfId="34799"/>
    <cellStyle name="Percent 86 23 49" xfId="34800"/>
    <cellStyle name="Percent 86 23 5" xfId="34801"/>
    <cellStyle name="Percent 86 23 50" xfId="34802"/>
    <cellStyle name="Percent 86 23 51" xfId="34803"/>
    <cellStyle name="Percent 86 23 52" xfId="34804"/>
    <cellStyle name="Percent 86 23 53" xfId="34805"/>
    <cellStyle name="Percent 86 23 54" xfId="34806"/>
    <cellStyle name="Percent 86 23 55" xfId="34807"/>
    <cellStyle name="Percent 86 23 56" xfId="34808"/>
    <cellStyle name="Percent 86 23 57" xfId="34809"/>
    <cellStyle name="Percent 86 23 58" xfId="34810"/>
    <cellStyle name="Percent 86 23 59" xfId="34811"/>
    <cellStyle name="Percent 86 23 6" xfId="34812"/>
    <cellStyle name="Percent 86 23 60" xfId="34813"/>
    <cellStyle name="Percent 86 23 61" xfId="34814"/>
    <cellStyle name="Percent 86 23 62" xfId="34815"/>
    <cellStyle name="Percent 86 23 63" xfId="34816"/>
    <cellStyle name="Percent 86 23 64" xfId="34817"/>
    <cellStyle name="Percent 86 23 65" xfId="34818"/>
    <cellStyle name="Percent 86 23 66" xfId="34819"/>
    <cellStyle name="Percent 86 23 67" xfId="34820"/>
    <cellStyle name="Percent 86 23 7" xfId="34821"/>
    <cellStyle name="Percent 86 23 8" xfId="34822"/>
    <cellStyle name="Percent 86 23 9" xfId="34823"/>
    <cellStyle name="Percent 86 24" xfId="34824"/>
    <cellStyle name="Percent 86 24 10" xfId="34825"/>
    <cellStyle name="Percent 86 24 11" xfId="34826"/>
    <cellStyle name="Percent 86 24 12" xfId="34827"/>
    <cellStyle name="Percent 86 24 13" xfId="34828"/>
    <cellStyle name="Percent 86 24 14" xfId="34829"/>
    <cellStyle name="Percent 86 24 15" xfId="34830"/>
    <cellStyle name="Percent 86 24 16" xfId="34831"/>
    <cellStyle name="Percent 86 24 17" xfId="34832"/>
    <cellStyle name="Percent 86 24 18" xfId="34833"/>
    <cellStyle name="Percent 86 24 19" xfId="34834"/>
    <cellStyle name="Percent 86 24 2" xfId="34835"/>
    <cellStyle name="Percent 86 24 20" xfId="34836"/>
    <cellStyle name="Percent 86 24 21" xfId="34837"/>
    <cellStyle name="Percent 86 24 22" xfId="34838"/>
    <cellStyle name="Percent 86 24 23" xfId="34839"/>
    <cellStyle name="Percent 86 24 24" xfId="34840"/>
    <cellStyle name="Percent 86 24 25" xfId="34841"/>
    <cellStyle name="Percent 86 24 26" xfId="34842"/>
    <cellStyle name="Percent 86 24 27" xfId="34843"/>
    <cellStyle name="Percent 86 24 28" xfId="34844"/>
    <cellStyle name="Percent 86 24 29" xfId="34845"/>
    <cellStyle name="Percent 86 24 3" xfId="34846"/>
    <cellStyle name="Percent 86 24 30" xfId="34847"/>
    <cellStyle name="Percent 86 24 31" xfId="34848"/>
    <cellStyle name="Percent 86 24 32" xfId="34849"/>
    <cellStyle name="Percent 86 24 33" xfId="34850"/>
    <cellStyle name="Percent 86 24 34" xfId="34851"/>
    <cellStyle name="Percent 86 24 35" xfId="34852"/>
    <cellStyle name="Percent 86 24 36" xfId="34853"/>
    <cellStyle name="Percent 86 24 37" xfId="34854"/>
    <cellStyle name="Percent 86 24 38" xfId="34855"/>
    <cellStyle name="Percent 86 24 39" xfId="34856"/>
    <cellStyle name="Percent 86 24 4" xfId="34857"/>
    <cellStyle name="Percent 86 24 40" xfId="34858"/>
    <cellStyle name="Percent 86 24 41" xfId="34859"/>
    <cellStyle name="Percent 86 24 42" xfId="34860"/>
    <cellStyle name="Percent 86 24 43" xfId="34861"/>
    <cellStyle name="Percent 86 24 44" xfId="34862"/>
    <cellStyle name="Percent 86 24 45" xfId="34863"/>
    <cellStyle name="Percent 86 24 46" xfId="34864"/>
    <cellStyle name="Percent 86 24 47" xfId="34865"/>
    <cellStyle name="Percent 86 24 48" xfId="34866"/>
    <cellStyle name="Percent 86 24 49" xfId="34867"/>
    <cellStyle name="Percent 86 24 5" xfId="34868"/>
    <cellStyle name="Percent 86 24 50" xfId="34869"/>
    <cellStyle name="Percent 86 24 51" xfId="34870"/>
    <cellStyle name="Percent 86 24 52" xfId="34871"/>
    <cellStyle name="Percent 86 24 53" xfId="34872"/>
    <cellStyle name="Percent 86 24 54" xfId="34873"/>
    <cellStyle name="Percent 86 24 55" xfId="34874"/>
    <cellStyle name="Percent 86 24 56" xfId="34875"/>
    <cellStyle name="Percent 86 24 57" xfId="34876"/>
    <cellStyle name="Percent 86 24 58" xfId="34877"/>
    <cellStyle name="Percent 86 24 59" xfId="34878"/>
    <cellStyle name="Percent 86 24 6" xfId="34879"/>
    <cellStyle name="Percent 86 24 60" xfId="34880"/>
    <cellStyle name="Percent 86 24 61" xfId="34881"/>
    <cellStyle name="Percent 86 24 62" xfId="34882"/>
    <cellStyle name="Percent 86 24 63" xfId="34883"/>
    <cellStyle name="Percent 86 24 64" xfId="34884"/>
    <cellStyle name="Percent 86 24 65" xfId="34885"/>
    <cellStyle name="Percent 86 24 66" xfId="34886"/>
    <cellStyle name="Percent 86 24 67" xfId="34887"/>
    <cellStyle name="Percent 86 24 7" xfId="34888"/>
    <cellStyle name="Percent 86 24 8" xfId="34889"/>
    <cellStyle name="Percent 86 24 9" xfId="34890"/>
    <cellStyle name="Percent 86 25" xfId="34891"/>
    <cellStyle name="Percent 86 25 10" xfId="34892"/>
    <cellStyle name="Percent 86 25 11" xfId="34893"/>
    <cellStyle name="Percent 86 25 12" xfId="34894"/>
    <cellStyle name="Percent 86 25 13" xfId="34895"/>
    <cellStyle name="Percent 86 25 14" xfId="34896"/>
    <cellStyle name="Percent 86 25 15" xfId="34897"/>
    <cellStyle name="Percent 86 25 16" xfId="34898"/>
    <cellStyle name="Percent 86 25 17" xfId="34899"/>
    <cellStyle name="Percent 86 25 18" xfId="34900"/>
    <cellStyle name="Percent 86 25 19" xfId="34901"/>
    <cellStyle name="Percent 86 25 2" xfId="34902"/>
    <cellStyle name="Percent 86 25 20" xfId="34903"/>
    <cellStyle name="Percent 86 25 21" xfId="34904"/>
    <cellStyle name="Percent 86 25 22" xfId="34905"/>
    <cellStyle name="Percent 86 25 23" xfId="34906"/>
    <cellStyle name="Percent 86 25 24" xfId="34907"/>
    <cellStyle name="Percent 86 25 25" xfId="34908"/>
    <cellStyle name="Percent 86 25 26" xfId="34909"/>
    <cellStyle name="Percent 86 25 27" xfId="34910"/>
    <cellStyle name="Percent 86 25 28" xfId="34911"/>
    <cellStyle name="Percent 86 25 29" xfId="34912"/>
    <cellStyle name="Percent 86 25 3" xfId="34913"/>
    <cellStyle name="Percent 86 25 30" xfId="34914"/>
    <cellStyle name="Percent 86 25 31" xfId="34915"/>
    <cellStyle name="Percent 86 25 32" xfId="34916"/>
    <cellStyle name="Percent 86 25 33" xfId="34917"/>
    <cellStyle name="Percent 86 25 34" xfId="34918"/>
    <cellStyle name="Percent 86 25 35" xfId="34919"/>
    <cellStyle name="Percent 86 25 36" xfId="34920"/>
    <cellStyle name="Percent 86 25 37" xfId="34921"/>
    <cellStyle name="Percent 86 25 38" xfId="34922"/>
    <cellStyle name="Percent 86 25 39" xfId="34923"/>
    <cellStyle name="Percent 86 25 4" xfId="34924"/>
    <cellStyle name="Percent 86 25 40" xfId="34925"/>
    <cellStyle name="Percent 86 25 41" xfId="34926"/>
    <cellStyle name="Percent 86 25 42" xfId="34927"/>
    <cellStyle name="Percent 86 25 43" xfId="34928"/>
    <cellStyle name="Percent 86 25 44" xfId="34929"/>
    <cellStyle name="Percent 86 25 45" xfId="34930"/>
    <cellStyle name="Percent 86 25 46" xfId="34931"/>
    <cellStyle name="Percent 86 25 47" xfId="34932"/>
    <cellStyle name="Percent 86 25 48" xfId="34933"/>
    <cellStyle name="Percent 86 25 49" xfId="34934"/>
    <cellStyle name="Percent 86 25 5" xfId="34935"/>
    <cellStyle name="Percent 86 25 50" xfId="34936"/>
    <cellStyle name="Percent 86 25 51" xfId="34937"/>
    <cellStyle name="Percent 86 25 52" xfId="34938"/>
    <cellStyle name="Percent 86 25 53" xfId="34939"/>
    <cellStyle name="Percent 86 25 54" xfId="34940"/>
    <cellStyle name="Percent 86 25 55" xfId="34941"/>
    <cellStyle name="Percent 86 25 56" xfId="34942"/>
    <cellStyle name="Percent 86 25 57" xfId="34943"/>
    <cellStyle name="Percent 86 25 58" xfId="34944"/>
    <cellStyle name="Percent 86 25 59" xfId="34945"/>
    <cellStyle name="Percent 86 25 6" xfId="34946"/>
    <cellStyle name="Percent 86 25 60" xfId="34947"/>
    <cellStyle name="Percent 86 25 61" xfId="34948"/>
    <cellStyle name="Percent 86 25 62" xfId="34949"/>
    <cellStyle name="Percent 86 25 63" xfId="34950"/>
    <cellStyle name="Percent 86 25 64" xfId="34951"/>
    <cellStyle name="Percent 86 25 65" xfId="34952"/>
    <cellStyle name="Percent 86 25 66" xfId="34953"/>
    <cellStyle name="Percent 86 25 67" xfId="34954"/>
    <cellStyle name="Percent 86 25 7" xfId="34955"/>
    <cellStyle name="Percent 86 25 8" xfId="34956"/>
    <cellStyle name="Percent 86 25 9" xfId="34957"/>
    <cellStyle name="Percent 86 26" xfId="34958"/>
    <cellStyle name="Percent 86 26 10" xfId="34959"/>
    <cellStyle name="Percent 86 26 11" xfId="34960"/>
    <cellStyle name="Percent 86 26 12" xfId="34961"/>
    <cellStyle name="Percent 86 26 13" xfId="34962"/>
    <cellStyle name="Percent 86 26 14" xfId="34963"/>
    <cellStyle name="Percent 86 26 15" xfId="34964"/>
    <cellStyle name="Percent 86 26 16" xfId="34965"/>
    <cellStyle name="Percent 86 26 17" xfId="34966"/>
    <cellStyle name="Percent 86 26 18" xfId="34967"/>
    <cellStyle name="Percent 86 26 19" xfId="34968"/>
    <cellStyle name="Percent 86 26 2" xfId="34969"/>
    <cellStyle name="Percent 86 26 20" xfId="34970"/>
    <cellStyle name="Percent 86 26 21" xfId="34971"/>
    <cellStyle name="Percent 86 26 22" xfId="34972"/>
    <cellStyle name="Percent 86 26 23" xfId="34973"/>
    <cellStyle name="Percent 86 26 24" xfId="34974"/>
    <cellStyle name="Percent 86 26 25" xfId="34975"/>
    <cellStyle name="Percent 86 26 26" xfId="34976"/>
    <cellStyle name="Percent 86 26 27" xfId="34977"/>
    <cellStyle name="Percent 86 26 28" xfId="34978"/>
    <cellStyle name="Percent 86 26 29" xfId="34979"/>
    <cellStyle name="Percent 86 26 3" xfId="34980"/>
    <cellStyle name="Percent 86 26 30" xfId="34981"/>
    <cellStyle name="Percent 86 26 31" xfId="34982"/>
    <cellStyle name="Percent 86 26 32" xfId="34983"/>
    <cellStyle name="Percent 86 26 33" xfId="34984"/>
    <cellStyle name="Percent 86 26 34" xfId="34985"/>
    <cellStyle name="Percent 86 26 35" xfId="34986"/>
    <cellStyle name="Percent 86 26 36" xfId="34987"/>
    <cellStyle name="Percent 86 26 37" xfId="34988"/>
    <cellStyle name="Percent 86 26 38" xfId="34989"/>
    <cellStyle name="Percent 86 26 39" xfId="34990"/>
    <cellStyle name="Percent 86 26 4" xfId="34991"/>
    <cellStyle name="Percent 86 26 40" xfId="34992"/>
    <cellStyle name="Percent 86 26 41" xfId="34993"/>
    <cellStyle name="Percent 86 26 42" xfId="34994"/>
    <cellStyle name="Percent 86 26 43" xfId="34995"/>
    <cellStyle name="Percent 86 26 44" xfId="34996"/>
    <cellStyle name="Percent 86 26 45" xfId="34997"/>
    <cellStyle name="Percent 86 26 46" xfId="34998"/>
    <cellStyle name="Percent 86 26 47" xfId="34999"/>
    <cellStyle name="Percent 86 26 48" xfId="35000"/>
    <cellStyle name="Percent 86 26 49" xfId="35001"/>
    <cellStyle name="Percent 86 26 5" xfId="35002"/>
    <cellStyle name="Percent 86 26 50" xfId="35003"/>
    <cellStyle name="Percent 86 26 51" xfId="35004"/>
    <cellStyle name="Percent 86 26 52" xfId="35005"/>
    <cellStyle name="Percent 86 26 53" xfId="35006"/>
    <cellStyle name="Percent 86 26 54" xfId="35007"/>
    <cellStyle name="Percent 86 26 55" xfId="35008"/>
    <cellStyle name="Percent 86 26 56" xfId="35009"/>
    <cellStyle name="Percent 86 26 57" xfId="35010"/>
    <cellStyle name="Percent 86 26 58" xfId="35011"/>
    <cellStyle name="Percent 86 26 59" xfId="35012"/>
    <cellStyle name="Percent 86 26 6" xfId="35013"/>
    <cellStyle name="Percent 86 26 60" xfId="35014"/>
    <cellStyle name="Percent 86 26 61" xfId="35015"/>
    <cellStyle name="Percent 86 26 62" xfId="35016"/>
    <cellStyle name="Percent 86 26 63" xfId="35017"/>
    <cellStyle name="Percent 86 26 64" xfId="35018"/>
    <cellStyle name="Percent 86 26 65" xfId="35019"/>
    <cellStyle name="Percent 86 26 66" xfId="35020"/>
    <cellStyle name="Percent 86 26 67" xfId="35021"/>
    <cellStyle name="Percent 86 26 7" xfId="35022"/>
    <cellStyle name="Percent 86 26 8" xfId="35023"/>
    <cellStyle name="Percent 86 26 9" xfId="35024"/>
    <cellStyle name="Percent 86 27" xfId="35025"/>
    <cellStyle name="Percent 86 27 10" xfId="35026"/>
    <cellStyle name="Percent 86 27 11" xfId="35027"/>
    <cellStyle name="Percent 86 27 12" xfId="35028"/>
    <cellStyle name="Percent 86 27 13" xfId="35029"/>
    <cellStyle name="Percent 86 27 14" xfId="35030"/>
    <cellStyle name="Percent 86 27 15" xfId="35031"/>
    <cellStyle name="Percent 86 27 16" xfId="35032"/>
    <cellStyle name="Percent 86 27 17" xfId="35033"/>
    <cellStyle name="Percent 86 27 18" xfId="35034"/>
    <cellStyle name="Percent 86 27 19" xfId="35035"/>
    <cellStyle name="Percent 86 27 2" xfId="35036"/>
    <cellStyle name="Percent 86 27 20" xfId="35037"/>
    <cellStyle name="Percent 86 27 21" xfId="35038"/>
    <cellStyle name="Percent 86 27 22" xfId="35039"/>
    <cellStyle name="Percent 86 27 23" xfId="35040"/>
    <cellStyle name="Percent 86 27 24" xfId="35041"/>
    <cellStyle name="Percent 86 27 25" xfId="35042"/>
    <cellStyle name="Percent 86 27 26" xfId="35043"/>
    <cellStyle name="Percent 86 27 27" xfId="35044"/>
    <cellStyle name="Percent 86 27 28" xfId="35045"/>
    <cellStyle name="Percent 86 27 29" xfId="35046"/>
    <cellStyle name="Percent 86 27 3" xfId="35047"/>
    <cellStyle name="Percent 86 27 30" xfId="35048"/>
    <cellStyle name="Percent 86 27 31" xfId="35049"/>
    <cellStyle name="Percent 86 27 32" xfId="35050"/>
    <cellStyle name="Percent 86 27 33" xfId="35051"/>
    <cellStyle name="Percent 86 27 34" xfId="35052"/>
    <cellStyle name="Percent 86 27 35" xfId="35053"/>
    <cellStyle name="Percent 86 27 36" xfId="35054"/>
    <cellStyle name="Percent 86 27 37" xfId="35055"/>
    <cellStyle name="Percent 86 27 38" xfId="35056"/>
    <cellStyle name="Percent 86 27 39" xfId="35057"/>
    <cellStyle name="Percent 86 27 4" xfId="35058"/>
    <cellStyle name="Percent 86 27 40" xfId="35059"/>
    <cellStyle name="Percent 86 27 41" xfId="35060"/>
    <cellStyle name="Percent 86 27 42" xfId="35061"/>
    <cellStyle name="Percent 86 27 43" xfId="35062"/>
    <cellStyle name="Percent 86 27 44" xfId="35063"/>
    <cellStyle name="Percent 86 27 45" xfId="35064"/>
    <cellStyle name="Percent 86 27 46" xfId="35065"/>
    <cellStyle name="Percent 86 27 47" xfId="35066"/>
    <cellStyle name="Percent 86 27 48" xfId="35067"/>
    <cellStyle name="Percent 86 27 49" xfId="35068"/>
    <cellStyle name="Percent 86 27 5" xfId="35069"/>
    <cellStyle name="Percent 86 27 50" xfId="35070"/>
    <cellStyle name="Percent 86 27 51" xfId="35071"/>
    <cellStyle name="Percent 86 27 52" xfId="35072"/>
    <cellStyle name="Percent 86 27 53" xfId="35073"/>
    <cellStyle name="Percent 86 27 54" xfId="35074"/>
    <cellStyle name="Percent 86 27 55" xfId="35075"/>
    <cellStyle name="Percent 86 27 56" xfId="35076"/>
    <cellStyle name="Percent 86 27 57" xfId="35077"/>
    <cellStyle name="Percent 86 27 58" xfId="35078"/>
    <cellStyle name="Percent 86 27 59" xfId="35079"/>
    <cellStyle name="Percent 86 27 6" xfId="35080"/>
    <cellStyle name="Percent 86 27 60" xfId="35081"/>
    <cellStyle name="Percent 86 27 61" xfId="35082"/>
    <cellStyle name="Percent 86 27 62" xfId="35083"/>
    <cellStyle name="Percent 86 27 63" xfId="35084"/>
    <cellStyle name="Percent 86 27 64" xfId="35085"/>
    <cellStyle name="Percent 86 27 65" xfId="35086"/>
    <cellStyle name="Percent 86 27 66" xfId="35087"/>
    <cellStyle name="Percent 86 27 67" xfId="35088"/>
    <cellStyle name="Percent 86 27 7" xfId="35089"/>
    <cellStyle name="Percent 86 27 8" xfId="35090"/>
    <cellStyle name="Percent 86 27 9" xfId="35091"/>
    <cellStyle name="Percent 86 28" xfId="35092"/>
    <cellStyle name="Percent 86 28 10" xfId="35093"/>
    <cellStyle name="Percent 86 28 11" xfId="35094"/>
    <cellStyle name="Percent 86 28 12" xfId="35095"/>
    <cellStyle name="Percent 86 28 13" xfId="35096"/>
    <cellStyle name="Percent 86 28 14" xfId="35097"/>
    <cellStyle name="Percent 86 28 15" xfId="35098"/>
    <cellStyle name="Percent 86 28 16" xfId="35099"/>
    <cellStyle name="Percent 86 28 17" xfId="35100"/>
    <cellStyle name="Percent 86 28 18" xfId="35101"/>
    <cellStyle name="Percent 86 28 19" xfId="35102"/>
    <cellStyle name="Percent 86 28 2" xfId="35103"/>
    <cellStyle name="Percent 86 28 20" xfId="35104"/>
    <cellStyle name="Percent 86 28 21" xfId="35105"/>
    <cellStyle name="Percent 86 28 22" xfId="35106"/>
    <cellStyle name="Percent 86 28 23" xfId="35107"/>
    <cellStyle name="Percent 86 28 24" xfId="35108"/>
    <cellStyle name="Percent 86 28 25" xfId="35109"/>
    <cellStyle name="Percent 86 28 26" xfId="35110"/>
    <cellStyle name="Percent 86 28 27" xfId="35111"/>
    <cellStyle name="Percent 86 28 28" xfId="35112"/>
    <cellStyle name="Percent 86 28 29" xfId="35113"/>
    <cellStyle name="Percent 86 28 3" xfId="35114"/>
    <cellStyle name="Percent 86 28 30" xfId="35115"/>
    <cellStyle name="Percent 86 28 31" xfId="35116"/>
    <cellStyle name="Percent 86 28 32" xfId="35117"/>
    <cellStyle name="Percent 86 28 33" xfId="35118"/>
    <cellStyle name="Percent 86 28 34" xfId="35119"/>
    <cellStyle name="Percent 86 28 35" xfId="35120"/>
    <cellStyle name="Percent 86 28 36" xfId="35121"/>
    <cellStyle name="Percent 86 28 37" xfId="35122"/>
    <cellStyle name="Percent 86 28 38" xfId="35123"/>
    <cellStyle name="Percent 86 28 39" xfId="35124"/>
    <cellStyle name="Percent 86 28 4" xfId="35125"/>
    <cellStyle name="Percent 86 28 40" xfId="35126"/>
    <cellStyle name="Percent 86 28 41" xfId="35127"/>
    <cellStyle name="Percent 86 28 42" xfId="35128"/>
    <cellStyle name="Percent 86 28 43" xfId="35129"/>
    <cellStyle name="Percent 86 28 44" xfId="35130"/>
    <cellStyle name="Percent 86 28 45" xfId="35131"/>
    <cellStyle name="Percent 86 28 46" xfId="35132"/>
    <cellStyle name="Percent 86 28 47" xfId="35133"/>
    <cellStyle name="Percent 86 28 48" xfId="35134"/>
    <cellStyle name="Percent 86 28 49" xfId="35135"/>
    <cellStyle name="Percent 86 28 5" xfId="35136"/>
    <cellStyle name="Percent 86 28 50" xfId="35137"/>
    <cellStyle name="Percent 86 28 51" xfId="35138"/>
    <cellStyle name="Percent 86 28 52" xfId="35139"/>
    <cellStyle name="Percent 86 28 53" xfId="35140"/>
    <cellStyle name="Percent 86 28 54" xfId="35141"/>
    <cellStyle name="Percent 86 28 55" xfId="35142"/>
    <cellStyle name="Percent 86 28 56" xfId="35143"/>
    <cellStyle name="Percent 86 28 57" xfId="35144"/>
    <cellStyle name="Percent 86 28 58" xfId="35145"/>
    <cellStyle name="Percent 86 28 59" xfId="35146"/>
    <cellStyle name="Percent 86 28 6" xfId="35147"/>
    <cellStyle name="Percent 86 28 60" xfId="35148"/>
    <cellStyle name="Percent 86 28 61" xfId="35149"/>
    <cellStyle name="Percent 86 28 62" xfId="35150"/>
    <cellStyle name="Percent 86 28 63" xfId="35151"/>
    <cellStyle name="Percent 86 28 64" xfId="35152"/>
    <cellStyle name="Percent 86 28 65" xfId="35153"/>
    <cellStyle name="Percent 86 28 66" xfId="35154"/>
    <cellStyle name="Percent 86 28 67" xfId="35155"/>
    <cellStyle name="Percent 86 28 7" xfId="35156"/>
    <cellStyle name="Percent 86 28 8" xfId="35157"/>
    <cellStyle name="Percent 86 28 9" xfId="35158"/>
    <cellStyle name="Percent 86 29" xfId="35159"/>
    <cellStyle name="Percent 86 29 10" xfId="35160"/>
    <cellStyle name="Percent 86 29 11" xfId="35161"/>
    <cellStyle name="Percent 86 29 12" xfId="35162"/>
    <cellStyle name="Percent 86 29 13" xfId="35163"/>
    <cellStyle name="Percent 86 29 14" xfId="35164"/>
    <cellStyle name="Percent 86 29 15" xfId="35165"/>
    <cellStyle name="Percent 86 29 16" xfId="35166"/>
    <cellStyle name="Percent 86 29 17" xfId="35167"/>
    <cellStyle name="Percent 86 29 18" xfId="35168"/>
    <cellStyle name="Percent 86 29 19" xfId="35169"/>
    <cellStyle name="Percent 86 29 2" xfId="35170"/>
    <cellStyle name="Percent 86 29 20" xfId="35171"/>
    <cellStyle name="Percent 86 29 21" xfId="35172"/>
    <cellStyle name="Percent 86 29 22" xfId="35173"/>
    <cellStyle name="Percent 86 29 23" xfId="35174"/>
    <cellStyle name="Percent 86 29 24" xfId="35175"/>
    <cellStyle name="Percent 86 29 25" xfId="35176"/>
    <cellStyle name="Percent 86 29 26" xfId="35177"/>
    <cellStyle name="Percent 86 29 27" xfId="35178"/>
    <cellStyle name="Percent 86 29 28" xfId="35179"/>
    <cellStyle name="Percent 86 29 29" xfId="35180"/>
    <cellStyle name="Percent 86 29 3" xfId="35181"/>
    <cellStyle name="Percent 86 29 30" xfId="35182"/>
    <cellStyle name="Percent 86 29 31" xfId="35183"/>
    <cellStyle name="Percent 86 29 32" xfId="35184"/>
    <cellStyle name="Percent 86 29 33" xfId="35185"/>
    <cellStyle name="Percent 86 29 34" xfId="35186"/>
    <cellStyle name="Percent 86 29 35" xfId="35187"/>
    <cellStyle name="Percent 86 29 36" xfId="35188"/>
    <cellStyle name="Percent 86 29 37" xfId="35189"/>
    <cellStyle name="Percent 86 29 38" xfId="35190"/>
    <cellStyle name="Percent 86 29 39" xfId="35191"/>
    <cellStyle name="Percent 86 29 4" xfId="35192"/>
    <cellStyle name="Percent 86 29 40" xfId="35193"/>
    <cellStyle name="Percent 86 29 41" xfId="35194"/>
    <cellStyle name="Percent 86 29 42" xfId="35195"/>
    <cellStyle name="Percent 86 29 43" xfId="35196"/>
    <cellStyle name="Percent 86 29 44" xfId="35197"/>
    <cellStyle name="Percent 86 29 45" xfId="35198"/>
    <cellStyle name="Percent 86 29 46" xfId="35199"/>
    <cellStyle name="Percent 86 29 47" xfId="35200"/>
    <cellStyle name="Percent 86 29 48" xfId="35201"/>
    <cellStyle name="Percent 86 29 49" xfId="35202"/>
    <cellStyle name="Percent 86 29 5" xfId="35203"/>
    <cellStyle name="Percent 86 29 50" xfId="35204"/>
    <cellStyle name="Percent 86 29 51" xfId="35205"/>
    <cellStyle name="Percent 86 29 52" xfId="35206"/>
    <cellStyle name="Percent 86 29 53" xfId="35207"/>
    <cellStyle name="Percent 86 29 54" xfId="35208"/>
    <cellStyle name="Percent 86 29 55" xfId="35209"/>
    <cellStyle name="Percent 86 29 56" xfId="35210"/>
    <cellStyle name="Percent 86 29 57" xfId="35211"/>
    <cellStyle name="Percent 86 29 58" xfId="35212"/>
    <cellStyle name="Percent 86 29 59" xfId="35213"/>
    <cellStyle name="Percent 86 29 6" xfId="35214"/>
    <cellStyle name="Percent 86 29 60" xfId="35215"/>
    <cellStyle name="Percent 86 29 61" xfId="35216"/>
    <cellStyle name="Percent 86 29 62" xfId="35217"/>
    <cellStyle name="Percent 86 29 63" xfId="35218"/>
    <cellStyle name="Percent 86 29 64" xfId="35219"/>
    <cellStyle name="Percent 86 29 65" xfId="35220"/>
    <cellStyle name="Percent 86 29 66" xfId="35221"/>
    <cellStyle name="Percent 86 29 67" xfId="35222"/>
    <cellStyle name="Percent 86 29 7" xfId="35223"/>
    <cellStyle name="Percent 86 29 8" xfId="35224"/>
    <cellStyle name="Percent 86 29 9" xfId="35225"/>
    <cellStyle name="Percent 86 3" xfId="35226"/>
    <cellStyle name="Percent 86 3 10" xfId="35227"/>
    <cellStyle name="Percent 86 3 11" xfId="35228"/>
    <cellStyle name="Percent 86 3 12" xfId="35229"/>
    <cellStyle name="Percent 86 3 13" xfId="35230"/>
    <cellStyle name="Percent 86 3 14" xfId="35231"/>
    <cellStyle name="Percent 86 3 15" xfId="35232"/>
    <cellStyle name="Percent 86 3 16" xfId="35233"/>
    <cellStyle name="Percent 86 3 17" xfId="35234"/>
    <cellStyle name="Percent 86 3 18" xfId="35235"/>
    <cellStyle name="Percent 86 3 19" xfId="35236"/>
    <cellStyle name="Percent 86 3 2" xfId="35237"/>
    <cellStyle name="Percent 86 3 20" xfId="35238"/>
    <cellStyle name="Percent 86 3 21" xfId="35239"/>
    <cellStyle name="Percent 86 3 22" xfId="35240"/>
    <cellStyle name="Percent 86 3 23" xfId="35241"/>
    <cellStyle name="Percent 86 3 24" xfId="35242"/>
    <cellStyle name="Percent 86 3 25" xfId="35243"/>
    <cellStyle name="Percent 86 3 26" xfId="35244"/>
    <cellStyle name="Percent 86 3 27" xfId="35245"/>
    <cellStyle name="Percent 86 3 28" xfId="35246"/>
    <cellStyle name="Percent 86 3 29" xfId="35247"/>
    <cellStyle name="Percent 86 3 3" xfId="35248"/>
    <cellStyle name="Percent 86 3 30" xfId="35249"/>
    <cellStyle name="Percent 86 3 31" xfId="35250"/>
    <cellStyle name="Percent 86 3 32" xfId="35251"/>
    <cellStyle name="Percent 86 3 33" xfId="35252"/>
    <cellStyle name="Percent 86 3 34" xfId="35253"/>
    <cellStyle name="Percent 86 3 35" xfId="35254"/>
    <cellStyle name="Percent 86 3 36" xfId="35255"/>
    <cellStyle name="Percent 86 3 37" xfId="35256"/>
    <cellStyle name="Percent 86 3 38" xfId="35257"/>
    <cellStyle name="Percent 86 3 39" xfId="35258"/>
    <cellStyle name="Percent 86 3 4" xfId="35259"/>
    <cellStyle name="Percent 86 3 40" xfId="35260"/>
    <cellStyle name="Percent 86 3 41" xfId="35261"/>
    <cellStyle name="Percent 86 3 42" xfId="35262"/>
    <cellStyle name="Percent 86 3 43" xfId="35263"/>
    <cellStyle name="Percent 86 3 44" xfId="35264"/>
    <cellStyle name="Percent 86 3 45" xfId="35265"/>
    <cellStyle name="Percent 86 3 46" xfId="35266"/>
    <cellStyle name="Percent 86 3 47" xfId="35267"/>
    <cellStyle name="Percent 86 3 48" xfId="35268"/>
    <cellStyle name="Percent 86 3 49" xfId="35269"/>
    <cellStyle name="Percent 86 3 5" xfId="35270"/>
    <cellStyle name="Percent 86 3 50" xfId="35271"/>
    <cellStyle name="Percent 86 3 51" xfId="35272"/>
    <cellStyle name="Percent 86 3 52" xfId="35273"/>
    <cellStyle name="Percent 86 3 53" xfId="35274"/>
    <cellStyle name="Percent 86 3 54" xfId="35275"/>
    <cellStyle name="Percent 86 3 55" xfId="35276"/>
    <cellStyle name="Percent 86 3 56" xfId="35277"/>
    <cellStyle name="Percent 86 3 57" xfId="35278"/>
    <cellStyle name="Percent 86 3 58" xfId="35279"/>
    <cellStyle name="Percent 86 3 59" xfId="35280"/>
    <cellStyle name="Percent 86 3 6" xfId="35281"/>
    <cellStyle name="Percent 86 3 60" xfId="35282"/>
    <cellStyle name="Percent 86 3 61" xfId="35283"/>
    <cellStyle name="Percent 86 3 62" xfId="35284"/>
    <cellStyle name="Percent 86 3 63" xfId="35285"/>
    <cellStyle name="Percent 86 3 64" xfId="35286"/>
    <cellStyle name="Percent 86 3 65" xfId="35287"/>
    <cellStyle name="Percent 86 3 66" xfId="35288"/>
    <cellStyle name="Percent 86 3 67" xfId="35289"/>
    <cellStyle name="Percent 86 3 7" xfId="35290"/>
    <cellStyle name="Percent 86 3 8" xfId="35291"/>
    <cellStyle name="Percent 86 3 9" xfId="35292"/>
    <cellStyle name="Percent 86 30" xfId="35293"/>
    <cellStyle name="Percent 86 30 10" xfId="35294"/>
    <cellStyle name="Percent 86 30 11" xfId="35295"/>
    <cellStyle name="Percent 86 30 12" xfId="35296"/>
    <cellStyle name="Percent 86 30 13" xfId="35297"/>
    <cellStyle name="Percent 86 30 14" xfId="35298"/>
    <cellStyle name="Percent 86 30 15" xfId="35299"/>
    <cellStyle name="Percent 86 30 16" xfId="35300"/>
    <cellStyle name="Percent 86 30 17" xfId="35301"/>
    <cellStyle name="Percent 86 30 18" xfId="35302"/>
    <cellStyle name="Percent 86 30 19" xfId="35303"/>
    <cellStyle name="Percent 86 30 2" xfId="35304"/>
    <cellStyle name="Percent 86 30 20" xfId="35305"/>
    <cellStyle name="Percent 86 30 21" xfId="35306"/>
    <cellStyle name="Percent 86 30 22" xfId="35307"/>
    <cellStyle name="Percent 86 30 23" xfId="35308"/>
    <cellStyle name="Percent 86 30 24" xfId="35309"/>
    <cellStyle name="Percent 86 30 25" xfId="35310"/>
    <cellStyle name="Percent 86 30 26" xfId="35311"/>
    <cellStyle name="Percent 86 30 27" xfId="35312"/>
    <cellStyle name="Percent 86 30 28" xfId="35313"/>
    <cellStyle name="Percent 86 30 29" xfId="35314"/>
    <cellStyle name="Percent 86 30 3" xfId="35315"/>
    <cellStyle name="Percent 86 30 30" xfId="35316"/>
    <cellStyle name="Percent 86 30 31" xfId="35317"/>
    <cellStyle name="Percent 86 30 32" xfId="35318"/>
    <cellStyle name="Percent 86 30 33" xfId="35319"/>
    <cellStyle name="Percent 86 30 34" xfId="35320"/>
    <cellStyle name="Percent 86 30 35" xfId="35321"/>
    <cellStyle name="Percent 86 30 36" xfId="35322"/>
    <cellStyle name="Percent 86 30 37" xfId="35323"/>
    <cellStyle name="Percent 86 30 38" xfId="35324"/>
    <cellStyle name="Percent 86 30 39" xfId="35325"/>
    <cellStyle name="Percent 86 30 4" xfId="35326"/>
    <cellStyle name="Percent 86 30 40" xfId="35327"/>
    <cellStyle name="Percent 86 30 41" xfId="35328"/>
    <cellStyle name="Percent 86 30 42" xfId="35329"/>
    <cellStyle name="Percent 86 30 43" xfId="35330"/>
    <cellStyle name="Percent 86 30 44" xfId="35331"/>
    <cellStyle name="Percent 86 30 45" xfId="35332"/>
    <cellStyle name="Percent 86 30 46" xfId="35333"/>
    <cellStyle name="Percent 86 30 47" xfId="35334"/>
    <cellStyle name="Percent 86 30 48" xfId="35335"/>
    <cellStyle name="Percent 86 30 49" xfId="35336"/>
    <cellStyle name="Percent 86 30 5" xfId="35337"/>
    <cellStyle name="Percent 86 30 50" xfId="35338"/>
    <cellStyle name="Percent 86 30 51" xfId="35339"/>
    <cellStyle name="Percent 86 30 52" xfId="35340"/>
    <cellStyle name="Percent 86 30 53" xfId="35341"/>
    <cellStyle name="Percent 86 30 54" xfId="35342"/>
    <cellStyle name="Percent 86 30 55" xfId="35343"/>
    <cellStyle name="Percent 86 30 56" xfId="35344"/>
    <cellStyle name="Percent 86 30 57" xfId="35345"/>
    <cellStyle name="Percent 86 30 58" xfId="35346"/>
    <cellStyle name="Percent 86 30 59" xfId="35347"/>
    <cellStyle name="Percent 86 30 6" xfId="35348"/>
    <cellStyle name="Percent 86 30 60" xfId="35349"/>
    <cellStyle name="Percent 86 30 61" xfId="35350"/>
    <cellStyle name="Percent 86 30 62" xfId="35351"/>
    <cellStyle name="Percent 86 30 63" xfId="35352"/>
    <cellStyle name="Percent 86 30 64" xfId="35353"/>
    <cellStyle name="Percent 86 30 65" xfId="35354"/>
    <cellStyle name="Percent 86 30 66" xfId="35355"/>
    <cellStyle name="Percent 86 30 67" xfId="35356"/>
    <cellStyle name="Percent 86 30 7" xfId="35357"/>
    <cellStyle name="Percent 86 30 8" xfId="35358"/>
    <cellStyle name="Percent 86 30 9" xfId="35359"/>
    <cellStyle name="Percent 86 31" xfId="35360"/>
    <cellStyle name="Percent 86 31 10" xfId="35361"/>
    <cellStyle name="Percent 86 31 11" xfId="35362"/>
    <cellStyle name="Percent 86 31 12" xfId="35363"/>
    <cellStyle name="Percent 86 31 13" xfId="35364"/>
    <cellStyle name="Percent 86 31 14" xfId="35365"/>
    <cellStyle name="Percent 86 31 15" xfId="35366"/>
    <cellStyle name="Percent 86 31 16" xfId="35367"/>
    <cellStyle name="Percent 86 31 17" xfId="35368"/>
    <cellStyle name="Percent 86 31 18" xfId="35369"/>
    <cellStyle name="Percent 86 31 19" xfId="35370"/>
    <cellStyle name="Percent 86 31 2" xfId="35371"/>
    <cellStyle name="Percent 86 31 20" xfId="35372"/>
    <cellStyle name="Percent 86 31 21" xfId="35373"/>
    <cellStyle name="Percent 86 31 22" xfId="35374"/>
    <cellStyle name="Percent 86 31 23" xfId="35375"/>
    <cellStyle name="Percent 86 31 24" xfId="35376"/>
    <cellStyle name="Percent 86 31 25" xfId="35377"/>
    <cellStyle name="Percent 86 31 26" xfId="35378"/>
    <cellStyle name="Percent 86 31 27" xfId="35379"/>
    <cellStyle name="Percent 86 31 28" xfId="35380"/>
    <cellStyle name="Percent 86 31 29" xfId="35381"/>
    <cellStyle name="Percent 86 31 3" xfId="35382"/>
    <cellStyle name="Percent 86 31 30" xfId="35383"/>
    <cellStyle name="Percent 86 31 31" xfId="35384"/>
    <cellStyle name="Percent 86 31 32" xfId="35385"/>
    <cellStyle name="Percent 86 31 33" xfId="35386"/>
    <cellStyle name="Percent 86 31 34" xfId="35387"/>
    <cellStyle name="Percent 86 31 35" xfId="35388"/>
    <cellStyle name="Percent 86 31 36" xfId="35389"/>
    <cellStyle name="Percent 86 31 37" xfId="35390"/>
    <cellStyle name="Percent 86 31 38" xfId="35391"/>
    <cellStyle name="Percent 86 31 39" xfId="35392"/>
    <cellStyle name="Percent 86 31 4" xfId="35393"/>
    <cellStyle name="Percent 86 31 40" xfId="35394"/>
    <cellStyle name="Percent 86 31 41" xfId="35395"/>
    <cellStyle name="Percent 86 31 42" xfId="35396"/>
    <cellStyle name="Percent 86 31 43" xfId="35397"/>
    <cellStyle name="Percent 86 31 44" xfId="35398"/>
    <cellStyle name="Percent 86 31 45" xfId="35399"/>
    <cellStyle name="Percent 86 31 46" xfId="35400"/>
    <cellStyle name="Percent 86 31 47" xfId="35401"/>
    <cellStyle name="Percent 86 31 48" xfId="35402"/>
    <cellStyle name="Percent 86 31 49" xfId="35403"/>
    <cellStyle name="Percent 86 31 5" xfId="35404"/>
    <cellStyle name="Percent 86 31 50" xfId="35405"/>
    <cellStyle name="Percent 86 31 51" xfId="35406"/>
    <cellStyle name="Percent 86 31 52" xfId="35407"/>
    <cellStyle name="Percent 86 31 53" xfId="35408"/>
    <cellStyle name="Percent 86 31 54" xfId="35409"/>
    <cellStyle name="Percent 86 31 55" xfId="35410"/>
    <cellStyle name="Percent 86 31 56" xfId="35411"/>
    <cellStyle name="Percent 86 31 57" xfId="35412"/>
    <cellStyle name="Percent 86 31 58" xfId="35413"/>
    <cellStyle name="Percent 86 31 59" xfId="35414"/>
    <cellStyle name="Percent 86 31 6" xfId="35415"/>
    <cellStyle name="Percent 86 31 60" xfId="35416"/>
    <cellStyle name="Percent 86 31 61" xfId="35417"/>
    <cellStyle name="Percent 86 31 62" xfId="35418"/>
    <cellStyle name="Percent 86 31 63" xfId="35419"/>
    <cellStyle name="Percent 86 31 64" xfId="35420"/>
    <cellStyle name="Percent 86 31 65" xfId="35421"/>
    <cellStyle name="Percent 86 31 66" xfId="35422"/>
    <cellStyle name="Percent 86 31 67" xfId="35423"/>
    <cellStyle name="Percent 86 31 7" xfId="35424"/>
    <cellStyle name="Percent 86 31 8" xfId="35425"/>
    <cellStyle name="Percent 86 31 9" xfId="35426"/>
    <cellStyle name="Percent 86 32" xfId="35427"/>
    <cellStyle name="Percent 86 32 10" xfId="35428"/>
    <cellStyle name="Percent 86 32 11" xfId="35429"/>
    <cellStyle name="Percent 86 32 12" xfId="35430"/>
    <cellStyle name="Percent 86 32 13" xfId="35431"/>
    <cellStyle name="Percent 86 32 14" xfId="35432"/>
    <cellStyle name="Percent 86 32 15" xfId="35433"/>
    <cellStyle name="Percent 86 32 16" xfId="35434"/>
    <cellStyle name="Percent 86 32 17" xfId="35435"/>
    <cellStyle name="Percent 86 32 18" xfId="35436"/>
    <cellStyle name="Percent 86 32 19" xfId="35437"/>
    <cellStyle name="Percent 86 32 2" xfId="35438"/>
    <cellStyle name="Percent 86 32 20" xfId="35439"/>
    <cellStyle name="Percent 86 32 21" xfId="35440"/>
    <cellStyle name="Percent 86 32 22" xfId="35441"/>
    <cellStyle name="Percent 86 32 23" xfId="35442"/>
    <cellStyle name="Percent 86 32 24" xfId="35443"/>
    <cellStyle name="Percent 86 32 25" xfId="35444"/>
    <cellStyle name="Percent 86 32 26" xfId="35445"/>
    <cellStyle name="Percent 86 32 27" xfId="35446"/>
    <cellStyle name="Percent 86 32 28" xfId="35447"/>
    <cellStyle name="Percent 86 32 29" xfId="35448"/>
    <cellStyle name="Percent 86 32 3" xfId="35449"/>
    <cellStyle name="Percent 86 32 30" xfId="35450"/>
    <cellStyle name="Percent 86 32 31" xfId="35451"/>
    <cellStyle name="Percent 86 32 32" xfId="35452"/>
    <cellStyle name="Percent 86 32 33" xfId="35453"/>
    <cellStyle name="Percent 86 32 34" xfId="35454"/>
    <cellStyle name="Percent 86 32 35" xfId="35455"/>
    <cellStyle name="Percent 86 32 36" xfId="35456"/>
    <cellStyle name="Percent 86 32 37" xfId="35457"/>
    <cellStyle name="Percent 86 32 38" xfId="35458"/>
    <cellStyle name="Percent 86 32 39" xfId="35459"/>
    <cellStyle name="Percent 86 32 4" xfId="35460"/>
    <cellStyle name="Percent 86 32 40" xfId="35461"/>
    <cellStyle name="Percent 86 32 41" xfId="35462"/>
    <cellStyle name="Percent 86 32 42" xfId="35463"/>
    <cellStyle name="Percent 86 32 43" xfId="35464"/>
    <cellStyle name="Percent 86 32 44" xfId="35465"/>
    <cellStyle name="Percent 86 32 45" xfId="35466"/>
    <cellStyle name="Percent 86 32 46" xfId="35467"/>
    <cellStyle name="Percent 86 32 47" xfId="35468"/>
    <cellStyle name="Percent 86 32 48" xfId="35469"/>
    <cellStyle name="Percent 86 32 49" xfId="35470"/>
    <cellStyle name="Percent 86 32 5" xfId="35471"/>
    <cellStyle name="Percent 86 32 50" xfId="35472"/>
    <cellStyle name="Percent 86 32 51" xfId="35473"/>
    <cellStyle name="Percent 86 32 52" xfId="35474"/>
    <cellStyle name="Percent 86 32 53" xfId="35475"/>
    <cellStyle name="Percent 86 32 54" xfId="35476"/>
    <cellStyle name="Percent 86 32 55" xfId="35477"/>
    <cellStyle name="Percent 86 32 56" xfId="35478"/>
    <cellStyle name="Percent 86 32 57" xfId="35479"/>
    <cellStyle name="Percent 86 32 58" xfId="35480"/>
    <cellStyle name="Percent 86 32 59" xfId="35481"/>
    <cellStyle name="Percent 86 32 6" xfId="35482"/>
    <cellStyle name="Percent 86 32 60" xfId="35483"/>
    <cellStyle name="Percent 86 32 61" xfId="35484"/>
    <cellStyle name="Percent 86 32 62" xfId="35485"/>
    <cellStyle name="Percent 86 32 63" xfId="35486"/>
    <cellStyle name="Percent 86 32 64" xfId="35487"/>
    <cellStyle name="Percent 86 32 65" xfId="35488"/>
    <cellStyle name="Percent 86 32 66" xfId="35489"/>
    <cellStyle name="Percent 86 32 67" xfId="35490"/>
    <cellStyle name="Percent 86 32 7" xfId="35491"/>
    <cellStyle name="Percent 86 32 8" xfId="35492"/>
    <cellStyle name="Percent 86 32 9" xfId="35493"/>
    <cellStyle name="Percent 86 33" xfId="35494"/>
    <cellStyle name="Percent 86 33 10" xfId="35495"/>
    <cellStyle name="Percent 86 33 11" xfId="35496"/>
    <cellStyle name="Percent 86 33 12" xfId="35497"/>
    <cellStyle name="Percent 86 33 13" xfId="35498"/>
    <cellStyle name="Percent 86 33 14" xfId="35499"/>
    <cellStyle name="Percent 86 33 15" xfId="35500"/>
    <cellStyle name="Percent 86 33 16" xfId="35501"/>
    <cellStyle name="Percent 86 33 17" xfId="35502"/>
    <cellStyle name="Percent 86 33 18" xfId="35503"/>
    <cellStyle name="Percent 86 33 19" xfId="35504"/>
    <cellStyle name="Percent 86 33 2" xfId="35505"/>
    <cellStyle name="Percent 86 33 20" xfId="35506"/>
    <cellStyle name="Percent 86 33 21" xfId="35507"/>
    <cellStyle name="Percent 86 33 22" xfId="35508"/>
    <cellStyle name="Percent 86 33 23" xfId="35509"/>
    <cellStyle name="Percent 86 33 24" xfId="35510"/>
    <cellStyle name="Percent 86 33 25" xfId="35511"/>
    <cellStyle name="Percent 86 33 26" xfId="35512"/>
    <cellStyle name="Percent 86 33 27" xfId="35513"/>
    <cellStyle name="Percent 86 33 28" xfId="35514"/>
    <cellStyle name="Percent 86 33 29" xfId="35515"/>
    <cellStyle name="Percent 86 33 3" xfId="35516"/>
    <cellStyle name="Percent 86 33 30" xfId="35517"/>
    <cellStyle name="Percent 86 33 31" xfId="35518"/>
    <cellStyle name="Percent 86 33 32" xfId="35519"/>
    <cellStyle name="Percent 86 33 33" xfId="35520"/>
    <cellStyle name="Percent 86 33 34" xfId="35521"/>
    <cellStyle name="Percent 86 33 35" xfId="35522"/>
    <cellStyle name="Percent 86 33 36" xfId="35523"/>
    <cellStyle name="Percent 86 33 37" xfId="35524"/>
    <cellStyle name="Percent 86 33 38" xfId="35525"/>
    <cellStyle name="Percent 86 33 39" xfId="35526"/>
    <cellStyle name="Percent 86 33 4" xfId="35527"/>
    <cellStyle name="Percent 86 33 40" xfId="35528"/>
    <cellStyle name="Percent 86 33 41" xfId="35529"/>
    <cellStyle name="Percent 86 33 42" xfId="35530"/>
    <cellStyle name="Percent 86 33 43" xfId="35531"/>
    <cellStyle name="Percent 86 33 44" xfId="35532"/>
    <cellStyle name="Percent 86 33 45" xfId="35533"/>
    <cellStyle name="Percent 86 33 46" xfId="35534"/>
    <cellStyle name="Percent 86 33 47" xfId="35535"/>
    <cellStyle name="Percent 86 33 48" xfId="35536"/>
    <cellStyle name="Percent 86 33 49" xfId="35537"/>
    <cellStyle name="Percent 86 33 5" xfId="35538"/>
    <cellStyle name="Percent 86 33 50" xfId="35539"/>
    <cellStyle name="Percent 86 33 51" xfId="35540"/>
    <cellStyle name="Percent 86 33 52" xfId="35541"/>
    <cellStyle name="Percent 86 33 53" xfId="35542"/>
    <cellStyle name="Percent 86 33 54" xfId="35543"/>
    <cellStyle name="Percent 86 33 55" xfId="35544"/>
    <cellStyle name="Percent 86 33 56" xfId="35545"/>
    <cellStyle name="Percent 86 33 57" xfId="35546"/>
    <cellStyle name="Percent 86 33 58" xfId="35547"/>
    <cellStyle name="Percent 86 33 59" xfId="35548"/>
    <cellStyle name="Percent 86 33 6" xfId="35549"/>
    <cellStyle name="Percent 86 33 60" xfId="35550"/>
    <cellStyle name="Percent 86 33 61" xfId="35551"/>
    <cellStyle name="Percent 86 33 62" xfId="35552"/>
    <cellStyle name="Percent 86 33 63" xfId="35553"/>
    <cellStyle name="Percent 86 33 64" xfId="35554"/>
    <cellStyle name="Percent 86 33 65" xfId="35555"/>
    <cellStyle name="Percent 86 33 66" xfId="35556"/>
    <cellStyle name="Percent 86 33 67" xfId="35557"/>
    <cellStyle name="Percent 86 33 7" xfId="35558"/>
    <cellStyle name="Percent 86 33 8" xfId="35559"/>
    <cellStyle name="Percent 86 33 9" xfId="35560"/>
    <cellStyle name="Percent 86 34" xfId="35561"/>
    <cellStyle name="Percent 86 34 10" xfId="35562"/>
    <cellStyle name="Percent 86 34 11" xfId="35563"/>
    <cellStyle name="Percent 86 34 12" xfId="35564"/>
    <cellStyle name="Percent 86 34 13" xfId="35565"/>
    <cellStyle name="Percent 86 34 14" xfId="35566"/>
    <cellStyle name="Percent 86 34 15" xfId="35567"/>
    <cellStyle name="Percent 86 34 16" xfId="35568"/>
    <cellStyle name="Percent 86 34 17" xfId="35569"/>
    <cellStyle name="Percent 86 34 18" xfId="35570"/>
    <cellStyle name="Percent 86 34 19" xfId="35571"/>
    <cellStyle name="Percent 86 34 2" xfId="35572"/>
    <cellStyle name="Percent 86 34 20" xfId="35573"/>
    <cellStyle name="Percent 86 34 21" xfId="35574"/>
    <cellStyle name="Percent 86 34 22" xfId="35575"/>
    <cellStyle name="Percent 86 34 23" xfId="35576"/>
    <cellStyle name="Percent 86 34 24" xfId="35577"/>
    <cellStyle name="Percent 86 34 25" xfId="35578"/>
    <cellStyle name="Percent 86 34 26" xfId="35579"/>
    <cellStyle name="Percent 86 34 27" xfId="35580"/>
    <cellStyle name="Percent 86 34 28" xfId="35581"/>
    <cellStyle name="Percent 86 34 29" xfId="35582"/>
    <cellStyle name="Percent 86 34 3" xfId="35583"/>
    <cellStyle name="Percent 86 34 30" xfId="35584"/>
    <cellStyle name="Percent 86 34 31" xfId="35585"/>
    <cellStyle name="Percent 86 34 32" xfId="35586"/>
    <cellStyle name="Percent 86 34 33" xfId="35587"/>
    <cellStyle name="Percent 86 34 34" xfId="35588"/>
    <cellStyle name="Percent 86 34 35" xfId="35589"/>
    <cellStyle name="Percent 86 34 36" xfId="35590"/>
    <cellStyle name="Percent 86 34 37" xfId="35591"/>
    <cellStyle name="Percent 86 34 38" xfId="35592"/>
    <cellStyle name="Percent 86 34 39" xfId="35593"/>
    <cellStyle name="Percent 86 34 4" xfId="35594"/>
    <cellStyle name="Percent 86 34 40" xfId="35595"/>
    <cellStyle name="Percent 86 34 41" xfId="35596"/>
    <cellStyle name="Percent 86 34 42" xfId="35597"/>
    <cellStyle name="Percent 86 34 43" xfId="35598"/>
    <cellStyle name="Percent 86 34 44" xfId="35599"/>
    <cellStyle name="Percent 86 34 45" xfId="35600"/>
    <cellStyle name="Percent 86 34 46" xfId="35601"/>
    <cellStyle name="Percent 86 34 47" xfId="35602"/>
    <cellStyle name="Percent 86 34 48" xfId="35603"/>
    <cellStyle name="Percent 86 34 49" xfId="35604"/>
    <cellStyle name="Percent 86 34 5" xfId="35605"/>
    <cellStyle name="Percent 86 34 50" xfId="35606"/>
    <cellStyle name="Percent 86 34 51" xfId="35607"/>
    <cellStyle name="Percent 86 34 52" xfId="35608"/>
    <cellStyle name="Percent 86 34 53" xfId="35609"/>
    <cellStyle name="Percent 86 34 54" xfId="35610"/>
    <cellStyle name="Percent 86 34 55" xfId="35611"/>
    <cellStyle name="Percent 86 34 56" xfId="35612"/>
    <cellStyle name="Percent 86 34 57" xfId="35613"/>
    <cellStyle name="Percent 86 34 58" xfId="35614"/>
    <cellStyle name="Percent 86 34 59" xfId="35615"/>
    <cellStyle name="Percent 86 34 6" xfId="35616"/>
    <cellStyle name="Percent 86 34 60" xfId="35617"/>
    <cellStyle name="Percent 86 34 61" xfId="35618"/>
    <cellStyle name="Percent 86 34 62" xfId="35619"/>
    <cellStyle name="Percent 86 34 63" xfId="35620"/>
    <cellStyle name="Percent 86 34 64" xfId="35621"/>
    <cellStyle name="Percent 86 34 65" xfId="35622"/>
    <cellStyle name="Percent 86 34 66" xfId="35623"/>
    <cellStyle name="Percent 86 34 67" xfId="35624"/>
    <cellStyle name="Percent 86 34 7" xfId="35625"/>
    <cellStyle name="Percent 86 34 8" xfId="35626"/>
    <cellStyle name="Percent 86 34 9" xfId="35627"/>
    <cellStyle name="Percent 86 35" xfId="35628"/>
    <cellStyle name="Percent 86 35 10" xfId="35629"/>
    <cellStyle name="Percent 86 35 11" xfId="35630"/>
    <cellStyle name="Percent 86 35 12" xfId="35631"/>
    <cellStyle name="Percent 86 35 13" xfId="35632"/>
    <cellStyle name="Percent 86 35 14" xfId="35633"/>
    <cellStyle name="Percent 86 35 15" xfId="35634"/>
    <cellStyle name="Percent 86 35 16" xfId="35635"/>
    <cellStyle name="Percent 86 35 17" xfId="35636"/>
    <cellStyle name="Percent 86 35 18" xfId="35637"/>
    <cellStyle name="Percent 86 35 19" xfId="35638"/>
    <cellStyle name="Percent 86 35 2" xfId="35639"/>
    <cellStyle name="Percent 86 35 20" xfId="35640"/>
    <cellStyle name="Percent 86 35 21" xfId="35641"/>
    <cellStyle name="Percent 86 35 22" xfId="35642"/>
    <cellStyle name="Percent 86 35 23" xfId="35643"/>
    <cellStyle name="Percent 86 35 24" xfId="35644"/>
    <cellStyle name="Percent 86 35 25" xfId="35645"/>
    <cellStyle name="Percent 86 35 26" xfId="35646"/>
    <cellStyle name="Percent 86 35 27" xfId="35647"/>
    <cellStyle name="Percent 86 35 28" xfId="35648"/>
    <cellStyle name="Percent 86 35 29" xfId="35649"/>
    <cellStyle name="Percent 86 35 3" xfId="35650"/>
    <cellStyle name="Percent 86 35 30" xfId="35651"/>
    <cellStyle name="Percent 86 35 31" xfId="35652"/>
    <cellStyle name="Percent 86 35 32" xfId="35653"/>
    <cellStyle name="Percent 86 35 33" xfId="35654"/>
    <cellStyle name="Percent 86 35 34" xfId="35655"/>
    <cellStyle name="Percent 86 35 35" xfId="35656"/>
    <cellStyle name="Percent 86 35 36" xfId="35657"/>
    <cellStyle name="Percent 86 35 37" xfId="35658"/>
    <cellStyle name="Percent 86 35 38" xfId="35659"/>
    <cellStyle name="Percent 86 35 39" xfId="35660"/>
    <cellStyle name="Percent 86 35 4" xfId="35661"/>
    <cellStyle name="Percent 86 35 40" xfId="35662"/>
    <cellStyle name="Percent 86 35 41" xfId="35663"/>
    <cellStyle name="Percent 86 35 42" xfId="35664"/>
    <cellStyle name="Percent 86 35 43" xfId="35665"/>
    <cellStyle name="Percent 86 35 44" xfId="35666"/>
    <cellStyle name="Percent 86 35 45" xfId="35667"/>
    <cellStyle name="Percent 86 35 46" xfId="35668"/>
    <cellStyle name="Percent 86 35 47" xfId="35669"/>
    <cellStyle name="Percent 86 35 48" xfId="35670"/>
    <cellStyle name="Percent 86 35 49" xfId="35671"/>
    <cellStyle name="Percent 86 35 5" xfId="35672"/>
    <cellStyle name="Percent 86 35 50" xfId="35673"/>
    <cellStyle name="Percent 86 35 51" xfId="35674"/>
    <cellStyle name="Percent 86 35 52" xfId="35675"/>
    <cellStyle name="Percent 86 35 53" xfId="35676"/>
    <cellStyle name="Percent 86 35 54" xfId="35677"/>
    <cellStyle name="Percent 86 35 55" xfId="35678"/>
    <cellStyle name="Percent 86 35 56" xfId="35679"/>
    <cellStyle name="Percent 86 35 57" xfId="35680"/>
    <cellStyle name="Percent 86 35 58" xfId="35681"/>
    <cellStyle name="Percent 86 35 59" xfId="35682"/>
    <cellStyle name="Percent 86 35 6" xfId="35683"/>
    <cellStyle name="Percent 86 35 60" xfId="35684"/>
    <cellStyle name="Percent 86 35 61" xfId="35685"/>
    <cellStyle name="Percent 86 35 62" xfId="35686"/>
    <cellStyle name="Percent 86 35 63" xfId="35687"/>
    <cellStyle name="Percent 86 35 64" xfId="35688"/>
    <cellStyle name="Percent 86 35 65" xfId="35689"/>
    <cellStyle name="Percent 86 35 66" xfId="35690"/>
    <cellStyle name="Percent 86 35 67" xfId="35691"/>
    <cellStyle name="Percent 86 35 7" xfId="35692"/>
    <cellStyle name="Percent 86 35 8" xfId="35693"/>
    <cellStyle name="Percent 86 35 9" xfId="35694"/>
    <cellStyle name="Percent 86 36" xfId="35695"/>
    <cellStyle name="Percent 86 36 10" xfId="35696"/>
    <cellStyle name="Percent 86 36 11" xfId="35697"/>
    <cellStyle name="Percent 86 36 12" xfId="35698"/>
    <cellStyle name="Percent 86 36 13" xfId="35699"/>
    <cellStyle name="Percent 86 36 14" xfId="35700"/>
    <cellStyle name="Percent 86 36 15" xfId="35701"/>
    <cellStyle name="Percent 86 36 16" xfId="35702"/>
    <cellStyle name="Percent 86 36 17" xfId="35703"/>
    <cellStyle name="Percent 86 36 18" xfId="35704"/>
    <cellStyle name="Percent 86 36 19" xfId="35705"/>
    <cellStyle name="Percent 86 36 2" xfId="35706"/>
    <cellStyle name="Percent 86 36 20" xfId="35707"/>
    <cellStyle name="Percent 86 36 21" xfId="35708"/>
    <cellStyle name="Percent 86 36 22" xfId="35709"/>
    <cellStyle name="Percent 86 36 23" xfId="35710"/>
    <cellStyle name="Percent 86 36 24" xfId="35711"/>
    <cellStyle name="Percent 86 36 25" xfId="35712"/>
    <cellStyle name="Percent 86 36 26" xfId="35713"/>
    <cellStyle name="Percent 86 36 27" xfId="35714"/>
    <cellStyle name="Percent 86 36 28" xfId="35715"/>
    <cellStyle name="Percent 86 36 29" xfId="35716"/>
    <cellStyle name="Percent 86 36 3" xfId="35717"/>
    <cellStyle name="Percent 86 36 30" xfId="35718"/>
    <cellStyle name="Percent 86 36 31" xfId="35719"/>
    <cellStyle name="Percent 86 36 32" xfId="35720"/>
    <cellStyle name="Percent 86 36 33" xfId="35721"/>
    <cellStyle name="Percent 86 36 34" xfId="35722"/>
    <cellStyle name="Percent 86 36 35" xfId="35723"/>
    <cellStyle name="Percent 86 36 36" xfId="35724"/>
    <cellStyle name="Percent 86 36 37" xfId="35725"/>
    <cellStyle name="Percent 86 36 38" xfId="35726"/>
    <cellStyle name="Percent 86 36 39" xfId="35727"/>
    <cellStyle name="Percent 86 36 4" xfId="35728"/>
    <cellStyle name="Percent 86 36 40" xfId="35729"/>
    <cellStyle name="Percent 86 36 41" xfId="35730"/>
    <cellStyle name="Percent 86 36 42" xfId="35731"/>
    <cellStyle name="Percent 86 36 43" xfId="35732"/>
    <cellStyle name="Percent 86 36 44" xfId="35733"/>
    <cellStyle name="Percent 86 36 45" xfId="35734"/>
    <cellStyle name="Percent 86 36 46" xfId="35735"/>
    <cellStyle name="Percent 86 36 47" xfId="35736"/>
    <cellStyle name="Percent 86 36 48" xfId="35737"/>
    <cellStyle name="Percent 86 36 49" xfId="35738"/>
    <cellStyle name="Percent 86 36 5" xfId="35739"/>
    <cellStyle name="Percent 86 36 50" xfId="35740"/>
    <cellStyle name="Percent 86 36 51" xfId="35741"/>
    <cellStyle name="Percent 86 36 52" xfId="35742"/>
    <cellStyle name="Percent 86 36 53" xfId="35743"/>
    <cellStyle name="Percent 86 36 54" xfId="35744"/>
    <cellStyle name="Percent 86 36 55" xfId="35745"/>
    <cellStyle name="Percent 86 36 56" xfId="35746"/>
    <cellStyle name="Percent 86 36 57" xfId="35747"/>
    <cellStyle name="Percent 86 36 58" xfId="35748"/>
    <cellStyle name="Percent 86 36 59" xfId="35749"/>
    <cellStyle name="Percent 86 36 6" xfId="35750"/>
    <cellStyle name="Percent 86 36 60" xfId="35751"/>
    <cellStyle name="Percent 86 36 61" xfId="35752"/>
    <cellStyle name="Percent 86 36 62" xfId="35753"/>
    <cellStyle name="Percent 86 36 63" xfId="35754"/>
    <cellStyle name="Percent 86 36 64" xfId="35755"/>
    <cellStyle name="Percent 86 36 65" xfId="35756"/>
    <cellStyle name="Percent 86 36 66" xfId="35757"/>
    <cellStyle name="Percent 86 36 67" xfId="35758"/>
    <cellStyle name="Percent 86 36 7" xfId="35759"/>
    <cellStyle name="Percent 86 36 8" xfId="35760"/>
    <cellStyle name="Percent 86 36 9" xfId="35761"/>
    <cellStyle name="Percent 86 37" xfId="35762"/>
    <cellStyle name="Percent 86 37 10" xfId="35763"/>
    <cellStyle name="Percent 86 37 11" xfId="35764"/>
    <cellStyle name="Percent 86 37 12" xfId="35765"/>
    <cellStyle name="Percent 86 37 13" xfId="35766"/>
    <cellStyle name="Percent 86 37 14" xfId="35767"/>
    <cellStyle name="Percent 86 37 15" xfId="35768"/>
    <cellStyle name="Percent 86 37 16" xfId="35769"/>
    <cellStyle name="Percent 86 37 17" xfId="35770"/>
    <cellStyle name="Percent 86 37 18" xfId="35771"/>
    <cellStyle name="Percent 86 37 19" xfId="35772"/>
    <cellStyle name="Percent 86 37 2" xfId="35773"/>
    <cellStyle name="Percent 86 37 20" xfId="35774"/>
    <cellStyle name="Percent 86 37 21" xfId="35775"/>
    <cellStyle name="Percent 86 37 22" xfId="35776"/>
    <cellStyle name="Percent 86 37 23" xfId="35777"/>
    <cellStyle name="Percent 86 37 24" xfId="35778"/>
    <cellStyle name="Percent 86 37 25" xfId="35779"/>
    <cellStyle name="Percent 86 37 26" xfId="35780"/>
    <cellStyle name="Percent 86 37 27" xfId="35781"/>
    <cellStyle name="Percent 86 37 28" xfId="35782"/>
    <cellStyle name="Percent 86 37 29" xfId="35783"/>
    <cellStyle name="Percent 86 37 3" xfId="35784"/>
    <cellStyle name="Percent 86 37 30" xfId="35785"/>
    <cellStyle name="Percent 86 37 31" xfId="35786"/>
    <cellStyle name="Percent 86 37 32" xfId="35787"/>
    <cellStyle name="Percent 86 37 33" xfId="35788"/>
    <cellStyle name="Percent 86 37 34" xfId="35789"/>
    <cellStyle name="Percent 86 37 35" xfId="35790"/>
    <cellStyle name="Percent 86 37 36" xfId="35791"/>
    <cellStyle name="Percent 86 37 37" xfId="35792"/>
    <cellStyle name="Percent 86 37 38" xfId="35793"/>
    <cellStyle name="Percent 86 37 39" xfId="35794"/>
    <cellStyle name="Percent 86 37 4" xfId="35795"/>
    <cellStyle name="Percent 86 37 40" xfId="35796"/>
    <cellStyle name="Percent 86 37 41" xfId="35797"/>
    <cellStyle name="Percent 86 37 42" xfId="35798"/>
    <cellStyle name="Percent 86 37 43" xfId="35799"/>
    <cellStyle name="Percent 86 37 44" xfId="35800"/>
    <cellStyle name="Percent 86 37 45" xfId="35801"/>
    <cellStyle name="Percent 86 37 46" xfId="35802"/>
    <cellStyle name="Percent 86 37 47" xfId="35803"/>
    <cellStyle name="Percent 86 37 48" xfId="35804"/>
    <cellStyle name="Percent 86 37 49" xfId="35805"/>
    <cellStyle name="Percent 86 37 5" xfId="35806"/>
    <cellStyle name="Percent 86 37 50" xfId="35807"/>
    <cellStyle name="Percent 86 37 51" xfId="35808"/>
    <cellStyle name="Percent 86 37 52" xfId="35809"/>
    <cellStyle name="Percent 86 37 53" xfId="35810"/>
    <cellStyle name="Percent 86 37 54" xfId="35811"/>
    <cellStyle name="Percent 86 37 55" xfId="35812"/>
    <cellStyle name="Percent 86 37 56" xfId="35813"/>
    <cellStyle name="Percent 86 37 57" xfId="35814"/>
    <cellStyle name="Percent 86 37 58" xfId="35815"/>
    <cellStyle name="Percent 86 37 59" xfId="35816"/>
    <cellStyle name="Percent 86 37 6" xfId="35817"/>
    <cellStyle name="Percent 86 37 60" xfId="35818"/>
    <cellStyle name="Percent 86 37 61" xfId="35819"/>
    <cellStyle name="Percent 86 37 62" xfId="35820"/>
    <cellStyle name="Percent 86 37 63" xfId="35821"/>
    <cellStyle name="Percent 86 37 64" xfId="35822"/>
    <cellStyle name="Percent 86 37 65" xfId="35823"/>
    <cellStyle name="Percent 86 37 66" xfId="35824"/>
    <cellStyle name="Percent 86 37 67" xfId="35825"/>
    <cellStyle name="Percent 86 37 7" xfId="35826"/>
    <cellStyle name="Percent 86 37 8" xfId="35827"/>
    <cellStyle name="Percent 86 37 9" xfId="35828"/>
    <cellStyle name="Percent 86 38" xfId="35829"/>
    <cellStyle name="Percent 86 39" xfId="35830"/>
    <cellStyle name="Percent 86 4" xfId="35831"/>
    <cellStyle name="Percent 86 4 10" xfId="35832"/>
    <cellStyle name="Percent 86 4 11" xfId="35833"/>
    <cellStyle name="Percent 86 4 12" xfId="35834"/>
    <cellStyle name="Percent 86 4 13" xfId="35835"/>
    <cellStyle name="Percent 86 4 14" xfId="35836"/>
    <cellStyle name="Percent 86 4 15" xfId="35837"/>
    <cellStyle name="Percent 86 4 16" xfId="35838"/>
    <cellStyle name="Percent 86 4 17" xfId="35839"/>
    <cellStyle name="Percent 86 4 18" xfId="35840"/>
    <cellStyle name="Percent 86 4 19" xfId="35841"/>
    <cellStyle name="Percent 86 4 2" xfId="35842"/>
    <cellStyle name="Percent 86 4 20" xfId="35843"/>
    <cellStyle name="Percent 86 4 21" xfId="35844"/>
    <cellStyle name="Percent 86 4 22" xfId="35845"/>
    <cellStyle name="Percent 86 4 23" xfId="35846"/>
    <cellStyle name="Percent 86 4 24" xfId="35847"/>
    <cellStyle name="Percent 86 4 25" xfId="35848"/>
    <cellStyle name="Percent 86 4 26" xfId="35849"/>
    <cellStyle name="Percent 86 4 27" xfId="35850"/>
    <cellStyle name="Percent 86 4 28" xfId="35851"/>
    <cellStyle name="Percent 86 4 29" xfId="35852"/>
    <cellStyle name="Percent 86 4 3" xfId="35853"/>
    <cellStyle name="Percent 86 4 30" xfId="35854"/>
    <cellStyle name="Percent 86 4 31" xfId="35855"/>
    <cellStyle name="Percent 86 4 32" xfId="35856"/>
    <cellStyle name="Percent 86 4 33" xfId="35857"/>
    <cellStyle name="Percent 86 4 34" xfId="35858"/>
    <cellStyle name="Percent 86 4 35" xfId="35859"/>
    <cellStyle name="Percent 86 4 36" xfId="35860"/>
    <cellStyle name="Percent 86 4 37" xfId="35861"/>
    <cellStyle name="Percent 86 4 38" xfId="35862"/>
    <cellStyle name="Percent 86 4 39" xfId="35863"/>
    <cellStyle name="Percent 86 4 4" xfId="35864"/>
    <cellStyle name="Percent 86 4 40" xfId="35865"/>
    <cellStyle name="Percent 86 4 41" xfId="35866"/>
    <cellStyle name="Percent 86 4 42" xfId="35867"/>
    <cellStyle name="Percent 86 4 43" xfId="35868"/>
    <cellStyle name="Percent 86 4 44" xfId="35869"/>
    <cellStyle name="Percent 86 4 45" xfId="35870"/>
    <cellStyle name="Percent 86 4 46" xfId="35871"/>
    <cellStyle name="Percent 86 4 47" xfId="35872"/>
    <cellStyle name="Percent 86 4 48" xfId="35873"/>
    <cellStyle name="Percent 86 4 49" xfId="35874"/>
    <cellStyle name="Percent 86 4 5" xfId="35875"/>
    <cellStyle name="Percent 86 4 50" xfId="35876"/>
    <cellStyle name="Percent 86 4 51" xfId="35877"/>
    <cellStyle name="Percent 86 4 52" xfId="35878"/>
    <cellStyle name="Percent 86 4 53" xfId="35879"/>
    <cellStyle name="Percent 86 4 54" xfId="35880"/>
    <cellStyle name="Percent 86 4 55" xfId="35881"/>
    <cellStyle name="Percent 86 4 56" xfId="35882"/>
    <cellStyle name="Percent 86 4 57" xfId="35883"/>
    <cellStyle name="Percent 86 4 58" xfId="35884"/>
    <cellStyle name="Percent 86 4 59" xfId="35885"/>
    <cellStyle name="Percent 86 4 6" xfId="35886"/>
    <cellStyle name="Percent 86 4 60" xfId="35887"/>
    <cellStyle name="Percent 86 4 61" xfId="35888"/>
    <cellStyle name="Percent 86 4 62" xfId="35889"/>
    <cellStyle name="Percent 86 4 63" xfId="35890"/>
    <cellStyle name="Percent 86 4 64" xfId="35891"/>
    <cellStyle name="Percent 86 4 65" xfId="35892"/>
    <cellStyle name="Percent 86 4 66" xfId="35893"/>
    <cellStyle name="Percent 86 4 67" xfId="35894"/>
    <cellStyle name="Percent 86 4 7" xfId="35895"/>
    <cellStyle name="Percent 86 4 8" xfId="35896"/>
    <cellStyle name="Percent 86 4 9" xfId="35897"/>
    <cellStyle name="Percent 86 40" xfId="35898"/>
    <cellStyle name="Percent 86 41" xfId="35899"/>
    <cellStyle name="Percent 86 42" xfId="35900"/>
    <cellStyle name="Percent 86 43" xfId="35901"/>
    <cellStyle name="Percent 86 44" xfId="35902"/>
    <cellStyle name="Percent 86 45" xfId="35903"/>
    <cellStyle name="Percent 86 46" xfId="35904"/>
    <cellStyle name="Percent 86 47" xfId="35905"/>
    <cellStyle name="Percent 86 48" xfId="35906"/>
    <cellStyle name="Percent 86 49" xfId="35907"/>
    <cellStyle name="Percent 86 5" xfId="35908"/>
    <cellStyle name="Percent 86 5 10" xfId="35909"/>
    <cellStyle name="Percent 86 5 11" xfId="35910"/>
    <cellStyle name="Percent 86 5 12" xfId="35911"/>
    <cellStyle name="Percent 86 5 13" xfId="35912"/>
    <cellStyle name="Percent 86 5 14" xfId="35913"/>
    <cellStyle name="Percent 86 5 15" xfId="35914"/>
    <cellStyle name="Percent 86 5 16" xfId="35915"/>
    <cellStyle name="Percent 86 5 17" xfId="35916"/>
    <cellStyle name="Percent 86 5 18" xfId="35917"/>
    <cellStyle name="Percent 86 5 19" xfId="35918"/>
    <cellStyle name="Percent 86 5 2" xfId="35919"/>
    <cellStyle name="Percent 86 5 20" xfId="35920"/>
    <cellStyle name="Percent 86 5 21" xfId="35921"/>
    <cellStyle name="Percent 86 5 22" xfId="35922"/>
    <cellStyle name="Percent 86 5 23" xfId="35923"/>
    <cellStyle name="Percent 86 5 24" xfId="35924"/>
    <cellStyle name="Percent 86 5 25" xfId="35925"/>
    <cellStyle name="Percent 86 5 26" xfId="35926"/>
    <cellStyle name="Percent 86 5 27" xfId="35927"/>
    <cellStyle name="Percent 86 5 28" xfId="35928"/>
    <cellStyle name="Percent 86 5 29" xfId="35929"/>
    <cellStyle name="Percent 86 5 3" xfId="35930"/>
    <cellStyle name="Percent 86 5 30" xfId="35931"/>
    <cellStyle name="Percent 86 5 31" xfId="35932"/>
    <cellStyle name="Percent 86 5 32" xfId="35933"/>
    <cellStyle name="Percent 86 5 33" xfId="35934"/>
    <cellStyle name="Percent 86 5 34" xfId="35935"/>
    <cellStyle name="Percent 86 5 35" xfId="35936"/>
    <cellStyle name="Percent 86 5 36" xfId="35937"/>
    <cellStyle name="Percent 86 5 37" xfId="35938"/>
    <cellStyle name="Percent 86 5 38" xfId="35939"/>
    <cellStyle name="Percent 86 5 39" xfId="35940"/>
    <cellStyle name="Percent 86 5 4" xfId="35941"/>
    <cellStyle name="Percent 86 5 40" xfId="35942"/>
    <cellStyle name="Percent 86 5 41" xfId="35943"/>
    <cellStyle name="Percent 86 5 42" xfId="35944"/>
    <cellStyle name="Percent 86 5 43" xfId="35945"/>
    <cellStyle name="Percent 86 5 44" xfId="35946"/>
    <cellStyle name="Percent 86 5 45" xfId="35947"/>
    <cellStyle name="Percent 86 5 46" xfId="35948"/>
    <cellStyle name="Percent 86 5 47" xfId="35949"/>
    <cellStyle name="Percent 86 5 48" xfId="35950"/>
    <cellStyle name="Percent 86 5 49" xfId="35951"/>
    <cellStyle name="Percent 86 5 5" xfId="35952"/>
    <cellStyle name="Percent 86 5 50" xfId="35953"/>
    <cellStyle name="Percent 86 5 51" xfId="35954"/>
    <cellStyle name="Percent 86 5 52" xfId="35955"/>
    <cellStyle name="Percent 86 5 53" xfId="35956"/>
    <cellStyle name="Percent 86 5 54" xfId="35957"/>
    <cellStyle name="Percent 86 5 55" xfId="35958"/>
    <cellStyle name="Percent 86 5 56" xfId="35959"/>
    <cellStyle name="Percent 86 5 57" xfId="35960"/>
    <cellStyle name="Percent 86 5 58" xfId="35961"/>
    <cellStyle name="Percent 86 5 59" xfId="35962"/>
    <cellStyle name="Percent 86 5 6" xfId="35963"/>
    <cellStyle name="Percent 86 5 60" xfId="35964"/>
    <cellStyle name="Percent 86 5 61" xfId="35965"/>
    <cellStyle name="Percent 86 5 62" xfId="35966"/>
    <cellStyle name="Percent 86 5 63" xfId="35967"/>
    <cellStyle name="Percent 86 5 64" xfId="35968"/>
    <cellStyle name="Percent 86 5 65" xfId="35969"/>
    <cellStyle name="Percent 86 5 66" xfId="35970"/>
    <cellStyle name="Percent 86 5 67" xfId="35971"/>
    <cellStyle name="Percent 86 5 7" xfId="35972"/>
    <cellStyle name="Percent 86 5 8" xfId="35973"/>
    <cellStyle name="Percent 86 5 9" xfId="35974"/>
    <cellStyle name="Percent 86 50" xfId="35975"/>
    <cellStyle name="Percent 86 51" xfId="35976"/>
    <cellStyle name="Percent 86 52" xfId="35977"/>
    <cellStyle name="Percent 86 53" xfId="35978"/>
    <cellStyle name="Percent 86 54" xfId="35979"/>
    <cellStyle name="Percent 86 55" xfId="35980"/>
    <cellStyle name="Percent 86 56" xfId="35981"/>
    <cellStyle name="Percent 86 57" xfId="35982"/>
    <cellStyle name="Percent 86 58" xfId="35983"/>
    <cellStyle name="Percent 86 59" xfId="35984"/>
    <cellStyle name="Percent 86 6" xfId="35985"/>
    <cellStyle name="Percent 86 6 10" xfId="35986"/>
    <cellStyle name="Percent 86 6 11" xfId="35987"/>
    <cellStyle name="Percent 86 6 12" xfId="35988"/>
    <cellStyle name="Percent 86 6 13" xfId="35989"/>
    <cellStyle name="Percent 86 6 14" xfId="35990"/>
    <cellStyle name="Percent 86 6 15" xfId="35991"/>
    <cellStyle name="Percent 86 6 16" xfId="35992"/>
    <cellStyle name="Percent 86 6 17" xfId="35993"/>
    <cellStyle name="Percent 86 6 18" xfId="35994"/>
    <cellStyle name="Percent 86 6 19" xfId="35995"/>
    <cellStyle name="Percent 86 6 2" xfId="35996"/>
    <cellStyle name="Percent 86 6 20" xfId="35997"/>
    <cellStyle name="Percent 86 6 21" xfId="35998"/>
    <cellStyle name="Percent 86 6 22" xfId="35999"/>
    <cellStyle name="Percent 86 6 23" xfId="36000"/>
    <cellStyle name="Percent 86 6 24" xfId="36001"/>
    <cellStyle name="Percent 86 6 25" xfId="36002"/>
    <cellStyle name="Percent 86 6 26" xfId="36003"/>
    <cellStyle name="Percent 86 6 27" xfId="36004"/>
    <cellStyle name="Percent 86 6 28" xfId="36005"/>
    <cellStyle name="Percent 86 6 29" xfId="36006"/>
    <cellStyle name="Percent 86 6 3" xfId="36007"/>
    <cellStyle name="Percent 86 6 30" xfId="36008"/>
    <cellStyle name="Percent 86 6 31" xfId="36009"/>
    <cellStyle name="Percent 86 6 32" xfId="36010"/>
    <cellStyle name="Percent 86 6 33" xfId="36011"/>
    <cellStyle name="Percent 86 6 34" xfId="36012"/>
    <cellStyle name="Percent 86 6 35" xfId="36013"/>
    <cellStyle name="Percent 86 6 36" xfId="36014"/>
    <cellStyle name="Percent 86 6 37" xfId="36015"/>
    <cellStyle name="Percent 86 6 38" xfId="36016"/>
    <cellStyle name="Percent 86 6 39" xfId="36017"/>
    <cellStyle name="Percent 86 6 4" xfId="36018"/>
    <cellStyle name="Percent 86 6 40" xfId="36019"/>
    <cellStyle name="Percent 86 6 41" xfId="36020"/>
    <cellStyle name="Percent 86 6 42" xfId="36021"/>
    <cellStyle name="Percent 86 6 43" xfId="36022"/>
    <cellStyle name="Percent 86 6 44" xfId="36023"/>
    <cellStyle name="Percent 86 6 45" xfId="36024"/>
    <cellStyle name="Percent 86 6 46" xfId="36025"/>
    <cellStyle name="Percent 86 6 47" xfId="36026"/>
    <cellStyle name="Percent 86 6 48" xfId="36027"/>
    <cellStyle name="Percent 86 6 49" xfId="36028"/>
    <cellStyle name="Percent 86 6 5" xfId="36029"/>
    <cellStyle name="Percent 86 6 50" xfId="36030"/>
    <cellStyle name="Percent 86 6 51" xfId="36031"/>
    <cellStyle name="Percent 86 6 52" xfId="36032"/>
    <cellStyle name="Percent 86 6 53" xfId="36033"/>
    <cellStyle name="Percent 86 6 54" xfId="36034"/>
    <cellStyle name="Percent 86 6 55" xfId="36035"/>
    <cellStyle name="Percent 86 6 56" xfId="36036"/>
    <cellStyle name="Percent 86 6 57" xfId="36037"/>
    <cellStyle name="Percent 86 6 58" xfId="36038"/>
    <cellStyle name="Percent 86 6 59" xfId="36039"/>
    <cellStyle name="Percent 86 6 6" xfId="36040"/>
    <cellStyle name="Percent 86 6 60" xfId="36041"/>
    <cellStyle name="Percent 86 6 61" xfId="36042"/>
    <cellStyle name="Percent 86 6 62" xfId="36043"/>
    <cellStyle name="Percent 86 6 63" xfId="36044"/>
    <cellStyle name="Percent 86 6 64" xfId="36045"/>
    <cellStyle name="Percent 86 6 65" xfId="36046"/>
    <cellStyle name="Percent 86 6 66" xfId="36047"/>
    <cellStyle name="Percent 86 6 67" xfId="36048"/>
    <cellStyle name="Percent 86 6 7" xfId="36049"/>
    <cellStyle name="Percent 86 6 8" xfId="36050"/>
    <cellStyle name="Percent 86 6 9" xfId="36051"/>
    <cellStyle name="Percent 86 60" xfId="36052"/>
    <cellStyle name="Percent 86 61" xfId="36053"/>
    <cellStyle name="Percent 86 62" xfId="36054"/>
    <cellStyle name="Percent 86 63" xfId="36055"/>
    <cellStyle name="Percent 86 64" xfId="36056"/>
    <cellStyle name="Percent 86 65" xfId="36057"/>
    <cellStyle name="Percent 86 66" xfId="36058"/>
    <cellStyle name="Percent 86 67" xfId="36059"/>
    <cellStyle name="Percent 86 68" xfId="36060"/>
    <cellStyle name="Percent 86 69" xfId="36061"/>
    <cellStyle name="Percent 86 7" xfId="36062"/>
    <cellStyle name="Percent 86 7 10" xfId="36063"/>
    <cellStyle name="Percent 86 7 11" xfId="36064"/>
    <cellStyle name="Percent 86 7 12" xfId="36065"/>
    <cellStyle name="Percent 86 7 13" xfId="36066"/>
    <cellStyle name="Percent 86 7 14" xfId="36067"/>
    <cellStyle name="Percent 86 7 15" xfId="36068"/>
    <cellStyle name="Percent 86 7 16" xfId="36069"/>
    <cellStyle name="Percent 86 7 17" xfId="36070"/>
    <cellStyle name="Percent 86 7 18" xfId="36071"/>
    <cellStyle name="Percent 86 7 19" xfId="36072"/>
    <cellStyle name="Percent 86 7 2" xfId="36073"/>
    <cellStyle name="Percent 86 7 20" xfId="36074"/>
    <cellStyle name="Percent 86 7 21" xfId="36075"/>
    <cellStyle name="Percent 86 7 22" xfId="36076"/>
    <cellStyle name="Percent 86 7 23" xfId="36077"/>
    <cellStyle name="Percent 86 7 24" xfId="36078"/>
    <cellStyle name="Percent 86 7 25" xfId="36079"/>
    <cellStyle name="Percent 86 7 26" xfId="36080"/>
    <cellStyle name="Percent 86 7 27" xfId="36081"/>
    <cellStyle name="Percent 86 7 28" xfId="36082"/>
    <cellStyle name="Percent 86 7 29" xfId="36083"/>
    <cellStyle name="Percent 86 7 3" xfId="36084"/>
    <cellStyle name="Percent 86 7 30" xfId="36085"/>
    <cellStyle name="Percent 86 7 31" xfId="36086"/>
    <cellStyle name="Percent 86 7 32" xfId="36087"/>
    <cellStyle name="Percent 86 7 33" xfId="36088"/>
    <cellStyle name="Percent 86 7 34" xfId="36089"/>
    <cellStyle name="Percent 86 7 35" xfId="36090"/>
    <cellStyle name="Percent 86 7 36" xfId="36091"/>
    <cellStyle name="Percent 86 7 37" xfId="36092"/>
    <cellStyle name="Percent 86 7 38" xfId="36093"/>
    <cellStyle name="Percent 86 7 39" xfId="36094"/>
    <cellStyle name="Percent 86 7 4" xfId="36095"/>
    <cellStyle name="Percent 86 7 40" xfId="36096"/>
    <cellStyle name="Percent 86 7 41" xfId="36097"/>
    <cellStyle name="Percent 86 7 42" xfId="36098"/>
    <cellStyle name="Percent 86 7 43" xfId="36099"/>
    <cellStyle name="Percent 86 7 44" xfId="36100"/>
    <cellStyle name="Percent 86 7 45" xfId="36101"/>
    <cellStyle name="Percent 86 7 46" xfId="36102"/>
    <cellStyle name="Percent 86 7 47" xfId="36103"/>
    <cellStyle name="Percent 86 7 48" xfId="36104"/>
    <cellStyle name="Percent 86 7 49" xfId="36105"/>
    <cellStyle name="Percent 86 7 5" xfId="36106"/>
    <cellStyle name="Percent 86 7 50" xfId="36107"/>
    <cellStyle name="Percent 86 7 51" xfId="36108"/>
    <cellStyle name="Percent 86 7 52" xfId="36109"/>
    <cellStyle name="Percent 86 7 53" xfId="36110"/>
    <cellStyle name="Percent 86 7 54" xfId="36111"/>
    <cellStyle name="Percent 86 7 55" xfId="36112"/>
    <cellStyle name="Percent 86 7 56" xfId="36113"/>
    <cellStyle name="Percent 86 7 57" xfId="36114"/>
    <cellStyle name="Percent 86 7 58" xfId="36115"/>
    <cellStyle name="Percent 86 7 59" xfId="36116"/>
    <cellStyle name="Percent 86 7 6" xfId="36117"/>
    <cellStyle name="Percent 86 7 60" xfId="36118"/>
    <cellStyle name="Percent 86 7 61" xfId="36119"/>
    <cellStyle name="Percent 86 7 62" xfId="36120"/>
    <cellStyle name="Percent 86 7 63" xfId="36121"/>
    <cellStyle name="Percent 86 7 64" xfId="36122"/>
    <cellStyle name="Percent 86 7 65" xfId="36123"/>
    <cellStyle name="Percent 86 7 66" xfId="36124"/>
    <cellStyle name="Percent 86 7 67" xfId="36125"/>
    <cellStyle name="Percent 86 7 7" xfId="36126"/>
    <cellStyle name="Percent 86 7 8" xfId="36127"/>
    <cellStyle name="Percent 86 7 9" xfId="36128"/>
    <cellStyle name="Percent 86 70" xfId="36129"/>
    <cellStyle name="Percent 86 71" xfId="36130"/>
    <cellStyle name="Percent 86 72" xfId="36131"/>
    <cellStyle name="Percent 86 73" xfId="36132"/>
    <cellStyle name="Percent 86 74" xfId="36133"/>
    <cellStyle name="Percent 86 75" xfId="36134"/>
    <cellStyle name="Percent 86 76" xfId="36135"/>
    <cellStyle name="Percent 86 77" xfId="36136"/>
    <cellStyle name="Percent 86 78" xfId="36137"/>
    <cellStyle name="Percent 86 79" xfId="36138"/>
    <cellStyle name="Percent 86 8" xfId="36139"/>
    <cellStyle name="Percent 86 8 10" xfId="36140"/>
    <cellStyle name="Percent 86 8 11" xfId="36141"/>
    <cellStyle name="Percent 86 8 12" xfId="36142"/>
    <cellStyle name="Percent 86 8 13" xfId="36143"/>
    <cellStyle name="Percent 86 8 14" xfId="36144"/>
    <cellStyle name="Percent 86 8 15" xfId="36145"/>
    <cellStyle name="Percent 86 8 16" xfId="36146"/>
    <cellStyle name="Percent 86 8 17" xfId="36147"/>
    <cellStyle name="Percent 86 8 18" xfId="36148"/>
    <cellStyle name="Percent 86 8 19" xfId="36149"/>
    <cellStyle name="Percent 86 8 2" xfId="36150"/>
    <cellStyle name="Percent 86 8 20" xfId="36151"/>
    <cellStyle name="Percent 86 8 21" xfId="36152"/>
    <cellStyle name="Percent 86 8 22" xfId="36153"/>
    <cellStyle name="Percent 86 8 23" xfId="36154"/>
    <cellStyle name="Percent 86 8 24" xfId="36155"/>
    <cellStyle name="Percent 86 8 25" xfId="36156"/>
    <cellStyle name="Percent 86 8 26" xfId="36157"/>
    <cellStyle name="Percent 86 8 27" xfId="36158"/>
    <cellStyle name="Percent 86 8 28" xfId="36159"/>
    <cellStyle name="Percent 86 8 29" xfId="36160"/>
    <cellStyle name="Percent 86 8 3" xfId="36161"/>
    <cellStyle name="Percent 86 8 30" xfId="36162"/>
    <cellStyle name="Percent 86 8 31" xfId="36163"/>
    <cellStyle name="Percent 86 8 32" xfId="36164"/>
    <cellStyle name="Percent 86 8 33" xfId="36165"/>
    <cellStyle name="Percent 86 8 34" xfId="36166"/>
    <cellStyle name="Percent 86 8 35" xfId="36167"/>
    <cellStyle name="Percent 86 8 36" xfId="36168"/>
    <cellStyle name="Percent 86 8 37" xfId="36169"/>
    <cellStyle name="Percent 86 8 38" xfId="36170"/>
    <cellStyle name="Percent 86 8 39" xfId="36171"/>
    <cellStyle name="Percent 86 8 4" xfId="36172"/>
    <cellStyle name="Percent 86 8 40" xfId="36173"/>
    <cellStyle name="Percent 86 8 41" xfId="36174"/>
    <cellStyle name="Percent 86 8 42" xfId="36175"/>
    <cellStyle name="Percent 86 8 43" xfId="36176"/>
    <cellStyle name="Percent 86 8 44" xfId="36177"/>
    <cellStyle name="Percent 86 8 45" xfId="36178"/>
    <cellStyle name="Percent 86 8 46" xfId="36179"/>
    <cellStyle name="Percent 86 8 47" xfId="36180"/>
    <cellStyle name="Percent 86 8 48" xfId="36181"/>
    <cellStyle name="Percent 86 8 49" xfId="36182"/>
    <cellStyle name="Percent 86 8 5" xfId="36183"/>
    <cellStyle name="Percent 86 8 50" xfId="36184"/>
    <cellStyle name="Percent 86 8 51" xfId="36185"/>
    <cellStyle name="Percent 86 8 52" xfId="36186"/>
    <cellStyle name="Percent 86 8 53" xfId="36187"/>
    <cellStyle name="Percent 86 8 54" xfId="36188"/>
    <cellStyle name="Percent 86 8 55" xfId="36189"/>
    <cellStyle name="Percent 86 8 56" xfId="36190"/>
    <cellStyle name="Percent 86 8 57" xfId="36191"/>
    <cellStyle name="Percent 86 8 58" xfId="36192"/>
    <cellStyle name="Percent 86 8 59" xfId="36193"/>
    <cellStyle name="Percent 86 8 6" xfId="36194"/>
    <cellStyle name="Percent 86 8 60" xfId="36195"/>
    <cellStyle name="Percent 86 8 61" xfId="36196"/>
    <cellStyle name="Percent 86 8 62" xfId="36197"/>
    <cellStyle name="Percent 86 8 63" xfId="36198"/>
    <cellStyle name="Percent 86 8 64" xfId="36199"/>
    <cellStyle name="Percent 86 8 65" xfId="36200"/>
    <cellStyle name="Percent 86 8 66" xfId="36201"/>
    <cellStyle name="Percent 86 8 67" xfId="36202"/>
    <cellStyle name="Percent 86 8 7" xfId="36203"/>
    <cellStyle name="Percent 86 8 8" xfId="36204"/>
    <cellStyle name="Percent 86 8 9" xfId="36205"/>
    <cellStyle name="Percent 86 80" xfId="36206"/>
    <cellStyle name="Percent 86 81" xfId="36207"/>
    <cellStyle name="Percent 86 82" xfId="36208"/>
    <cellStyle name="Percent 86 83" xfId="36209"/>
    <cellStyle name="Percent 86 84" xfId="36210"/>
    <cellStyle name="Percent 86 85" xfId="36211"/>
    <cellStyle name="Percent 86 86" xfId="36212"/>
    <cellStyle name="Percent 86 87" xfId="36213"/>
    <cellStyle name="Percent 86 88" xfId="36214"/>
    <cellStyle name="Percent 86 89" xfId="36215"/>
    <cellStyle name="Percent 86 9" xfId="36216"/>
    <cellStyle name="Percent 86 9 10" xfId="36217"/>
    <cellStyle name="Percent 86 9 11" xfId="36218"/>
    <cellStyle name="Percent 86 9 12" xfId="36219"/>
    <cellStyle name="Percent 86 9 13" xfId="36220"/>
    <cellStyle name="Percent 86 9 14" xfId="36221"/>
    <cellStyle name="Percent 86 9 15" xfId="36222"/>
    <cellStyle name="Percent 86 9 16" xfId="36223"/>
    <cellStyle name="Percent 86 9 17" xfId="36224"/>
    <cellStyle name="Percent 86 9 18" xfId="36225"/>
    <cellStyle name="Percent 86 9 19" xfId="36226"/>
    <cellStyle name="Percent 86 9 2" xfId="36227"/>
    <cellStyle name="Percent 86 9 20" xfId="36228"/>
    <cellStyle name="Percent 86 9 21" xfId="36229"/>
    <cellStyle name="Percent 86 9 22" xfId="36230"/>
    <cellStyle name="Percent 86 9 23" xfId="36231"/>
    <cellStyle name="Percent 86 9 24" xfId="36232"/>
    <cellStyle name="Percent 86 9 25" xfId="36233"/>
    <cellStyle name="Percent 86 9 26" xfId="36234"/>
    <cellStyle name="Percent 86 9 27" xfId="36235"/>
    <cellStyle name="Percent 86 9 28" xfId="36236"/>
    <cellStyle name="Percent 86 9 29" xfId="36237"/>
    <cellStyle name="Percent 86 9 3" xfId="36238"/>
    <cellStyle name="Percent 86 9 30" xfId="36239"/>
    <cellStyle name="Percent 86 9 31" xfId="36240"/>
    <cellStyle name="Percent 86 9 32" xfId="36241"/>
    <cellStyle name="Percent 86 9 33" xfId="36242"/>
    <cellStyle name="Percent 86 9 34" xfId="36243"/>
    <cellStyle name="Percent 86 9 35" xfId="36244"/>
    <cellStyle name="Percent 86 9 36" xfId="36245"/>
    <cellStyle name="Percent 86 9 37" xfId="36246"/>
    <cellStyle name="Percent 86 9 38" xfId="36247"/>
    <cellStyle name="Percent 86 9 39" xfId="36248"/>
    <cellStyle name="Percent 86 9 4" xfId="36249"/>
    <cellStyle name="Percent 86 9 40" xfId="36250"/>
    <cellStyle name="Percent 86 9 41" xfId="36251"/>
    <cellStyle name="Percent 86 9 42" xfId="36252"/>
    <cellStyle name="Percent 86 9 43" xfId="36253"/>
    <cellStyle name="Percent 86 9 44" xfId="36254"/>
    <cellStyle name="Percent 86 9 45" xfId="36255"/>
    <cellStyle name="Percent 86 9 46" xfId="36256"/>
    <cellStyle name="Percent 86 9 47" xfId="36257"/>
    <cellStyle name="Percent 86 9 48" xfId="36258"/>
    <cellStyle name="Percent 86 9 49" xfId="36259"/>
    <cellStyle name="Percent 86 9 5" xfId="36260"/>
    <cellStyle name="Percent 86 9 50" xfId="36261"/>
    <cellStyle name="Percent 86 9 51" xfId="36262"/>
    <cellStyle name="Percent 86 9 52" xfId="36263"/>
    <cellStyle name="Percent 86 9 53" xfId="36264"/>
    <cellStyle name="Percent 86 9 54" xfId="36265"/>
    <cellStyle name="Percent 86 9 55" xfId="36266"/>
    <cellStyle name="Percent 86 9 56" xfId="36267"/>
    <cellStyle name="Percent 86 9 57" xfId="36268"/>
    <cellStyle name="Percent 86 9 58" xfId="36269"/>
    <cellStyle name="Percent 86 9 59" xfId="36270"/>
    <cellStyle name="Percent 86 9 6" xfId="36271"/>
    <cellStyle name="Percent 86 9 60" xfId="36272"/>
    <cellStyle name="Percent 86 9 61" xfId="36273"/>
    <cellStyle name="Percent 86 9 62" xfId="36274"/>
    <cellStyle name="Percent 86 9 63" xfId="36275"/>
    <cellStyle name="Percent 86 9 64" xfId="36276"/>
    <cellStyle name="Percent 86 9 65" xfId="36277"/>
    <cellStyle name="Percent 86 9 66" xfId="36278"/>
    <cellStyle name="Percent 86 9 67" xfId="36279"/>
    <cellStyle name="Percent 86 9 7" xfId="36280"/>
    <cellStyle name="Percent 86 9 8" xfId="36281"/>
    <cellStyle name="Percent 86 9 9" xfId="36282"/>
    <cellStyle name="Percent 86 90" xfId="36283"/>
    <cellStyle name="Percent 86 91" xfId="36284"/>
    <cellStyle name="Percent 86 92" xfId="36285"/>
    <cellStyle name="Percent 86 93" xfId="36286"/>
    <cellStyle name="Percent 86 94" xfId="36287"/>
    <cellStyle name="Percent 86 95" xfId="36288"/>
    <cellStyle name="Percent 86 96" xfId="36289"/>
    <cellStyle name="Percent 86 97" xfId="36290"/>
    <cellStyle name="Percent 86 98" xfId="36291"/>
    <cellStyle name="Percent 86 99" xfId="36292"/>
    <cellStyle name="Percent 87" xfId="36293"/>
    <cellStyle name="Percent 87 10" xfId="36294"/>
    <cellStyle name="Percent 87 11" xfId="36295"/>
    <cellStyle name="Percent 87 12" xfId="36296"/>
    <cellStyle name="Percent 87 13" xfId="36297"/>
    <cellStyle name="Percent 87 14" xfId="36298"/>
    <cellStyle name="Percent 87 15" xfId="36299"/>
    <cellStyle name="Percent 87 16" xfId="36300"/>
    <cellStyle name="Percent 87 17" xfId="36301"/>
    <cellStyle name="Percent 87 18" xfId="36302"/>
    <cellStyle name="Percent 87 19" xfId="36303"/>
    <cellStyle name="Percent 87 2" xfId="36304"/>
    <cellStyle name="Percent 87 20" xfId="36305"/>
    <cellStyle name="Percent 87 21" xfId="36306"/>
    <cellStyle name="Percent 87 22" xfId="36307"/>
    <cellStyle name="Percent 87 23" xfId="36308"/>
    <cellStyle name="Percent 87 24" xfId="36309"/>
    <cellStyle name="Percent 87 25" xfId="36310"/>
    <cellStyle name="Percent 87 26" xfId="36311"/>
    <cellStyle name="Percent 87 27" xfId="36312"/>
    <cellStyle name="Percent 87 28" xfId="36313"/>
    <cellStyle name="Percent 87 29" xfId="36314"/>
    <cellStyle name="Percent 87 3" xfId="36315"/>
    <cellStyle name="Percent 87 30" xfId="36316"/>
    <cellStyle name="Percent 87 31" xfId="36317"/>
    <cellStyle name="Percent 87 32" xfId="36318"/>
    <cellStyle name="Percent 87 33" xfId="36319"/>
    <cellStyle name="Percent 87 34" xfId="36320"/>
    <cellStyle name="Percent 87 35" xfId="36321"/>
    <cellStyle name="Percent 87 36" xfId="36322"/>
    <cellStyle name="Percent 87 37" xfId="36323"/>
    <cellStyle name="Percent 87 38" xfId="36324"/>
    <cellStyle name="Percent 87 39" xfId="36325"/>
    <cellStyle name="Percent 87 4" xfId="36326"/>
    <cellStyle name="Percent 87 40" xfId="36327"/>
    <cellStyle name="Percent 87 41" xfId="36328"/>
    <cellStyle name="Percent 87 42" xfId="36329"/>
    <cellStyle name="Percent 87 43" xfId="36330"/>
    <cellStyle name="Percent 87 44" xfId="36331"/>
    <cellStyle name="Percent 87 45" xfId="36332"/>
    <cellStyle name="Percent 87 46" xfId="36333"/>
    <cellStyle name="Percent 87 47" xfId="36334"/>
    <cellStyle name="Percent 87 48" xfId="36335"/>
    <cellStyle name="Percent 87 49" xfId="36336"/>
    <cellStyle name="Percent 87 5" xfId="36337"/>
    <cellStyle name="Percent 87 50" xfId="36338"/>
    <cellStyle name="Percent 87 51" xfId="36339"/>
    <cellStyle name="Percent 87 52" xfId="36340"/>
    <cellStyle name="Percent 87 53" xfId="36341"/>
    <cellStyle name="Percent 87 54" xfId="36342"/>
    <cellStyle name="Percent 87 55" xfId="36343"/>
    <cellStyle name="Percent 87 56" xfId="36344"/>
    <cellStyle name="Percent 87 57" xfId="36345"/>
    <cellStyle name="Percent 87 58" xfId="36346"/>
    <cellStyle name="Percent 87 59" xfId="36347"/>
    <cellStyle name="Percent 87 6" xfId="36348"/>
    <cellStyle name="Percent 87 60" xfId="36349"/>
    <cellStyle name="Percent 87 61" xfId="36350"/>
    <cellStyle name="Percent 87 62" xfId="36351"/>
    <cellStyle name="Percent 87 63" xfId="36352"/>
    <cellStyle name="Percent 87 64" xfId="36353"/>
    <cellStyle name="Percent 87 65" xfId="36354"/>
    <cellStyle name="Percent 87 66" xfId="36355"/>
    <cellStyle name="Percent 87 67" xfId="36356"/>
    <cellStyle name="Percent 87 7" xfId="36357"/>
    <cellStyle name="Percent 87 8" xfId="36358"/>
    <cellStyle name="Percent 87 9" xfId="36359"/>
    <cellStyle name="Percent 88" xfId="36360"/>
    <cellStyle name="Percent 88 10" xfId="36361"/>
    <cellStyle name="Percent 88 11" xfId="36362"/>
    <cellStyle name="Percent 88 12" xfId="36363"/>
    <cellStyle name="Percent 88 13" xfId="36364"/>
    <cellStyle name="Percent 88 14" xfId="36365"/>
    <cellStyle name="Percent 88 15" xfId="36366"/>
    <cellStyle name="Percent 88 16" xfId="36367"/>
    <cellStyle name="Percent 88 17" xfId="36368"/>
    <cellStyle name="Percent 88 18" xfId="36369"/>
    <cellStyle name="Percent 88 19" xfId="36370"/>
    <cellStyle name="Percent 88 2" xfId="36371"/>
    <cellStyle name="Percent 88 2 10" xfId="36372"/>
    <cellStyle name="Percent 88 2 11" xfId="36373"/>
    <cellStyle name="Percent 88 2 12" xfId="36374"/>
    <cellStyle name="Percent 88 2 13" xfId="36375"/>
    <cellStyle name="Percent 88 2 14" xfId="36376"/>
    <cellStyle name="Percent 88 2 15" xfId="36377"/>
    <cellStyle name="Percent 88 2 16" xfId="36378"/>
    <cellStyle name="Percent 88 2 17" xfId="36379"/>
    <cellStyle name="Percent 88 2 18" xfId="36380"/>
    <cellStyle name="Percent 88 2 19" xfId="36381"/>
    <cellStyle name="Percent 88 2 2" xfId="36382"/>
    <cellStyle name="Percent 88 2 20" xfId="36383"/>
    <cellStyle name="Percent 88 2 21" xfId="36384"/>
    <cellStyle name="Percent 88 2 22" xfId="36385"/>
    <cellStyle name="Percent 88 2 23" xfId="36386"/>
    <cellStyle name="Percent 88 2 24" xfId="36387"/>
    <cellStyle name="Percent 88 2 25" xfId="36388"/>
    <cellStyle name="Percent 88 2 26" xfId="36389"/>
    <cellStyle name="Percent 88 2 27" xfId="36390"/>
    <cellStyle name="Percent 88 2 28" xfId="36391"/>
    <cellStyle name="Percent 88 2 29" xfId="36392"/>
    <cellStyle name="Percent 88 2 3" xfId="36393"/>
    <cellStyle name="Percent 88 2 30" xfId="36394"/>
    <cellStyle name="Percent 88 2 31" xfId="36395"/>
    <cellStyle name="Percent 88 2 32" xfId="36396"/>
    <cellStyle name="Percent 88 2 33" xfId="36397"/>
    <cellStyle name="Percent 88 2 34" xfId="36398"/>
    <cellStyle name="Percent 88 2 35" xfId="36399"/>
    <cellStyle name="Percent 88 2 36" xfId="36400"/>
    <cellStyle name="Percent 88 2 37" xfId="36401"/>
    <cellStyle name="Percent 88 2 38" xfId="36402"/>
    <cellStyle name="Percent 88 2 39" xfId="36403"/>
    <cellStyle name="Percent 88 2 4" xfId="36404"/>
    <cellStyle name="Percent 88 2 40" xfId="36405"/>
    <cellStyle name="Percent 88 2 41" xfId="36406"/>
    <cellStyle name="Percent 88 2 42" xfId="36407"/>
    <cellStyle name="Percent 88 2 43" xfId="36408"/>
    <cellStyle name="Percent 88 2 44" xfId="36409"/>
    <cellStyle name="Percent 88 2 45" xfId="36410"/>
    <cellStyle name="Percent 88 2 46" xfId="36411"/>
    <cellStyle name="Percent 88 2 47" xfId="36412"/>
    <cellStyle name="Percent 88 2 48" xfId="36413"/>
    <cellStyle name="Percent 88 2 49" xfId="36414"/>
    <cellStyle name="Percent 88 2 5" xfId="36415"/>
    <cellStyle name="Percent 88 2 50" xfId="36416"/>
    <cellStyle name="Percent 88 2 51" xfId="36417"/>
    <cellStyle name="Percent 88 2 52" xfId="36418"/>
    <cellStyle name="Percent 88 2 53" xfId="36419"/>
    <cellStyle name="Percent 88 2 54" xfId="36420"/>
    <cellStyle name="Percent 88 2 55" xfId="36421"/>
    <cellStyle name="Percent 88 2 56" xfId="36422"/>
    <cellStyle name="Percent 88 2 57" xfId="36423"/>
    <cellStyle name="Percent 88 2 58" xfId="36424"/>
    <cellStyle name="Percent 88 2 59" xfId="36425"/>
    <cellStyle name="Percent 88 2 6" xfId="36426"/>
    <cellStyle name="Percent 88 2 60" xfId="36427"/>
    <cellStyle name="Percent 88 2 61" xfId="36428"/>
    <cellStyle name="Percent 88 2 62" xfId="36429"/>
    <cellStyle name="Percent 88 2 63" xfId="36430"/>
    <cellStyle name="Percent 88 2 64" xfId="36431"/>
    <cellStyle name="Percent 88 2 65" xfId="36432"/>
    <cellStyle name="Percent 88 2 66" xfId="36433"/>
    <cellStyle name="Percent 88 2 67" xfId="36434"/>
    <cellStyle name="Percent 88 2 7" xfId="36435"/>
    <cellStyle name="Percent 88 2 8" xfId="36436"/>
    <cellStyle name="Percent 88 2 9" xfId="36437"/>
    <cellStyle name="Percent 88 20" xfId="36438"/>
    <cellStyle name="Percent 88 21" xfId="36439"/>
    <cellStyle name="Percent 88 22" xfId="36440"/>
    <cellStyle name="Percent 88 23" xfId="36441"/>
    <cellStyle name="Percent 88 24" xfId="36442"/>
    <cellStyle name="Percent 88 25" xfId="36443"/>
    <cellStyle name="Percent 88 26" xfId="36444"/>
    <cellStyle name="Percent 88 27" xfId="36445"/>
    <cellStyle name="Percent 88 28" xfId="36446"/>
    <cellStyle name="Percent 88 29" xfId="36447"/>
    <cellStyle name="Percent 88 3" xfId="36448"/>
    <cellStyle name="Percent 88 3 10" xfId="36449"/>
    <cellStyle name="Percent 88 3 11" xfId="36450"/>
    <cellStyle name="Percent 88 3 12" xfId="36451"/>
    <cellStyle name="Percent 88 3 13" xfId="36452"/>
    <cellStyle name="Percent 88 3 14" xfId="36453"/>
    <cellStyle name="Percent 88 3 15" xfId="36454"/>
    <cellStyle name="Percent 88 3 16" xfId="36455"/>
    <cellStyle name="Percent 88 3 17" xfId="36456"/>
    <cellStyle name="Percent 88 3 18" xfId="36457"/>
    <cellStyle name="Percent 88 3 19" xfId="36458"/>
    <cellStyle name="Percent 88 3 2" xfId="36459"/>
    <cellStyle name="Percent 88 3 20" xfId="36460"/>
    <cellStyle name="Percent 88 3 21" xfId="36461"/>
    <cellStyle name="Percent 88 3 22" xfId="36462"/>
    <cellStyle name="Percent 88 3 23" xfId="36463"/>
    <cellStyle name="Percent 88 3 24" xfId="36464"/>
    <cellStyle name="Percent 88 3 25" xfId="36465"/>
    <cellStyle name="Percent 88 3 26" xfId="36466"/>
    <cellStyle name="Percent 88 3 27" xfId="36467"/>
    <cellStyle name="Percent 88 3 28" xfId="36468"/>
    <cellStyle name="Percent 88 3 29" xfId="36469"/>
    <cellStyle name="Percent 88 3 3" xfId="36470"/>
    <cellStyle name="Percent 88 3 30" xfId="36471"/>
    <cellStyle name="Percent 88 3 31" xfId="36472"/>
    <cellStyle name="Percent 88 3 32" xfId="36473"/>
    <cellStyle name="Percent 88 3 33" xfId="36474"/>
    <cellStyle name="Percent 88 3 34" xfId="36475"/>
    <cellStyle name="Percent 88 3 35" xfId="36476"/>
    <cellStyle name="Percent 88 3 36" xfId="36477"/>
    <cellStyle name="Percent 88 3 37" xfId="36478"/>
    <cellStyle name="Percent 88 3 38" xfId="36479"/>
    <cellStyle name="Percent 88 3 39" xfId="36480"/>
    <cellStyle name="Percent 88 3 4" xfId="36481"/>
    <cellStyle name="Percent 88 3 40" xfId="36482"/>
    <cellStyle name="Percent 88 3 41" xfId="36483"/>
    <cellStyle name="Percent 88 3 42" xfId="36484"/>
    <cellStyle name="Percent 88 3 43" xfId="36485"/>
    <cellStyle name="Percent 88 3 44" xfId="36486"/>
    <cellStyle name="Percent 88 3 45" xfId="36487"/>
    <cellStyle name="Percent 88 3 46" xfId="36488"/>
    <cellStyle name="Percent 88 3 47" xfId="36489"/>
    <cellStyle name="Percent 88 3 48" xfId="36490"/>
    <cellStyle name="Percent 88 3 49" xfId="36491"/>
    <cellStyle name="Percent 88 3 5" xfId="36492"/>
    <cellStyle name="Percent 88 3 50" xfId="36493"/>
    <cellStyle name="Percent 88 3 51" xfId="36494"/>
    <cellStyle name="Percent 88 3 52" xfId="36495"/>
    <cellStyle name="Percent 88 3 53" xfId="36496"/>
    <cellStyle name="Percent 88 3 54" xfId="36497"/>
    <cellStyle name="Percent 88 3 55" xfId="36498"/>
    <cellStyle name="Percent 88 3 56" xfId="36499"/>
    <cellStyle name="Percent 88 3 57" xfId="36500"/>
    <cellStyle name="Percent 88 3 58" xfId="36501"/>
    <cellStyle name="Percent 88 3 59" xfId="36502"/>
    <cellStyle name="Percent 88 3 6" xfId="36503"/>
    <cellStyle name="Percent 88 3 60" xfId="36504"/>
    <cellStyle name="Percent 88 3 61" xfId="36505"/>
    <cellStyle name="Percent 88 3 62" xfId="36506"/>
    <cellStyle name="Percent 88 3 63" xfId="36507"/>
    <cellStyle name="Percent 88 3 64" xfId="36508"/>
    <cellStyle name="Percent 88 3 65" xfId="36509"/>
    <cellStyle name="Percent 88 3 66" xfId="36510"/>
    <cellStyle name="Percent 88 3 67" xfId="36511"/>
    <cellStyle name="Percent 88 3 7" xfId="36512"/>
    <cellStyle name="Percent 88 3 8" xfId="36513"/>
    <cellStyle name="Percent 88 3 9" xfId="36514"/>
    <cellStyle name="Percent 88 30" xfId="36515"/>
    <cellStyle name="Percent 88 31" xfId="36516"/>
    <cellStyle name="Percent 88 32" xfId="36517"/>
    <cellStyle name="Percent 88 33" xfId="36518"/>
    <cellStyle name="Percent 88 34" xfId="36519"/>
    <cellStyle name="Percent 88 35" xfId="36520"/>
    <cellStyle name="Percent 88 36" xfId="36521"/>
    <cellStyle name="Percent 88 37" xfId="36522"/>
    <cellStyle name="Percent 88 38" xfId="36523"/>
    <cellStyle name="Percent 88 39" xfId="36524"/>
    <cellStyle name="Percent 88 4" xfId="36525"/>
    <cellStyle name="Percent 88 4 10" xfId="36526"/>
    <cellStyle name="Percent 88 4 11" xfId="36527"/>
    <cellStyle name="Percent 88 4 12" xfId="36528"/>
    <cellStyle name="Percent 88 4 13" xfId="36529"/>
    <cellStyle name="Percent 88 4 14" xfId="36530"/>
    <cellStyle name="Percent 88 4 15" xfId="36531"/>
    <cellStyle name="Percent 88 4 16" xfId="36532"/>
    <cellStyle name="Percent 88 4 17" xfId="36533"/>
    <cellStyle name="Percent 88 4 18" xfId="36534"/>
    <cellStyle name="Percent 88 4 19" xfId="36535"/>
    <cellStyle name="Percent 88 4 2" xfId="36536"/>
    <cellStyle name="Percent 88 4 20" xfId="36537"/>
    <cellStyle name="Percent 88 4 21" xfId="36538"/>
    <cellStyle name="Percent 88 4 22" xfId="36539"/>
    <cellStyle name="Percent 88 4 23" xfId="36540"/>
    <cellStyle name="Percent 88 4 24" xfId="36541"/>
    <cellStyle name="Percent 88 4 25" xfId="36542"/>
    <cellStyle name="Percent 88 4 26" xfId="36543"/>
    <cellStyle name="Percent 88 4 27" xfId="36544"/>
    <cellStyle name="Percent 88 4 28" xfId="36545"/>
    <cellStyle name="Percent 88 4 29" xfId="36546"/>
    <cellStyle name="Percent 88 4 3" xfId="36547"/>
    <cellStyle name="Percent 88 4 30" xfId="36548"/>
    <cellStyle name="Percent 88 4 31" xfId="36549"/>
    <cellStyle name="Percent 88 4 32" xfId="36550"/>
    <cellStyle name="Percent 88 4 33" xfId="36551"/>
    <cellStyle name="Percent 88 4 34" xfId="36552"/>
    <cellStyle name="Percent 88 4 35" xfId="36553"/>
    <cellStyle name="Percent 88 4 36" xfId="36554"/>
    <cellStyle name="Percent 88 4 37" xfId="36555"/>
    <cellStyle name="Percent 88 4 38" xfId="36556"/>
    <cellStyle name="Percent 88 4 39" xfId="36557"/>
    <cellStyle name="Percent 88 4 4" xfId="36558"/>
    <cellStyle name="Percent 88 4 40" xfId="36559"/>
    <cellStyle name="Percent 88 4 41" xfId="36560"/>
    <cellStyle name="Percent 88 4 42" xfId="36561"/>
    <cellStyle name="Percent 88 4 43" xfId="36562"/>
    <cellStyle name="Percent 88 4 44" xfId="36563"/>
    <cellStyle name="Percent 88 4 45" xfId="36564"/>
    <cellStyle name="Percent 88 4 46" xfId="36565"/>
    <cellStyle name="Percent 88 4 47" xfId="36566"/>
    <cellStyle name="Percent 88 4 48" xfId="36567"/>
    <cellStyle name="Percent 88 4 49" xfId="36568"/>
    <cellStyle name="Percent 88 4 5" xfId="36569"/>
    <cellStyle name="Percent 88 4 50" xfId="36570"/>
    <cellStyle name="Percent 88 4 51" xfId="36571"/>
    <cellStyle name="Percent 88 4 52" xfId="36572"/>
    <cellStyle name="Percent 88 4 53" xfId="36573"/>
    <cellStyle name="Percent 88 4 54" xfId="36574"/>
    <cellStyle name="Percent 88 4 55" xfId="36575"/>
    <cellStyle name="Percent 88 4 56" xfId="36576"/>
    <cellStyle name="Percent 88 4 57" xfId="36577"/>
    <cellStyle name="Percent 88 4 58" xfId="36578"/>
    <cellStyle name="Percent 88 4 59" xfId="36579"/>
    <cellStyle name="Percent 88 4 6" xfId="36580"/>
    <cellStyle name="Percent 88 4 60" xfId="36581"/>
    <cellStyle name="Percent 88 4 61" xfId="36582"/>
    <cellStyle name="Percent 88 4 62" xfId="36583"/>
    <cellStyle name="Percent 88 4 63" xfId="36584"/>
    <cellStyle name="Percent 88 4 64" xfId="36585"/>
    <cellStyle name="Percent 88 4 65" xfId="36586"/>
    <cellStyle name="Percent 88 4 66" xfId="36587"/>
    <cellStyle name="Percent 88 4 67" xfId="36588"/>
    <cellStyle name="Percent 88 4 7" xfId="36589"/>
    <cellStyle name="Percent 88 4 8" xfId="36590"/>
    <cellStyle name="Percent 88 4 9" xfId="36591"/>
    <cellStyle name="Percent 88 40" xfId="36592"/>
    <cellStyle name="Percent 88 41" xfId="36593"/>
    <cellStyle name="Percent 88 42" xfId="36594"/>
    <cellStyle name="Percent 88 43" xfId="36595"/>
    <cellStyle name="Percent 88 44" xfId="36596"/>
    <cellStyle name="Percent 88 45" xfId="36597"/>
    <cellStyle name="Percent 88 46" xfId="36598"/>
    <cellStyle name="Percent 88 47" xfId="36599"/>
    <cellStyle name="Percent 88 48" xfId="36600"/>
    <cellStyle name="Percent 88 49" xfId="36601"/>
    <cellStyle name="Percent 88 5" xfId="36602"/>
    <cellStyle name="Percent 88 5 10" xfId="36603"/>
    <cellStyle name="Percent 88 5 11" xfId="36604"/>
    <cellStyle name="Percent 88 5 12" xfId="36605"/>
    <cellStyle name="Percent 88 5 13" xfId="36606"/>
    <cellStyle name="Percent 88 5 14" xfId="36607"/>
    <cellStyle name="Percent 88 5 15" xfId="36608"/>
    <cellStyle name="Percent 88 5 16" xfId="36609"/>
    <cellStyle name="Percent 88 5 17" xfId="36610"/>
    <cellStyle name="Percent 88 5 18" xfId="36611"/>
    <cellStyle name="Percent 88 5 19" xfId="36612"/>
    <cellStyle name="Percent 88 5 2" xfId="36613"/>
    <cellStyle name="Percent 88 5 20" xfId="36614"/>
    <cellStyle name="Percent 88 5 21" xfId="36615"/>
    <cellStyle name="Percent 88 5 22" xfId="36616"/>
    <cellStyle name="Percent 88 5 23" xfId="36617"/>
    <cellStyle name="Percent 88 5 24" xfId="36618"/>
    <cellStyle name="Percent 88 5 25" xfId="36619"/>
    <cellStyle name="Percent 88 5 26" xfId="36620"/>
    <cellStyle name="Percent 88 5 27" xfId="36621"/>
    <cellStyle name="Percent 88 5 28" xfId="36622"/>
    <cellStyle name="Percent 88 5 29" xfId="36623"/>
    <cellStyle name="Percent 88 5 3" xfId="36624"/>
    <cellStyle name="Percent 88 5 30" xfId="36625"/>
    <cellStyle name="Percent 88 5 31" xfId="36626"/>
    <cellStyle name="Percent 88 5 32" xfId="36627"/>
    <cellStyle name="Percent 88 5 33" xfId="36628"/>
    <cellStyle name="Percent 88 5 34" xfId="36629"/>
    <cellStyle name="Percent 88 5 35" xfId="36630"/>
    <cellStyle name="Percent 88 5 36" xfId="36631"/>
    <cellStyle name="Percent 88 5 37" xfId="36632"/>
    <cellStyle name="Percent 88 5 38" xfId="36633"/>
    <cellStyle name="Percent 88 5 39" xfId="36634"/>
    <cellStyle name="Percent 88 5 4" xfId="36635"/>
    <cellStyle name="Percent 88 5 40" xfId="36636"/>
    <cellStyle name="Percent 88 5 41" xfId="36637"/>
    <cellStyle name="Percent 88 5 42" xfId="36638"/>
    <cellStyle name="Percent 88 5 43" xfId="36639"/>
    <cellStyle name="Percent 88 5 44" xfId="36640"/>
    <cellStyle name="Percent 88 5 45" xfId="36641"/>
    <cellStyle name="Percent 88 5 46" xfId="36642"/>
    <cellStyle name="Percent 88 5 47" xfId="36643"/>
    <cellStyle name="Percent 88 5 48" xfId="36644"/>
    <cellStyle name="Percent 88 5 49" xfId="36645"/>
    <cellStyle name="Percent 88 5 5" xfId="36646"/>
    <cellStyle name="Percent 88 5 50" xfId="36647"/>
    <cellStyle name="Percent 88 5 51" xfId="36648"/>
    <cellStyle name="Percent 88 5 52" xfId="36649"/>
    <cellStyle name="Percent 88 5 53" xfId="36650"/>
    <cellStyle name="Percent 88 5 54" xfId="36651"/>
    <cellStyle name="Percent 88 5 55" xfId="36652"/>
    <cellStyle name="Percent 88 5 56" xfId="36653"/>
    <cellStyle name="Percent 88 5 57" xfId="36654"/>
    <cellStyle name="Percent 88 5 58" xfId="36655"/>
    <cellStyle name="Percent 88 5 59" xfId="36656"/>
    <cellStyle name="Percent 88 5 6" xfId="36657"/>
    <cellStyle name="Percent 88 5 60" xfId="36658"/>
    <cellStyle name="Percent 88 5 61" xfId="36659"/>
    <cellStyle name="Percent 88 5 62" xfId="36660"/>
    <cellStyle name="Percent 88 5 63" xfId="36661"/>
    <cellStyle name="Percent 88 5 64" xfId="36662"/>
    <cellStyle name="Percent 88 5 65" xfId="36663"/>
    <cellStyle name="Percent 88 5 66" xfId="36664"/>
    <cellStyle name="Percent 88 5 67" xfId="36665"/>
    <cellStyle name="Percent 88 5 7" xfId="36666"/>
    <cellStyle name="Percent 88 5 8" xfId="36667"/>
    <cellStyle name="Percent 88 5 9" xfId="36668"/>
    <cellStyle name="Percent 88 50" xfId="36669"/>
    <cellStyle name="Percent 88 51" xfId="36670"/>
    <cellStyle name="Percent 88 52" xfId="36671"/>
    <cellStyle name="Percent 88 53" xfId="36672"/>
    <cellStyle name="Percent 88 54" xfId="36673"/>
    <cellStyle name="Percent 88 55" xfId="36674"/>
    <cellStyle name="Percent 88 56" xfId="36675"/>
    <cellStyle name="Percent 88 57" xfId="36676"/>
    <cellStyle name="Percent 88 58" xfId="36677"/>
    <cellStyle name="Percent 88 59" xfId="36678"/>
    <cellStyle name="Percent 88 6" xfId="36679"/>
    <cellStyle name="Percent 88 60" xfId="36680"/>
    <cellStyle name="Percent 88 61" xfId="36681"/>
    <cellStyle name="Percent 88 62" xfId="36682"/>
    <cellStyle name="Percent 88 63" xfId="36683"/>
    <cellStyle name="Percent 88 64" xfId="36684"/>
    <cellStyle name="Percent 88 65" xfId="36685"/>
    <cellStyle name="Percent 88 66" xfId="36686"/>
    <cellStyle name="Percent 88 67" xfId="36687"/>
    <cellStyle name="Percent 88 68" xfId="36688"/>
    <cellStyle name="Percent 88 69" xfId="36689"/>
    <cellStyle name="Percent 88 7" xfId="36690"/>
    <cellStyle name="Percent 88 70" xfId="36691"/>
    <cellStyle name="Percent 88 71" xfId="36692"/>
    <cellStyle name="Percent 88 8" xfId="36693"/>
    <cellStyle name="Percent 88 9" xfId="36694"/>
    <cellStyle name="Percent 89" xfId="36695"/>
    <cellStyle name="Percent 9" xfId="36696"/>
    <cellStyle name="Percent 9 10" xfId="36697"/>
    <cellStyle name="Percent 9 11" xfId="36698"/>
    <cellStyle name="Percent 9 12" xfId="36699"/>
    <cellStyle name="Percent 9 13" xfId="36700"/>
    <cellStyle name="Percent 9 14" xfId="36701"/>
    <cellStyle name="Percent 9 15" xfId="36702"/>
    <cellStyle name="Percent 9 16" xfId="36703"/>
    <cellStyle name="Percent 9 17" xfId="36704"/>
    <cellStyle name="Percent 9 18" xfId="36705"/>
    <cellStyle name="Percent 9 19" xfId="36706"/>
    <cellStyle name="Percent 9 2" xfId="36707"/>
    <cellStyle name="Percent 9 2 10" xfId="36708"/>
    <cellStyle name="Percent 9 2 11" xfId="36709"/>
    <cellStyle name="Percent 9 2 12" xfId="36710"/>
    <cellStyle name="Percent 9 2 13" xfId="36711"/>
    <cellStyle name="Percent 9 2 14" xfId="36712"/>
    <cellStyle name="Percent 9 2 15" xfId="36713"/>
    <cellStyle name="Percent 9 2 16" xfId="36714"/>
    <cellStyle name="Percent 9 2 17" xfId="36715"/>
    <cellStyle name="Percent 9 2 18" xfId="36716"/>
    <cellStyle name="Percent 9 2 19" xfId="36717"/>
    <cellStyle name="Percent 9 2 2" xfId="36718"/>
    <cellStyle name="Percent 9 2 20" xfId="36719"/>
    <cellStyle name="Percent 9 2 21" xfId="36720"/>
    <cellStyle name="Percent 9 2 22" xfId="36721"/>
    <cellStyle name="Percent 9 2 23" xfId="36722"/>
    <cellStyle name="Percent 9 2 24" xfId="36723"/>
    <cellStyle name="Percent 9 2 25" xfId="36724"/>
    <cellStyle name="Percent 9 2 26" xfId="36725"/>
    <cellStyle name="Percent 9 2 27" xfId="36726"/>
    <cellStyle name="Percent 9 2 28" xfId="36727"/>
    <cellStyle name="Percent 9 2 29" xfId="36728"/>
    <cellStyle name="Percent 9 2 3" xfId="36729"/>
    <cellStyle name="Percent 9 2 30" xfId="36730"/>
    <cellStyle name="Percent 9 2 31" xfId="36731"/>
    <cellStyle name="Percent 9 2 32" xfId="36732"/>
    <cellStyle name="Percent 9 2 33" xfId="36733"/>
    <cellStyle name="Percent 9 2 34" xfId="36734"/>
    <cellStyle name="Percent 9 2 35" xfId="36735"/>
    <cellStyle name="Percent 9 2 36" xfId="36736"/>
    <cellStyle name="Percent 9 2 37" xfId="36737"/>
    <cellStyle name="Percent 9 2 38" xfId="36738"/>
    <cellStyle name="Percent 9 2 39" xfId="36739"/>
    <cellStyle name="Percent 9 2 4" xfId="36740"/>
    <cellStyle name="Percent 9 2 40" xfId="36741"/>
    <cellStyle name="Percent 9 2 41" xfId="36742"/>
    <cellStyle name="Percent 9 2 42" xfId="36743"/>
    <cellStyle name="Percent 9 2 43" xfId="36744"/>
    <cellStyle name="Percent 9 2 44" xfId="36745"/>
    <cellStyle name="Percent 9 2 45" xfId="36746"/>
    <cellStyle name="Percent 9 2 46" xfId="36747"/>
    <cellStyle name="Percent 9 2 47" xfId="36748"/>
    <cellStyle name="Percent 9 2 48" xfId="36749"/>
    <cellStyle name="Percent 9 2 49" xfId="36750"/>
    <cellStyle name="Percent 9 2 5" xfId="36751"/>
    <cellStyle name="Percent 9 2 50" xfId="36752"/>
    <cellStyle name="Percent 9 2 51" xfId="36753"/>
    <cellStyle name="Percent 9 2 52" xfId="36754"/>
    <cellStyle name="Percent 9 2 53" xfId="36755"/>
    <cellStyle name="Percent 9 2 54" xfId="36756"/>
    <cellStyle name="Percent 9 2 55" xfId="36757"/>
    <cellStyle name="Percent 9 2 56" xfId="36758"/>
    <cellStyle name="Percent 9 2 57" xfId="36759"/>
    <cellStyle name="Percent 9 2 58" xfId="36760"/>
    <cellStyle name="Percent 9 2 59" xfId="36761"/>
    <cellStyle name="Percent 9 2 6" xfId="36762"/>
    <cellStyle name="Percent 9 2 60" xfId="36763"/>
    <cellStyle name="Percent 9 2 61" xfId="36764"/>
    <cellStyle name="Percent 9 2 62" xfId="36765"/>
    <cellStyle name="Percent 9 2 63" xfId="36766"/>
    <cellStyle name="Percent 9 2 64" xfId="36767"/>
    <cellStyle name="Percent 9 2 65" xfId="36768"/>
    <cellStyle name="Percent 9 2 66" xfId="36769"/>
    <cellStyle name="Percent 9 2 67" xfId="36770"/>
    <cellStyle name="Percent 9 2 7" xfId="36771"/>
    <cellStyle name="Percent 9 2 8" xfId="36772"/>
    <cellStyle name="Percent 9 2 9" xfId="36773"/>
    <cellStyle name="Percent 9 20" xfId="36774"/>
    <cellStyle name="Percent 9 21" xfId="36775"/>
    <cellStyle name="Percent 9 22" xfId="36776"/>
    <cellStyle name="Percent 9 23" xfId="36777"/>
    <cellStyle name="Percent 9 24" xfId="36778"/>
    <cellStyle name="Percent 9 25" xfId="36779"/>
    <cellStyle name="Percent 9 26" xfId="36780"/>
    <cellStyle name="Percent 9 27" xfId="36781"/>
    <cellStyle name="Percent 9 28" xfId="36782"/>
    <cellStyle name="Percent 9 29" xfId="36783"/>
    <cellStyle name="Percent 9 3" xfId="36784"/>
    <cellStyle name="Percent 9 30" xfId="36785"/>
    <cellStyle name="Percent 9 31" xfId="36786"/>
    <cellStyle name="Percent 9 32" xfId="36787"/>
    <cellStyle name="Percent 9 33" xfId="36788"/>
    <cellStyle name="Percent 9 34" xfId="36789"/>
    <cellStyle name="Percent 9 35" xfId="36790"/>
    <cellStyle name="Percent 9 36" xfId="36791"/>
    <cellStyle name="Percent 9 37" xfId="36792"/>
    <cellStyle name="Percent 9 38" xfId="36793"/>
    <cellStyle name="Percent 9 39" xfId="36794"/>
    <cellStyle name="Percent 9 4" xfId="36795"/>
    <cellStyle name="Percent 9 40" xfId="36796"/>
    <cellStyle name="Percent 9 41" xfId="36797"/>
    <cellStyle name="Percent 9 42" xfId="36798"/>
    <cellStyle name="Percent 9 43" xfId="36799"/>
    <cellStyle name="Percent 9 44" xfId="36800"/>
    <cellStyle name="Percent 9 45" xfId="36801"/>
    <cellStyle name="Percent 9 46" xfId="36802"/>
    <cellStyle name="Percent 9 47" xfId="36803"/>
    <cellStyle name="Percent 9 48" xfId="36804"/>
    <cellStyle name="Percent 9 49" xfId="36805"/>
    <cellStyle name="Percent 9 5" xfId="36806"/>
    <cellStyle name="Percent 9 50" xfId="36807"/>
    <cellStyle name="Percent 9 51" xfId="36808"/>
    <cellStyle name="Percent 9 52" xfId="36809"/>
    <cellStyle name="Percent 9 53" xfId="36810"/>
    <cellStyle name="Percent 9 54" xfId="36811"/>
    <cellStyle name="Percent 9 55" xfId="36812"/>
    <cellStyle name="Percent 9 56" xfId="36813"/>
    <cellStyle name="Percent 9 57" xfId="36814"/>
    <cellStyle name="Percent 9 58" xfId="36815"/>
    <cellStyle name="Percent 9 59" xfId="36816"/>
    <cellStyle name="Percent 9 6" xfId="36817"/>
    <cellStyle name="Percent 9 60" xfId="36818"/>
    <cellStyle name="Percent 9 61" xfId="36819"/>
    <cellStyle name="Percent 9 62" xfId="36820"/>
    <cellStyle name="Percent 9 63" xfId="36821"/>
    <cellStyle name="Percent 9 64" xfId="36822"/>
    <cellStyle name="Percent 9 65" xfId="36823"/>
    <cellStyle name="Percent 9 66" xfId="36824"/>
    <cellStyle name="Percent 9 67" xfId="36825"/>
    <cellStyle name="Percent 9 68" xfId="36826"/>
    <cellStyle name="Percent 9 7" xfId="36827"/>
    <cellStyle name="Percent 9 8" xfId="36828"/>
    <cellStyle name="Percent 9 9" xfId="36829"/>
    <cellStyle name="Red" xfId="36830"/>
    <cellStyle name="Red 10" xfId="36831"/>
    <cellStyle name="Red 11" xfId="36832"/>
    <cellStyle name="Red 12" xfId="36833"/>
    <cellStyle name="Red 13" xfId="36834"/>
    <cellStyle name="Red 14" xfId="36835"/>
    <cellStyle name="Red 15" xfId="36836"/>
    <cellStyle name="Red 16" xfId="36837"/>
    <cellStyle name="Red 17" xfId="36838"/>
    <cellStyle name="Red 18" xfId="36839"/>
    <cellStyle name="Red 19" xfId="36840"/>
    <cellStyle name="Red 2" xfId="36841"/>
    <cellStyle name="Red 20" xfId="36842"/>
    <cellStyle name="Red 21" xfId="36843"/>
    <cellStyle name="Red 22" xfId="36844"/>
    <cellStyle name="Red 23" xfId="36845"/>
    <cellStyle name="Red 24" xfId="36846"/>
    <cellStyle name="Red 25" xfId="36847"/>
    <cellStyle name="Red 26" xfId="36848"/>
    <cellStyle name="Red 27" xfId="36849"/>
    <cellStyle name="Red 28" xfId="36850"/>
    <cellStyle name="Red 29" xfId="36851"/>
    <cellStyle name="Red 3" xfId="36852"/>
    <cellStyle name="Red 30" xfId="36853"/>
    <cellStyle name="Red 31" xfId="36854"/>
    <cellStyle name="Red 32" xfId="36855"/>
    <cellStyle name="Red 33" xfId="36856"/>
    <cellStyle name="Red 34" xfId="36857"/>
    <cellStyle name="Red 35" xfId="36858"/>
    <cellStyle name="Red 36" xfId="36859"/>
    <cellStyle name="Red 37" xfId="36860"/>
    <cellStyle name="Red 38" xfId="36861"/>
    <cellStyle name="Red 39" xfId="36862"/>
    <cellStyle name="Red 4" xfId="36863"/>
    <cellStyle name="Red 40" xfId="36864"/>
    <cellStyle name="Red 41" xfId="36865"/>
    <cellStyle name="Red 42" xfId="36866"/>
    <cellStyle name="Red 43" xfId="36867"/>
    <cellStyle name="Red 44" xfId="36868"/>
    <cellStyle name="Red 45" xfId="36869"/>
    <cellStyle name="Red 46" xfId="36870"/>
    <cellStyle name="Red 47" xfId="36871"/>
    <cellStyle name="Red 48" xfId="36872"/>
    <cellStyle name="Red 49" xfId="36873"/>
    <cellStyle name="Red 5" xfId="36874"/>
    <cellStyle name="Red 50" xfId="36875"/>
    <cellStyle name="Red 51" xfId="36876"/>
    <cellStyle name="Red 52" xfId="36877"/>
    <cellStyle name="Red 53" xfId="36878"/>
    <cellStyle name="Red 54" xfId="36879"/>
    <cellStyle name="Red 55" xfId="36880"/>
    <cellStyle name="Red 56" xfId="36881"/>
    <cellStyle name="Red 57" xfId="36882"/>
    <cellStyle name="Red 58" xfId="36883"/>
    <cellStyle name="Red 59" xfId="36884"/>
    <cellStyle name="Red 6" xfId="36885"/>
    <cellStyle name="Red 60" xfId="36886"/>
    <cellStyle name="Red 61" xfId="36887"/>
    <cellStyle name="Red 62" xfId="36888"/>
    <cellStyle name="Red 63" xfId="36889"/>
    <cellStyle name="Red 64" xfId="36890"/>
    <cellStyle name="Red 65" xfId="36891"/>
    <cellStyle name="Red 66" xfId="36892"/>
    <cellStyle name="Red 67" xfId="36893"/>
    <cellStyle name="Red 7" xfId="36894"/>
    <cellStyle name="Red 8" xfId="36895"/>
    <cellStyle name="Red 9" xfId="36896"/>
    <cellStyle name="RevList" xfId="36897"/>
    <cellStyle name="RevList 10" xfId="36898"/>
    <cellStyle name="RevList 11" xfId="36899"/>
    <cellStyle name="RevList 12" xfId="36900"/>
    <cellStyle name="RevList 13" xfId="36901"/>
    <cellStyle name="RevList 14" xfId="36902"/>
    <cellStyle name="RevList 15" xfId="36903"/>
    <cellStyle name="RevList 16" xfId="36904"/>
    <cellStyle name="RevList 17" xfId="36905"/>
    <cellStyle name="RevList 18" xfId="36906"/>
    <cellStyle name="RevList 19" xfId="36907"/>
    <cellStyle name="RevList 2" xfId="36908"/>
    <cellStyle name="RevList 20" xfId="36909"/>
    <cellStyle name="RevList 21" xfId="36910"/>
    <cellStyle name="RevList 22" xfId="36911"/>
    <cellStyle name="RevList 23" xfId="36912"/>
    <cellStyle name="RevList 24" xfId="36913"/>
    <cellStyle name="RevList 25" xfId="36914"/>
    <cellStyle name="RevList 26" xfId="36915"/>
    <cellStyle name="RevList 27" xfId="36916"/>
    <cellStyle name="RevList 28" xfId="36917"/>
    <cellStyle name="RevList 29" xfId="36918"/>
    <cellStyle name="RevList 3" xfId="36919"/>
    <cellStyle name="RevList 30" xfId="36920"/>
    <cellStyle name="RevList 31" xfId="36921"/>
    <cellStyle name="RevList 32" xfId="36922"/>
    <cellStyle name="RevList 33" xfId="36923"/>
    <cellStyle name="RevList 34" xfId="36924"/>
    <cellStyle name="RevList 35" xfId="36925"/>
    <cellStyle name="RevList 36" xfId="36926"/>
    <cellStyle name="RevList 37" xfId="36927"/>
    <cellStyle name="RevList 38" xfId="36928"/>
    <cellStyle name="RevList 39" xfId="36929"/>
    <cellStyle name="RevList 4" xfId="36930"/>
    <cellStyle name="RevList 40" xfId="36931"/>
    <cellStyle name="RevList 41" xfId="36932"/>
    <cellStyle name="RevList 42" xfId="36933"/>
    <cellStyle name="RevList 43" xfId="36934"/>
    <cellStyle name="RevList 44" xfId="36935"/>
    <cellStyle name="RevList 45" xfId="36936"/>
    <cellStyle name="RevList 46" xfId="36937"/>
    <cellStyle name="RevList 47" xfId="36938"/>
    <cellStyle name="RevList 48" xfId="36939"/>
    <cellStyle name="RevList 49" xfId="36940"/>
    <cellStyle name="RevList 5" xfId="36941"/>
    <cellStyle name="RevList 50" xfId="36942"/>
    <cellStyle name="RevList 51" xfId="36943"/>
    <cellStyle name="RevList 52" xfId="36944"/>
    <cellStyle name="RevList 53" xfId="36945"/>
    <cellStyle name="RevList 54" xfId="36946"/>
    <cellStyle name="RevList 55" xfId="36947"/>
    <cellStyle name="RevList 56" xfId="36948"/>
    <cellStyle name="RevList 57" xfId="36949"/>
    <cellStyle name="RevList 58" xfId="36950"/>
    <cellStyle name="RevList 59" xfId="36951"/>
    <cellStyle name="RevList 6" xfId="36952"/>
    <cellStyle name="RevList 60" xfId="36953"/>
    <cellStyle name="RevList 61" xfId="36954"/>
    <cellStyle name="RevList 62" xfId="36955"/>
    <cellStyle name="RevList 7" xfId="36956"/>
    <cellStyle name="RevList 8" xfId="36957"/>
    <cellStyle name="RevList 9" xfId="36958"/>
    <cellStyle name="Style 1" xfId="36959"/>
    <cellStyle name="Subtotal" xfId="36960"/>
    <cellStyle name="Subtotal 10" xfId="36961"/>
    <cellStyle name="Subtotal 11" xfId="36962"/>
    <cellStyle name="Subtotal 12" xfId="36963"/>
    <cellStyle name="Subtotal 13" xfId="36964"/>
    <cellStyle name="Subtotal 14" xfId="36965"/>
    <cellStyle name="Subtotal 15" xfId="36966"/>
    <cellStyle name="Subtotal 16" xfId="36967"/>
    <cellStyle name="Subtotal 17" xfId="36968"/>
    <cellStyle name="Subtotal 18" xfId="36969"/>
    <cellStyle name="Subtotal 19" xfId="36970"/>
    <cellStyle name="Subtotal 2" xfId="36971"/>
    <cellStyle name="Subtotal 20" xfId="36972"/>
    <cellStyle name="Subtotal 21" xfId="36973"/>
    <cellStyle name="Subtotal 22" xfId="36974"/>
    <cellStyle name="Subtotal 23" xfId="36975"/>
    <cellStyle name="Subtotal 24" xfId="36976"/>
    <cellStyle name="Subtotal 25" xfId="36977"/>
    <cellStyle name="Subtotal 26" xfId="36978"/>
    <cellStyle name="Subtotal 27" xfId="36979"/>
    <cellStyle name="Subtotal 28" xfId="36980"/>
    <cellStyle name="Subtotal 29" xfId="36981"/>
    <cellStyle name="Subtotal 3" xfId="36982"/>
    <cellStyle name="Subtotal 30" xfId="36983"/>
    <cellStyle name="Subtotal 31" xfId="36984"/>
    <cellStyle name="Subtotal 32" xfId="36985"/>
    <cellStyle name="Subtotal 33" xfId="36986"/>
    <cellStyle name="Subtotal 34" xfId="36987"/>
    <cellStyle name="Subtotal 35" xfId="36988"/>
    <cellStyle name="Subtotal 36" xfId="36989"/>
    <cellStyle name="Subtotal 37" xfId="36990"/>
    <cellStyle name="Subtotal 38" xfId="36991"/>
    <cellStyle name="Subtotal 39" xfId="36992"/>
    <cellStyle name="Subtotal 4" xfId="36993"/>
    <cellStyle name="Subtotal 40" xfId="36994"/>
    <cellStyle name="Subtotal 41" xfId="36995"/>
    <cellStyle name="Subtotal 42" xfId="36996"/>
    <cellStyle name="Subtotal 43" xfId="36997"/>
    <cellStyle name="Subtotal 44" xfId="36998"/>
    <cellStyle name="Subtotal 45" xfId="36999"/>
    <cellStyle name="Subtotal 46" xfId="37000"/>
    <cellStyle name="Subtotal 47" xfId="37001"/>
    <cellStyle name="Subtotal 48" xfId="37002"/>
    <cellStyle name="Subtotal 49" xfId="37003"/>
    <cellStyle name="Subtotal 5" xfId="37004"/>
    <cellStyle name="Subtotal 50" xfId="37005"/>
    <cellStyle name="Subtotal 51" xfId="37006"/>
    <cellStyle name="Subtotal 52" xfId="37007"/>
    <cellStyle name="Subtotal 53" xfId="37008"/>
    <cellStyle name="Subtotal 54" xfId="37009"/>
    <cellStyle name="Subtotal 55" xfId="37010"/>
    <cellStyle name="Subtotal 56" xfId="37011"/>
    <cellStyle name="Subtotal 57" xfId="37012"/>
    <cellStyle name="Subtotal 58" xfId="37013"/>
    <cellStyle name="Subtotal 59" xfId="37014"/>
    <cellStyle name="Subtotal 6" xfId="37015"/>
    <cellStyle name="Subtotal 60" xfId="37016"/>
    <cellStyle name="Subtotal 61" xfId="37017"/>
    <cellStyle name="Subtotal 62" xfId="37018"/>
    <cellStyle name="Subtotal 63" xfId="37019"/>
    <cellStyle name="Subtotal 64" xfId="37020"/>
    <cellStyle name="Subtotal 65" xfId="37021"/>
    <cellStyle name="Subtotal 66" xfId="37022"/>
    <cellStyle name="Subtotal 67" xfId="37023"/>
    <cellStyle name="Subtotal 7" xfId="37024"/>
    <cellStyle name="Subtotal 8" xfId="37025"/>
    <cellStyle name="Subtotal 9" xfId="37026"/>
    <cellStyle name="Table_Border" xfId="37027"/>
    <cellStyle name="Text_SupperScript" xfId="37028"/>
    <cellStyle name="Title 10" xfId="37029"/>
    <cellStyle name="Title 10 10" xfId="37030"/>
    <cellStyle name="Title 10 11" xfId="37031"/>
    <cellStyle name="Title 10 12" xfId="37032"/>
    <cellStyle name="Title 10 13" xfId="37033"/>
    <cellStyle name="Title 10 14" xfId="37034"/>
    <cellStyle name="Title 10 15" xfId="37035"/>
    <cellStyle name="Title 10 16" xfId="37036"/>
    <cellStyle name="Title 10 17" xfId="37037"/>
    <cellStyle name="Title 10 18" xfId="37038"/>
    <cellStyle name="Title 10 19" xfId="37039"/>
    <cellStyle name="Title 10 2" xfId="37040"/>
    <cellStyle name="Title 10 2 10" xfId="37041"/>
    <cellStyle name="Title 10 2 11" xfId="37042"/>
    <cellStyle name="Title 10 2 12" xfId="37043"/>
    <cellStyle name="Title 10 2 13" xfId="37044"/>
    <cellStyle name="Title 10 2 14" xfId="37045"/>
    <cellStyle name="Title 10 2 15" xfId="37046"/>
    <cellStyle name="Title 10 2 16" xfId="37047"/>
    <cellStyle name="Title 10 2 17" xfId="37048"/>
    <cellStyle name="Title 10 2 18" xfId="37049"/>
    <cellStyle name="Title 10 2 19" xfId="37050"/>
    <cellStyle name="Title 10 2 2" xfId="37051"/>
    <cellStyle name="Title 10 2 20" xfId="37052"/>
    <cellStyle name="Title 10 2 21" xfId="37053"/>
    <cellStyle name="Title 10 2 22" xfId="37054"/>
    <cellStyle name="Title 10 2 23" xfId="37055"/>
    <cellStyle name="Title 10 2 24" xfId="37056"/>
    <cellStyle name="Title 10 2 25" xfId="37057"/>
    <cellStyle name="Title 10 2 26" xfId="37058"/>
    <cellStyle name="Title 10 2 27" xfId="37059"/>
    <cellStyle name="Title 10 2 28" xfId="37060"/>
    <cellStyle name="Title 10 2 29" xfId="37061"/>
    <cellStyle name="Title 10 2 3" xfId="37062"/>
    <cellStyle name="Title 10 2 30" xfId="37063"/>
    <cellStyle name="Title 10 2 31" xfId="37064"/>
    <cellStyle name="Title 10 2 32" xfId="37065"/>
    <cellStyle name="Title 10 2 33" xfId="37066"/>
    <cellStyle name="Title 10 2 34" xfId="37067"/>
    <cellStyle name="Title 10 2 35" xfId="37068"/>
    <cellStyle name="Title 10 2 36" xfId="37069"/>
    <cellStyle name="Title 10 2 37" xfId="37070"/>
    <cellStyle name="Title 10 2 38" xfId="37071"/>
    <cellStyle name="Title 10 2 39" xfId="37072"/>
    <cellStyle name="Title 10 2 4" xfId="37073"/>
    <cellStyle name="Title 10 2 40" xfId="37074"/>
    <cellStyle name="Title 10 2 41" xfId="37075"/>
    <cellStyle name="Title 10 2 42" xfId="37076"/>
    <cellStyle name="Title 10 2 43" xfId="37077"/>
    <cellStyle name="Title 10 2 44" xfId="37078"/>
    <cellStyle name="Title 10 2 45" xfId="37079"/>
    <cellStyle name="Title 10 2 46" xfId="37080"/>
    <cellStyle name="Title 10 2 47" xfId="37081"/>
    <cellStyle name="Title 10 2 48" xfId="37082"/>
    <cellStyle name="Title 10 2 49" xfId="37083"/>
    <cellStyle name="Title 10 2 5" xfId="37084"/>
    <cellStyle name="Title 10 2 50" xfId="37085"/>
    <cellStyle name="Title 10 2 51" xfId="37086"/>
    <cellStyle name="Title 10 2 52" xfId="37087"/>
    <cellStyle name="Title 10 2 53" xfId="37088"/>
    <cellStyle name="Title 10 2 54" xfId="37089"/>
    <cellStyle name="Title 10 2 55" xfId="37090"/>
    <cellStyle name="Title 10 2 56" xfId="37091"/>
    <cellStyle name="Title 10 2 57" xfId="37092"/>
    <cellStyle name="Title 10 2 58" xfId="37093"/>
    <cellStyle name="Title 10 2 59" xfId="37094"/>
    <cellStyle name="Title 10 2 6" xfId="37095"/>
    <cellStyle name="Title 10 2 60" xfId="37096"/>
    <cellStyle name="Title 10 2 61" xfId="37097"/>
    <cellStyle name="Title 10 2 62" xfId="37098"/>
    <cellStyle name="Title 10 2 63" xfId="37099"/>
    <cellStyle name="Title 10 2 64" xfId="37100"/>
    <cellStyle name="Title 10 2 65" xfId="37101"/>
    <cellStyle name="Title 10 2 66" xfId="37102"/>
    <cellStyle name="Title 10 2 67" xfId="37103"/>
    <cellStyle name="Title 10 2 7" xfId="37104"/>
    <cellStyle name="Title 10 2 8" xfId="37105"/>
    <cellStyle name="Title 10 2 9" xfId="37106"/>
    <cellStyle name="Title 10 20" xfId="37107"/>
    <cellStyle name="Title 10 21" xfId="37108"/>
    <cellStyle name="Title 10 22" xfId="37109"/>
    <cellStyle name="Title 10 23" xfId="37110"/>
    <cellStyle name="Title 10 24" xfId="37111"/>
    <cellStyle name="Title 10 25" xfId="37112"/>
    <cellStyle name="Title 10 26" xfId="37113"/>
    <cellStyle name="Title 10 27" xfId="37114"/>
    <cellStyle name="Title 10 28" xfId="37115"/>
    <cellStyle name="Title 10 29" xfId="37116"/>
    <cellStyle name="Title 10 3" xfId="37117"/>
    <cellStyle name="Title 10 3 10" xfId="37118"/>
    <cellStyle name="Title 10 3 11" xfId="37119"/>
    <cellStyle name="Title 10 3 12" xfId="37120"/>
    <cellStyle name="Title 10 3 13" xfId="37121"/>
    <cellStyle name="Title 10 3 14" xfId="37122"/>
    <cellStyle name="Title 10 3 15" xfId="37123"/>
    <cellStyle name="Title 10 3 16" xfId="37124"/>
    <cellStyle name="Title 10 3 17" xfId="37125"/>
    <cellStyle name="Title 10 3 18" xfId="37126"/>
    <cellStyle name="Title 10 3 19" xfId="37127"/>
    <cellStyle name="Title 10 3 2" xfId="37128"/>
    <cellStyle name="Title 10 3 20" xfId="37129"/>
    <cellStyle name="Title 10 3 21" xfId="37130"/>
    <cellStyle name="Title 10 3 22" xfId="37131"/>
    <cellStyle name="Title 10 3 23" xfId="37132"/>
    <cellStyle name="Title 10 3 24" xfId="37133"/>
    <cellStyle name="Title 10 3 25" xfId="37134"/>
    <cellStyle name="Title 10 3 26" xfId="37135"/>
    <cellStyle name="Title 10 3 27" xfId="37136"/>
    <cellStyle name="Title 10 3 28" xfId="37137"/>
    <cellStyle name="Title 10 3 29" xfId="37138"/>
    <cellStyle name="Title 10 3 3" xfId="37139"/>
    <cellStyle name="Title 10 3 30" xfId="37140"/>
    <cellStyle name="Title 10 3 31" xfId="37141"/>
    <cellStyle name="Title 10 3 32" xfId="37142"/>
    <cellStyle name="Title 10 3 33" xfId="37143"/>
    <cellStyle name="Title 10 3 34" xfId="37144"/>
    <cellStyle name="Title 10 3 35" xfId="37145"/>
    <cellStyle name="Title 10 3 36" xfId="37146"/>
    <cellStyle name="Title 10 3 37" xfId="37147"/>
    <cellStyle name="Title 10 3 38" xfId="37148"/>
    <cellStyle name="Title 10 3 39" xfId="37149"/>
    <cellStyle name="Title 10 3 4" xfId="37150"/>
    <cellStyle name="Title 10 3 40" xfId="37151"/>
    <cellStyle name="Title 10 3 41" xfId="37152"/>
    <cellStyle name="Title 10 3 42" xfId="37153"/>
    <cellStyle name="Title 10 3 43" xfId="37154"/>
    <cellStyle name="Title 10 3 44" xfId="37155"/>
    <cellStyle name="Title 10 3 45" xfId="37156"/>
    <cellStyle name="Title 10 3 46" xfId="37157"/>
    <cellStyle name="Title 10 3 47" xfId="37158"/>
    <cellStyle name="Title 10 3 48" xfId="37159"/>
    <cellStyle name="Title 10 3 49" xfId="37160"/>
    <cellStyle name="Title 10 3 5" xfId="37161"/>
    <cellStyle name="Title 10 3 50" xfId="37162"/>
    <cellStyle name="Title 10 3 51" xfId="37163"/>
    <cellStyle name="Title 10 3 52" xfId="37164"/>
    <cellStyle name="Title 10 3 53" xfId="37165"/>
    <cellStyle name="Title 10 3 54" xfId="37166"/>
    <cellStyle name="Title 10 3 55" xfId="37167"/>
    <cellStyle name="Title 10 3 56" xfId="37168"/>
    <cellStyle name="Title 10 3 57" xfId="37169"/>
    <cellStyle name="Title 10 3 58" xfId="37170"/>
    <cellStyle name="Title 10 3 59" xfId="37171"/>
    <cellStyle name="Title 10 3 6" xfId="37172"/>
    <cellStyle name="Title 10 3 60" xfId="37173"/>
    <cellStyle name="Title 10 3 61" xfId="37174"/>
    <cellStyle name="Title 10 3 62" xfId="37175"/>
    <cellStyle name="Title 10 3 63" xfId="37176"/>
    <cellStyle name="Title 10 3 64" xfId="37177"/>
    <cellStyle name="Title 10 3 65" xfId="37178"/>
    <cellStyle name="Title 10 3 66" xfId="37179"/>
    <cellStyle name="Title 10 3 67" xfId="37180"/>
    <cellStyle name="Title 10 3 7" xfId="37181"/>
    <cellStyle name="Title 10 3 8" xfId="37182"/>
    <cellStyle name="Title 10 3 9" xfId="37183"/>
    <cellStyle name="Title 10 30" xfId="37184"/>
    <cellStyle name="Title 10 31" xfId="37185"/>
    <cellStyle name="Title 10 32" xfId="37186"/>
    <cellStyle name="Title 10 33" xfId="37187"/>
    <cellStyle name="Title 10 34" xfId="37188"/>
    <cellStyle name="Title 10 35" xfId="37189"/>
    <cellStyle name="Title 10 36" xfId="37190"/>
    <cellStyle name="Title 10 37" xfId="37191"/>
    <cellStyle name="Title 10 38" xfId="37192"/>
    <cellStyle name="Title 10 39" xfId="37193"/>
    <cellStyle name="Title 10 4" xfId="37194"/>
    <cellStyle name="Title 10 40" xfId="37195"/>
    <cellStyle name="Title 10 41" xfId="37196"/>
    <cellStyle name="Title 10 42" xfId="37197"/>
    <cellStyle name="Title 10 43" xfId="37198"/>
    <cellStyle name="Title 10 44" xfId="37199"/>
    <cellStyle name="Title 10 45" xfId="37200"/>
    <cellStyle name="Title 10 46" xfId="37201"/>
    <cellStyle name="Title 10 47" xfId="37202"/>
    <cellStyle name="Title 10 48" xfId="37203"/>
    <cellStyle name="Title 10 49" xfId="37204"/>
    <cellStyle name="Title 10 5" xfId="37205"/>
    <cellStyle name="Title 10 50" xfId="37206"/>
    <cellStyle name="Title 10 51" xfId="37207"/>
    <cellStyle name="Title 10 52" xfId="37208"/>
    <cellStyle name="Title 10 53" xfId="37209"/>
    <cellStyle name="Title 10 54" xfId="37210"/>
    <cellStyle name="Title 10 55" xfId="37211"/>
    <cellStyle name="Title 10 56" xfId="37212"/>
    <cellStyle name="Title 10 57" xfId="37213"/>
    <cellStyle name="Title 10 58" xfId="37214"/>
    <cellStyle name="Title 10 59" xfId="37215"/>
    <cellStyle name="Title 10 6" xfId="37216"/>
    <cellStyle name="Title 10 60" xfId="37217"/>
    <cellStyle name="Title 10 61" xfId="37218"/>
    <cellStyle name="Title 10 62" xfId="37219"/>
    <cellStyle name="Title 10 63" xfId="37220"/>
    <cellStyle name="Title 10 64" xfId="37221"/>
    <cellStyle name="Title 10 65" xfId="37222"/>
    <cellStyle name="Title 10 66" xfId="37223"/>
    <cellStyle name="Title 10 67" xfId="37224"/>
    <cellStyle name="Title 10 68" xfId="37225"/>
    <cellStyle name="Title 10 69" xfId="37226"/>
    <cellStyle name="Title 10 7" xfId="37227"/>
    <cellStyle name="Title 10 8" xfId="37228"/>
    <cellStyle name="Title 10 9" xfId="37229"/>
    <cellStyle name="Title 11" xfId="37230"/>
    <cellStyle name="Title 11 10" xfId="37231"/>
    <cellStyle name="Title 11 11" xfId="37232"/>
    <cellStyle name="Title 11 12" xfId="37233"/>
    <cellStyle name="Title 11 13" xfId="37234"/>
    <cellStyle name="Title 11 14" xfId="37235"/>
    <cellStyle name="Title 11 15" xfId="37236"/>
    <cellStyle name="Title 11 16" xfId="37237"/>
    <cellStyle name="Title 11 17" xfId="37238"/>
    <cellStyle name="Title 11 18" xfId="37239"/>
    <cellStyle name="Title 11 19" xfId="37240"/>
    <cellStyle name="Title 11 2" xfId="37241"/>
    <cellStyle name="Title 11 2 10" xfId="37242"/>
    <cellStyle name="Title 11 2 11" xfId="37243"/>
    <cellStyle name="Title 11 2 12" xfId="37244"/>
    <cellStyle name="Title 11 2 13" xfId="37245"/>
    <cellStyle name="Title 11 2 14" xfId="37246"/>
    <cellStyle name="Title 11 2 15" xfId="37247"/>
    <cellStyle name="Title 11 2 16" xfId="37248"/>
    <cellStyle name="Title 11 2 17" xfId="37249"/>
    <cellStyle name="Title 11 2 18" xfId="37250"/>
    <cellStyle name="Title 11 2 19" xfId="37251"/>
    <cellStyle name="Title 11 2 2" xfId="37252"/>
    <cellStyle name="Title 11 2 20" xfId="37253"/>
    <cellStyle name="Title 11 2 21" xfId="37254"/>
    <cellStyle name="Title 11 2 22" xfId="37255"/>
    <cellStyle name="Title 11 2 23" xfId="37256"/>
    <cellStyle name="Title 11 2 24" xfId="37257"/>
    <cellStyle name="Title 11 2 25" xfId="37258"/>
    <cellStyle name="Title 11 2 26" xfId="37259"/>
    <cellStyle name="Title 11 2 27" xfId="37260"/>
    <cellStyle name="Title 11 2 28" xfId="37261"/>
    <cellStyle name="Title 11 2 29" xfId="37262"/>
    <cellStyle name="Title 11 2 3" xfId="37263"/>
    <cellStyle name="Title 11 2 30" xfId="37264"/>
    <cellStyle name="Title 11 2 31" xfId="37265"/>
    <cellStyle name="Title 11 2 32" xfId="37266"/>
    <cellStyle name="Title 11 2 33" xfId="37267"/>
    <cellStyle name="Title 11 2 34" xfId="37268"/>
    <cellStyle name="Title 11 2 35" xfId="37269"/>
    <cellStyle name="Title 11 2 36" xfId="37270"/>
    <cellStyle name="Title 11 2 37" xfId="37271"/>
    <cellStyle name="Title 11 2 38" xfId="37272"/>
    <cellStyle name="Title 11 2 39" xfId="37273"/>
    <cellStyle name="Title 11 2 4" xfId="37274"/>
    <cellStyle name="Title 11 2 40" xfId="37275"/>
    <cellStyle name="Title 11 2 41" xfId="37276"/>
    <cellStyle name="Title 11 2 42" xfId="37277"/>
    <cellStyle name="Title 11 2 43" xfId="37278"/>
    <cellStyle name="Title 11 2 44" xfId="37279"/>
    <cellStyle name="Title 11 2 45" xfId="37280"/>
    <cellStyle name="Title 11 2 46" xfId="37281"/>
    <cellStyle name="Title 11 2 47" xfId="37282"/>
    <cellStyle name="Title 11 2 48" xfId="37283"/>
    <cellStyle name="Title 11 2 49" xfId="37284"/>
    <cellStyle name="Title 11 2 5" xfId="37285"/>
    <cellStyle name="Title 11 2 50" xfId="37286"/>
    <cellStyle name="Title 11 2 51" xfId="37287"/>
    <cellStyle name="Title 11 2 52" xfId="37288"/>
    <cellStyle name="Title 11 2 53" xfId="37289"/>
    <cellStyle name="Title 11 2 54" xfId="37290"/>
    <cellStyle name="Title 11 2 55" xfId="37291"/>
    <cellStyle name="Title 11 2 56" xfId="37292"/>
    <cellStyle name="Title 11 2 57" xfId="37293"/>
    <cellStyle name="Title 11 2 58" xfId="37294"/>
    <cellStyle name="Title 11 2 59" xfId="37295"/>
    <cellStyle name="Title 11 2 6" xfId="37296"/>
    <cellStyle name="Title 11 2 60" xfId="37297"/>
    <cellStyle name="Title 11 2 61" xfId="37298"/>
    <cellStyle name="Title 11 2 62" xfId="37299"/>
    <cellStyle name="Title 11 2 63" xfId="37300"/>
    <cellStyle name="Title 11 2 64" xfId="37301"/>
    <cellStyle name="Title 11 2 65" xfId="37302"/>
    <cellStyle name="Title 11 2 66" xfId="37303"/>
    <cellStyle name="Title 11 2 67" xfId="37304"/>
    <cellStyle name="Title 11 2 7" xfId="37305"/>
    <cellStyle name="Title 11 2 8" xfId="37306"/>
    <cellStyle name="Title 11 2 9" xfId="37307"/>
    <cellStyle name="Title 11 20" xfId="37308"/>
    <cellStyle name="Title 11 21" xfId="37309"/>
    <cellStyle name="Title 11 22" xfId="37310"/>
    <cellStyle name="Title 11 23" xfId="37311"/>
    <cellStyle name="Title 11 24" xfId="37312"/>
    <cellStyle name="Title 11 25" xfId="37313"/>
    <cellStyle name="Title 11 26" xfId="37314"/>
    <cellStyle name="Title 11 27" xfId="37315"/>
    <cellStyle name="Title 11 28" xfId="37316"/>
    <cellStyle name="Title 11 29" xfId="37317"/>
    <cellStyle name="Title 11 3" xfId="37318"/>
    <cellStyle name="Title 11 3 10" xfId="37319"/>
    <cellStyle name="Title 11 3 11" xfId="37320"/>
    <cellStyle name="Title 11 3 12" xfId="37321"/>
    <cellStyle name="Title 11 3 13" xfId="37322"/>
    <cellStyle name="Title 11 3 14" xfId="37323"/>
    <cellStyle name="Title 11 3 15" xfId="37324"/>
    <cellStyle name="Title 11 3 16" xfId="37325"/>
    <cellStyle name="Title 11 3 17" xfId="37326"/>
    <cellStyle name="Title 11 3 18" xfId="37327"/>
    <cellStyle name="Title 11 3 19" xfId="37328"/>
    <cellStyle name="Title 11 3 2" xfId="37329"/>
    <cellStyle name="Title 11 3 20" xfId="37330"/>
    <cellStyle name="Title 11 3 21" xfId="37331"/>
    <cellStyle name="Title 11 3 22" xfId="37332"/>
    <cellStyle name="Title 11 3 23" xfId="37333"/>
    <cellStyle name="Title 11 3 24" xfId="37334"/>
    <cellStyle name="Title 11 3 25" xfId="37335"/>
    <cellStyle name="Title 11 3 26" xfId="37336"/>
    <cellStyle name="Title 11 3 27" xfId="37337"/>
    <cellStyle name="Title 11 3 28" xfId="37338"/>
    <cellStyle name="Title 11 3 29" xfId="37339"/>
    <cellStyle name="Title 11 3 3" xfId="37340"/>
    <cellStyle name="Title 11 3 30" xfId="37341"/>
    <cellStyle name="Title 11 3 31" xfId="37342"/>
    <cellStyle name="Title 11 3 32" xfId="37343"/>
    <cellStyle name="Title 11 3 33" xfId="37344"/>
    <cellStyle name="Title 11 3 34" xfId="37345"/>
    <cellStyle name="Title 11 3 35" xfId="37346"/>
    <cellStyle name="Title 11 3 36" xfId="37347"/>
    <cellStyle name="Title 11 3 37" xfId="37348"/>
    <cellStyle name="Title 11 3 38" xfId="37349"/>
    <cellStyle name="Title 11 3 39" xfId="37350"/>
    <cellStyle name="Title 11 3 4" xfId="37351"/>
    <cellStyle name="Title 11 3 40" xfId="37352"/>
    <cellStyle name="Title 11 3 41" xfId="37353"/>
    <cellStyle name="Title 11 3 42" xfId="37354"/>
    <cellStyle name="Title 11 3 43" xfId="37355"/>
    <cellStyle name="Title 11 3 44" xfId="37356"/>
    <cellStyle name="Title 11 3 45" xfId="37357"/>
    <cellStyle name="Title 11 3 46" xfId="37358"/>
    <cellStyle name="Title 11 3 47" xfId="37359"/>
    <cellStyle name="Title 11 3 48" xfId="37360"/>
    <cellStyle name="Title 11 3 49" xfId="37361"/>
    <cellStyle name="Title 11 3 5" xfId="37362"/>
    <cellStyle name="Title 11 3 50" xfId="37363"/>
    <cellStyle name="Title 11 3 51" xfId="37364"/>
    <cellStyle name="Title 11 3 52" xfId="37365"/>
    <cellStyle name="Title 11 3 53" xfId="37366"/>
    <cellStyle name="Title 11 3 54" xfId="37367"/>
    <cellStyle name="Title 11 3 55" xfId="37368"/>
    <cellStyle name="Title 11 3 56" xfId="37369"/>
    <cellStyle name="Title 11 3 57" xfId="37370"/>
    <cellStyle name="Title 11 3 58" xfId="37371"/>
    <cellStyle name="Title 11 3 59" xfId="37372"/>
    <cellStyle name="Title 11 3 6" xfId="37373"/>
    <cellStyle name="Title 11 3 60" xfId="37374"/>
    <cellStyle name="Title 11 3 61" xfId="37375"/>
    <cellStyle name="Title 11 3 62" xfId="37376"/>
    <cellStyle name="Title 11 3 63" xfId="37377"/>
    <cellStyle name="Title 11 3 64" xfId="37378"/>
    <cellStyle name="Title 11 3 65" xfId="37379"/>
    <cellStyle name="Title 11 3 66" xfId="37380"/>
    <cellStyle name="Title 11 3 67" xfId="37381"/>
    <cellStyle name="Title 11 3 7" xfId="37382"/>
    <cellStyle name="Title 11 3 8" xfId="37383"/>
    <cellStyle name="Title 11 3 9" xfId="37384"/>
    <cellStyle name="Title 11 30" xfId="37385"/>
    <cellStyle name="Title 11 31" xfId="37386"/>
    <cellStyle name="Title 11 32" xfId="37387"/>
    <cellStyle name="Title 11 33" xfId="37388"/>
    <cellStyle name="Title 11 34" xfId="37389"/>
    <cellStyle name="Title 11 35" xfId="37390"/>
    <cellStyle name="Title 11 36" xfId="37391"/>
    <cellStyle name="Title 11 37" xfId="37392"/>
    <cellStyle name="Title 11 38" xfId="37393"/>
    <cellStyle name="Title 11 39" xfId="37394"/>
    <cellStyle name="Title 11 4" xfId="37395"/>
    <cellStyle name="Title 11 40" xfId="37396"/>
    <cellStyle name="Title 11 41" xfId="37397"/>
    <cellStyle name="Title 11 42" xfId="37398"/>
    <cellStyle name="Title 11 43" xfId="37399"/>
    <cellStyle name="Title 11 44" xfId="37400"/>
    <cellStyle name="Title 11 45" xfId="37401"/>
    <cellStyle name="Title 11 46" xfId="37402"/>
    <cellStyle name="Title 11 47" xfId="37403"/>
    <cellStyle name="Title 11 48" xfId="37404"/>
    <cellStyle name="Title 11 49" xfId="37405"/>
    <cellStyle name="Title 11 5" xfId="37406"/>
    <cellStyle name="Title 11 50" xfId="37407"/>
    <cellStyle name="Title 11 51" xfId="37408"/>
    <cellStyle name="Title 11 52" xfId="37409"/>
    <cellStyle name="Title 11 53" xfId="37410"/>
    <cellStyle name="Title 11 54" xfId="37411"/>
    <cellStyle name="Title 11 55" xfId="37412"/>
    <cellStyle name="Title 11 56" xfId="37413"/>
    <cellStyle name="Title 11 57" xfId="37414"/>
    <cellStyle name="Title 11 58" xfId="37415"/>
    <cellStyle name="Title 11 59" xfId="37416"/>
    <cellStyle name="Title 11 6" xfId="37417"/>
    <cellStyle name="Title 11 60" xfId="37418"/>
    <cellStyle name="Title 11 61" xfId="37419"/>
    <cellStyle name="Title 11 62" xfId="37420"/>
    <cellStyle name="Title 11 63" xfId="37421"/>
    <cellStyle name="Title 11 64" xfId="37422"/>
    <cellStyle name="Title 11 65" xfId="37423"/>
    <cellStyle name="Title 11 66" xfId="37424"/>
    <cellStyle name="Title 11 67" xfId="37425"/>
    <cellStyle name="Title 11 68" xfId="37426"/>
    <cellStyle name="Title 11 69" xfId="37427"/>
    <cellStyle name="Title 11 7" xfId="37428"/>
    <cellStyle name="Title 11 8" xfId="37429"/>
    <cellStyle name="Title 11 9" xfId="37430"/>
    <cellStyle name="Title 12" xfId="37431"/>
    <cellStyle name="Title 12 10" xfId="37432"/>
    <cellStyle name="Title 12 11" xfId="37433"/>
    <cellStyle name="Title 12 12" xfId="37434"/>
    <cellStyle name="Title 12 13" xfId="37435"/>
    <cellStyle name="Title 12 14" xfId="37436"/>
    <cellStyle name="Title 12 15" xfId="37437"/>
    <cellStyle name="Title 12 16" xfId="37438"/>
    <cellStyle name="Title 12 17" xfId="37439"/>
    <cellStyle name="Title 12 18" xfId="37440"/>
    <cellStyle name="Title 12 19" xfId="37441"/>
    <cellStyle name="Title 12 2" xfId="37442"/>
    <cellStyle name="Title 12 2 10" xfId="37443"/>
    <cellStyle name="Title 12 2 11" xfId="37444"/>
    <cellStyle name="Title 12 2 12" xfId="37445"/>
    <cellStyle name="Title 12 2 13" xfId="37446"/>
    <cellStyle name="Title 12 2 14" xfId="37447"/>
    <cellStyle name="Title 12 2 15" xfId="37448"/>
    <cellStyle name="Title 12 2 16" xfId="37449"/>
    <cellStyle name="Title 12 2 17" xfId="37450"/>
    <cellStyle name="Title 12 2 18" xfId="37451"/>
    <cellStyle name="Title 12 2 19" xfId="37452"/>
    <cellStyle name="Title 12 2 2" xfId="37453"/>
    <cellStyle name="Title 12 2 20" xfId="37454"/>
    <cellStyle name="Title 12 2 21" xfId="37455"/>
    <cellStyle name="Title 12 2 22" xfId="37456"/>
    <cellStyle name="Title 12 2 23" xfId="37457"/>
    <cellStyle name="Title 12 2 24" xfId="37458"/>
    <cellStyle name="Title 12 2 25" xfId="37459"/>
    <cellStyle name="Title 12 2 26" xfId="37460"/>
    <cellStyle name="Title 12 2 27" xfId="37461"/>
    <cellStyle name="Title 12 2 28" xfId="37462"/>
    <cellStyle name="Title 12 2 29" xfId="37463"/>
    <cellStyle name="Title 12 2 3" xfId="37464"/>
    <cellStyle name="Title 12 2 30" xfId="37465"/>
    <cellStyle name="Title 12 2 31" xfId="37466"/>
    <cellStyle name="Title 12 2 32" xfId="37467"/>
    <cellStyle name="Title 12 2 33" xfId="37468"/>
    <cellStyle name="Title 12 2 34" xfId="37469"/>
    <cellStyle name="Title 12 2 35" xfId="37470"/>
    <cellStyle name="Title 12 2 36" xfId="37471"/>
    <cellStyle name="Title 12 2 37" xfId="37472"/>
    <cellStyle name="Title 12 2 38" xfId="37473"/>
    <cellStyle name="Title 12 2 39" xfId="37474"/>
    <cellStyle name="Title 12 2 4" xfId="37475"/>
    <cellStyle name="Title 12 2 40" xfId="37476"/>
    <cellStyle name="Title 12 2 41" xfId="37477"/>
    <cellStyle name="Title 12 2 42" xfId="37478"/>
    <cellStyle name="Title 12 2 43" xfId="37479"/>
    <cellStyle name="Title 12 2 44" xfId="37480"/>
    <cellStyle name="Title 12 2 45" xfId="37481"/>
    <cellStyle name="Title 12 2 46" xfId="37482"/>
    <cellStyle name="Title 12 2 47" xfId="37483"/>
    <cellStyle name="Title 12 2 48" xfId="37484"/>
    <cellStyle name="Title 12 2 49" xfId="37485"/>
    <cellStyle name="Title 12 2 5" xfId="37486"/>
    <cellStyle name="Title 12 2 50" xfId="37487"/>
    <cellStyle name="Title 12 2 51" xfId="37488"/>
    <cellStyle name="Title 12 2 52" xfId="37489"/>
    <cellStyle name="Title 12 2 53" xfId="37490"/>
    <cellStyle name="Title 12 2 54" xfId="37491"/>
    <cellStyle name="Title 12 2 55" xfId="37492"/>
    <cellStyle name="Title 12 2 56" xfId="37493"/>
    <cellStyle name="Title 12 2 57" xfId="37494"/>
    <cellStyle name="Title 12 2 58" xfId="37495"/>
    <cellStyle name="Title 12 2 59" xfId="37496"/>
    <cellStyle name="Title 12 2 6" xfId="37497"/>
    <cellStyle name="Title 12 2 60" xfId="37498"/>
    <cellStyle name="Title 12 2 61" xfId="37499"/>
    <cellStyle name="Title 12 2 62" xfId="37500"/>
    <cellStyle name="Title 12 2 63" xfId="37501"/>
    <cellStyle name="Title 12 2 64" xfId="37502"/>
    <cellStyle name="Title 12 2 65" xfId="37503"/>
    <cellStyle name="Title 12 2 66" xfId="37504"/>
    <cellStyle name="Title 12 2 67" xfId="37505"/>
    <cellStyle name="Title 12 2 7" xfId="37506"/>
    <cellStyle name="Title 12 2 8" xfId="37507"/>
    <cellStyle name="Title 12 2 9" xfId="37508"/>
    <cellStyle name="Title 12 20" xfId="37509"/>
    <cellStyle name="Title 12 21" xfId="37510"/>
    <cellStyle name="Title 12 22" xfId="37511"/>
    <cellStyle name="Title 12 23" xfId="37512"/>
    <cellStyle name="Title 12 24" xfId="37513"/>
    <cellStyle name="Title 12 25" xfId="37514"/>
    <cellStyle name="Title 12 26" xfId="37515"/>
    <cellStyle name="Title 12 27" xfId="37516"/>
    <cellStyle name="Title 12 28" xfId="37517"/>
    <cellStyle name="Title 12 29" xfId="37518"/>
    <cellStyle name="Title 12 3" xfId="37519"/>
    <cellStyle name="Title 12 3 10" xfId="37520"/>
    <cellStyle name="Title 12 3 11" xfId="37521"/>
    <cellStyle name="Title 12 3 12" xfId="37522"/>
    <cellStyle name="Title 12 3 13" xfId="37523"/>
    <cellStyle name="Title 12 3 14" xfId="37524"/>
    <cellStyle name="Title 12 3 15" xfId="37525"/>
    <cellStyle name="Title 12 3 16" xfId="37526"/>
    <cellStyle name="Title 12 3 17" xfId="37527"/>
    <cellStyle name="Title 12 3 18" xfId="37528"/>
    <cellStyle name="Title 12 3 19" xfId="37529"/>
    <cellStyle name="Title 12 3 2" xfId="37530"/>
    <cellStyle name="Title 12 3 20" xfId="37531"/>
    <cellStyle name="Title 12 3 21" xfId="37532"/>
    <cellStyle name="Title 12 3 22" xfId="37533"/>
    <cellStyle name="Title 12 3 23" xfId="37534"/>
    <cellStyle name="Title 12 3 24" xfId="37535"/>
    <cellStyle name="Title 12 3 25" xfId="37536"/>
    <cellStyle name="Title 12 3 26" xfId="37537"/>
    <cellStyle name="Title 12 3 27" xfId="37538"/>
    <cellStyle name="Title 12 3 28" xfId="37539"/>
    <cellStyle name="Title 12 3 29" xfId="37540"/>
    <cellStyle name="Title 12 3 3" xfId="37541"/>
    <cellStyle name="Title 12 3 30" xfId="37542"/>
    <cellStyle name="Title 12 3 31" xfId="37543"/>
    <cellStyle name="Title 12 3 32" xfId="37544"/>
    <cellStyle name="Title 12 3 33" xfId="37545"/>
    <cellStyle name="Title 12 3 34" xfId="37546"/>
    <cellStyle name="Title 12 3 35" xfId="37547"/>
    <cellStyle name="Title 12 3 36" xfId="37548"/>
    <cellStyle name="Title 12 3 37" xfId="37549"/>
    <cellStyle name="Title 12 3 38" xfId="37550"/>
    <cellStyle name="Title 12 3 39" xfId="37551"/>
    <cellStyle name="Title 12 3 4" xfId="37552"/>
    <cellStyle name="Title 12 3 40" xfId="37553"/>
    <cellStyle name="Title 12 3 41" xfId="37554"/>
    <cellStyle name="Title 12 3 42" xfId="37555"/>
    <cellStyle name="Title 12 3 43" xfId="37556"/>
    <cellStyle name="Title 12 3 44" xfId="37557"/>
    <cellStyle name="Title 12 3 45" xfId="37558"/>
    <cellStyle name="Title 12 3 46" xfId="37559"/>
    <cellStyle name="Title 12 3 47" xfId="37560"/>
    <cellStyle name="Title 12 3 48" xfId="37561"/>
    <cellStyle name="Title 12 3 49" xfId="37562"/>
    <cellStyle name="Title 12 3 5" xfId="37563"/>
    <cellStyle name="Title 12 3 50" xfId="37564"/>
    <cellStyle name="Title 12 3 51" xfId="37565"/>
    <cellStyle name="Title 12 3 52" xfId="37566"/>
    <cellStyle name="Title 12 3 53" xfId="37567"/>
    <cellStyle name="Title 12 3 54" xfId="37568"/>
    <cellStyle name="Title 12 3 55" xfId="37569"/>
    <cellStyle name="Title 12 3 56" xfId="37570"/>
    <cellStyle name="Title 12 3 57" xfId="37571"/>
    <cellStyle name="Title 12 3 58" xfId="37572"/>
    <cellStyle name="Title 12 3 59" xfId="37573"/>
    <cellStyle name="Title 12 3 6" xfId="37574"/>
    <cellStyle name="Title 12 3 60" xfId="37575"/>
    <cellStyle name="Title 12 3 61" xfId="37576"/>
    <cellStyle name="Title 12 3 62" xfId="37577"/>
    <cellStyle name="Title 12 3 63" xfId="37578"/>
    <cellStyle name="Title 12 3 64" xfId="37579"/>
    <cellStyle name="Title 12 3 65" xfId="37580"/>
    <cellStyle name="Title 12 3 66" xfId="37581"/>
    <cellStyle name="Title 12 3 67" xfId="37582"/>
    <cellStyle name="Title 12 3 7" xfId="37583"/>
    <cellStyle name="Title 12 3 8" xfId="37584"/>
    <cellStyle name="Title 12 3 9" xfId="37585"/>
    <cellStyle name="Title 12 30" xfId="37586"/>
    <cellStyle name="Title 12 31" xfId="37587"/>
    <cellStyle name="Title 12 32" xfId="37588"/>
    <cellStyle name="Title 12 33" xfId="37589"/>
    <cellStyle name="Title 12 34" xfId="37590"/>
    <cellStyle name="Title 12 35" xfId="37591"/>
    <cellStyle name="Title 12 36" xfId="37592"/>
    <cellStyle name="Title 12 37" xfId="37593"/>
    <cellStyle name="Title 12 38" xfId="37594"/>
    <cellStyle name="Title 12 39" xfId="37595"/>
    <cellStyle name="Title 12 4" xfId="37596"/>
    <cellStyle name="Title 12 40" xfId="37597"/>
    <cellStyle name="Title 12 41" xfId="37598"/>
    <cellStyle name="Title 12 42" xfId="37599"/>
    <cellStyle name="Title 12 43" xfId="37600"/>
    <cellStyle name="Title 12 44" xfId="37601"/>
    <cellStyle name="Title 12 45" xfId="37602"/>
    <cellStyle name="Title 12 46" xfId="37603"/>
    <cellStyle name="Title 12 47" xfId="37604"/>
    <cellStyle name="Title 12 48" xfId="37605"/>
    <cellStyle name="Title 12 49" xfId="37606"/>
    <cellStyle name="Title 12 5" xfId="37607"/>
    <cellStyle name="Title 12 50" xfId="37608"/>
    <cellStyle name="Title 12 51" xfId="37609"/>
    <cellStyle name="Title 12 52" xfId="37610"/>
    <cellStyle name="Title 12 53" xfId="37611"/>
    <cellStyle name="Title 12 54" xfId="37612"/>
    <cellStyle name="Title 12 55" xfId="37613"/>
    <cellStyle name="Title 12 56" xfId="37614"/>
    <cellStyle name="Title 12 57" xfId="37615"/>
    <cellStyle name="Title 12 58" xfId="37616"/>
    <cellStyle name="Title 12 59" xfId="37617"/>
    <cellStyle name="Title 12 6" xfId="37618"/>
    <cellStyle name="Title 12 60" xfId="37619"/>
    <cellStyle name="Title 12 61" xfId="37620"/>
    <cellStyle name="Title 12 62" xfId="37621"/>
    <cellStyle name="Title 12 63" xfId="37622"/>
    <cellStyle name="Title 12 64" xfId="37623"/>
    <cellStyle name="Title 12 65" xfId="37624"/>
    <cellStyle name="Title 12 66" xfId="37625"/>
    <cellStyle name="Title 12 67" xfId="37626"/>
    <cellStyle name="Title 12 68" xfId="37627"/>
    <cellStyle name="Title 12 69" xfId="37628"/>
    <cellStyle name="Title 12 7" xfId="37629"/>
    <cellStyle name="Title 12 8" xfId="37630"/>
    <cellStyle name="Title 12 9" xfId="37631"/>
    <cellStyle name="Title 13" xfId="37632"/>
    <cellStyle name="Title 13 10" xfId="37633"/>
    <cellStyle name="Title 13 11" xfId="37634"/>
    <cellStyle name="Title 13 12" xfId="37635"/>
    <cellStyle name="Title 13 13" xfId="37636"/>
    <cellStyle name="Title 13 14" xfId="37637"/>
    <cellStyle name="Title 13 15" xfId="37638"/>
    <cellStyle name="Title 13 16" xfId="37639"/>
    <cellStyle name="Title 13 17" xfId="37640"/>
    <cellStyle name="Title 13 18" xfId="37641"/>
    <cellStyle name="Title 13 19" xfId="37642"/>
    <cellStyle name="Title 13 2" xfId="37643"/>
    <cellStyle name="Title 13 2 10" xfId="37644"/>
    <cellStyle name="Title 13 2 11" xfId="37645"/>
    <cellStyle name="Title 13 2 12" xfId="37646"/>
    <cellStyle name="Title 13 2 13" xfId="37647"/>
    <cellStyle name="Title 13 2 14" xfId="37648"/>
    <cellStyle name="Title 13 2 15" xfId="37649"/>
    <cellStyle name="Title 13 2 16" xfId="37650"/>
    <cellStyle name="Title 13 2 17" xfId="37651"/>
    <cellStyle name="Title 13 2 18" xfId="37652"/>
    <cellStyle name="Title 13 2 19" xfId="37653"/>
    <cellStyle name="Title 13 2 2" xfId="37654"/>
    <cellStyle name="Title 13 2 20" xfId="37655"/>
    <cellStyle name="Title 13 2 21" xfId="37656"/>
    <cellStyle name="Title 13 2 22" xfId="37657"/>
    <cellStyle name="Title 13 2 23" xfId="37658"/>
    <cellStyle name="Title 13 2 24" xfId="37659"/>
    <cellStyle name="Title 13 2 25" xfId="37660"/>
    <cellStyle name="Title 13 2 26" xfId="37661"/>
    <cellStyle name="Title 13 2 27" xfId="37662"/>
    <cellStyle name="Title 13 2 28" xfId="37663"/>
    <cellStyle name="Title 13 2 29" xfId="37664"/>
    <cellStyle name="Title 13 2 3" xfId="37665"/>
    <cellStyle name="Title 13 2 30" xfId="37666"/>
    <cellStyle name="Title 13 2 31" xfId="37667"/>
    <cellStyle name="Title 13 2 32" xfId="37668"/>
    <cellStyle name="Title 13 2 33" xfId="37669"/>
    <cellStyle name="Title 13 2 34" xfId="37670"/>
    <cellStyle name="Title 13 2 35" xfId="37671"/>
    <cellStyle name="Title 13 2 36" xfId="37672"/>
    <cellStyle name="Title 13 2 37" xfId="37673"/>
    <cellStyle name="Title 13 2 38" xfId="37674"/>
    <cellStyle name="Title 13 2 39" xfId="37675"/>
    <cellStyle name="Title 13 2 4" xfId="37676"/>
    <cellStyle name="Title 13 2 40" xfId="37677"/>
    <cellStyle name="Title 13 2 41" xfId="37678"/>
    <cellStyle name="Title 13 2 42" xfId="37679"/>
    <cellStyle name="Title 13 2 43" xfId="37680"/>
    <cellStyle name="Title 13 2 44" xfId="37681"/>
    <cellStyle name="Title 13 2 45" xfId="37682"/>
    <cellStyle name="Title 13 2 46" xfId="37683"/>
    <cellStyle name="Title 13 2 47" xfId="37684"/>
    <cellStyle name="Title 13 2 48" xfId="37685"/>
    <cellStyle name="Title 13 2 49" xfId="37686"/>
    <cellStyle name="Title 13 2 5" xfId="37687"/>
    <cellStyle name="Title 13 2 50" xfId="37688"/>
    <cellStyle name="Title 13 2 51" xfId="37689"/>
    <cellStyle name="Title 13 2 52" xfId="37690"/>
    <cellStyle name="Title 13 2 53" xfId="37691"/>
    <cellStyle name="Title 13 2 54" xfId="37692"/>
    <cellStyle name="Title 13 2 55" xfId="37693"/>
    <cellStyle name="Title 13 2 56" xfId="37694"/>
    <cellStyle name="Title 13 2 57" xfId="37695"/>
    <cellStyle name="Title 13 2 58" xfId="37696"/>
    <cellStyle name="Title 13 2 59" xfId="37697"/>
    <cellStyle name="Title 13 2 6" xfId="37698"/>
    <cellStyle name="Title 13 2 60" xfId="37699"/>
    <cellStyle name="Title 13 2 61" xfId="37700"/>
    <cellStyle name="Title 13 2 62" xfId="37701"/>
    <cellStyle name="Title 13 2 63" xfId="37702"/>
    <cellStyle name="Title 13 2 64" xfId="37703"/>
    <cellStyle name="Title 13 2 65" xfId="37704"/>
    <cellStyle name="Title 13 2 66" xfId="37705"/>
    <cellStyle name="Title 13 2 67" xfId="37706"/>
    <cellStyle name="Title 13 2 7" xfId="37707"/>
    <cellStyle name="Title 13 2 8" xfId="37708"/>
    <cellStyle name="Title 13 2 9" xfId="37709"/>
    <cellStyle name="Title 13 20" xfId="37710"/>
    <cellStyle name="Title 13 21" xfId="37711"/>
    <cellStyle name="Title 13 22" xfId="37712"/>
    <cellStyle name="Title 13 23" xfId="37713"/>
    <cellStyle name="Title 13 24" xfId="37714"/>
    <cellStyle name="Title 13 25" xfId="37715"/>
    <cellStyle name="Title 13 26" xfId="37716"/>
    <cellStyle name="Title 13 27" xfId="37717"/>
    <cellStyle name="Title 13 28" xfId="37718"/>
    <cellStyle name="Title 13 29" xfId="37719"/>
    <cellStyle name="Title 13 3" xfId="37720"/>
    <cellStyle name="Title 13 3 10" xfId="37721"/>
    <cellStyle name="Title 13 3 11" xfId="37722"/>
    <cellStyle name="Title 13 3 12" xfId="37723"/>
    <cellStyle name="Title 13 3 13" xfId="37724"/>
    <cellStyle name="Title 13 3 14" xfId="37725"/>
    <cellStyle name="Title 13 3 15" xfId="37726"/>
    <cellStyle name="Title 13 3 16" xfId="37727"/>
    <cellStyle name="Title 13 3 17" xfId="37728"/>
    <cellStyle name="Title 13 3 18" xfId="37729"/>
    <cellStyle name="Title 13 3 19" xfId="37730"/>
    <cellStyle name="Title 13 3 2" xfId="37731"/>
    <cellStyle name="Title 13 3 20" xfId="37732"/>
    <cellStyle name="Title 13 3 21" xfId="37733"/>
    <cellStyle name="Title 13 3 22" xfId="37734"/>
    <cellStyle name="Title 13 3 23" xfId="37735"/>
    <cellStyle name="Title 13 3 24" xfId="37736"/>
    <cellStyle name="Title 13 3 25" xfId="37737"/>
    <cellStyle name="Title 13 3 26" xfId="37738"/>
    <cellStyle name="Title 13 3 27" xfId="37739"/>
    <cellStyle name="Title 13 3 28" xfId="37740"/>
    <cellStyle name="Title 13 3 29" xfId="37741"/>
    <cellStyle name="Title 13 3 3" xfId="37742"/>
    <cellStyle name="Title 13 3 30" xfId="37743"/>
    <cellStyle name="Title 13 3 31" xfId="37744"/>
    <cellStyle name="Title 13 3 32" xfId="37745"/>
    <cellStyle name="Title 13 3 33" xfId="37746"/>
    <cellStyle name="Title 13 3 34" xfId="37747"/>
    <cellStyle name="Title 13 3 35" xfId="37748"/>
    <cellStyle name="Title 13 3 36" xfId="37749"/>
    <cellStyle name="Title 13 3 37" xfId="37750"/>
    <cellStyle name="Title 13 3 38" xfId="37751"/>
    <cellStyle name="Title 13 3 39" xfId="37752"/>
    <cellStyle name="Title 13 3 4" xfId="37753"/>
    <cellStyle name="Title 13 3 40" xfId="37754"/>
    <cellStyle name="Title 13 3 41" xfId="37755"/>
    <cellStyle name="Title 13 3 42" xfId="37756"/>
    <cellStyle name="Title 13 3 43" xfId="37757"/>
    <cellStyle name="Title 13 3 44" xfId="37758"/>
    <cellStyle name="Title 13 3 45" xfId="37759"/>
    <cellStyle name="Title 13 3 46" xfId="37760"/>
    <cellStyle name="Title 13 3 47" xfId="37761"/>
    <cellStyle name="Title 13 3 48" xfId="37762"/>
    <cellStyle name="Title 13 3 49" xfId="37763"/>
    <cellStyle name="Title 13 3 5" xfId="37764"/>
    <cellStyle name="Title 13 3 50" xfId="37765"/>
    <cellStyle name="Title 13 3 51" xfId="37766"/>
    <cellStyle name="Title 13 3 52" xfId="37767"/>
    <cellStyle name="Title 13 3 53" xfId="37768"/>
    <cellStyle name="Title 13 3 54" xfId="37769"/>
    <cellStyle name="Title 13 3 55" xfId="37770"/>
    <cellStyle name="Title 13 3 56" xfId="37771"/>
    <cellStyle name="Title 13 3 57" xfId="37772"/>
    <cellStyle name="Title 13 3 58" xfId="37773"/>
    <cellStyle name="Title 13 3 59" xfId="37774"/>
    <cellStyle name="Title 13 3 6" xfId="37775"/>
    <cellStyle name="Title 13 3 60" xfId="37776"/>
    <cellStyle name="Title 13 3 61" xfId="37777"/>
    <cellStyle name="Title 13 3 62" xfId="37778"/>
    <cellStyle name="Title 13 3 63" xfId="37779"/>
    <cellStyle name="Title 13 3 64" xfId="37780"/>
    <cellStyle name="Title 13 3 65" xfId="37781"/>
    <cellStyle name="Title 13 3 66" xfId="37782"/>
    <cellStyle name="Title 13 3 67" xfId="37783"/>
    <cellStyle name="Title 13 3 7" xfId="37784"/>
    <cellStyle name="Title 13 3 8" xfId="37785"/>
    <cellStyle name="Title 13 3 9" xfId="37786"/>
    <cellStyle name="Title 13 30" xfId="37787"/>
    <cellStyle name="Title 13 31" xfId="37788"/>
    <cellStyle name="Title 13 32" xfId="37789"/>
    <cellStyle name="Title 13 33" xfId="37790"/>
    <cellStyle name="Title 13 34" xfId="37791"/>
    <cellStyle name="Title 13 35" xfId="37792"/>
    <cellStyle name="Title 13 36" xfId="37793"/>
    <cellStyle name="Title 13 37" xfId="37794"/>
    <cellStyle name="Title 13 38" xfId="37795"/>
    <cellStyle name="Title 13 39" xfId="37796"/>
    <cellStyle name="Title 13 4" xfId="37797"/>
    <cellStyle name="Title 13 40" xfId="37798"/>
    <cellStyle name="Title 13 41" xfId="37799"/>
    <cellStyle name="Title 13 42" xfId="37800"/>
    <cellStyle name="Title 13 43" xfId="37801"/>
    <cellStyle name="Title 13 44" xfId="37802"/>
    <cellStyle name="Title 13 45" xfId="37803"/>
    <cellStyle name="Title 13 46" xfId="37804"/>
    <cellStyle name="Title 13 47" xfId="37805"/>
    <cellStyle name="Title 13 48" xfId="37806"/>
    <cellStyle name="Title 13 49" xfId="37807"/>
    <cellStyle name="Title 13 5" xfId="37808"/>
    <cellStyle name="Title 13 50" xfId="37809"/>
    <cellStyle name="Title 13 51" xfId="37810"/>
    <cellStyle name="Title 13 52" xfId="37811"/>
    <cellStyle name="Title 13 53" xfId="37812"/>
    <cellStyle name="Title 13 54" xfId="37813"/>
    <cellStyle name="Title 13 55" xfId="37814"/>
    <cellStyle name="Title 13 56" xfId="37815"/>
    <cellStyle name="Title 13 57" xfId="37816"/>
    <cellStyle name="Title 13 58" xfId="37817"/>
    <cellStyle name="Title 13 59" xfId="37818"/>
    <cellStyle name="Title 13 6" xfId="37819"/>
    <cellStyle name="Title 13 60" xfId="37820"/>
    <cellStyle name="Title 13 61" xfId="37821"/>
    <cellStyle name="Title 13 62" xfId="37822"/>
    <cellStyle name="Title 13 63" xfId="37823"/>
    <cellStyle name="Title 13 64" xfId="37824"/>
    <cellStyle name="Title 13 65" xfId="37825"/>
    <cellStyle name="Title 13 66" xfId="37826"/>
    <cellStyle name="Title 13 67" xfId="37827"/>
    <cellStyle name="Title 13 68" xfId="37828"/>
    <cellStyle name="Title 13 69" xfId="37829"/>
    <cellStyle name="Title 13 7" xfId="37830"/>
    <cellStyle name="Title 13 8" xfId="37831"/>
    <cellStyle name="Title 13 9" xfId="37832"/>
    <cellStyle name="Title 14" xfId="37833"/>
    <cellStyle name="Title 14 10" xfId="37834"/>
    <cellStyle name="Title 14 11" xfId="37835"/>
    <cellStyle name="Title 14 12" xfId="37836"/>
    <cellStyle name="Title 14 13" xfId="37837"/>
    <cellStyle name="Title 14 14" xfId="37838"/>
    <cellStyle name="Title 14 15" xfId="37839"/>
    <cellStyle name="Title 14 16" xfId="37840"/>
    <cellStyle name="Title 14 17" xfId="37841"/>
    <cellStyle name="Title 14 18" xfId="37842"/>
    <cellStyle name="Title 14 19" xfId="37843"/>
    <cellStyle name="Title 14 2" xfId="37844"/>
    <cellStyle name="Title 14 2 10" xfId="37845"/>
    <cellStyle name="Title 14 2 11" xfId="37846"/>
    <cellStyle name="Title 14 2 12" xfId="37847"/>
    <cellStyle name="Title 14 2 13" xfId="37848"/>
    <cellStyle name="Title 14 2 14" xfId="37849"/>
    <cellStyle name="Title 14 2 15" xfId="37850"/>
    <cellStyle name="Title 14 2 16" xfId="37851"/>
    <cellStyle name="Title 14 2 17" xfId="37852"/>
    <cellStyle name="Title 14 2 18" xfId="37853"/>
    <cellStyle name="Title 14 2 19" xfId="37854"/>
    <cellStyle name="Title 14 2 2" xfId="37855"/>
    <cellStyle name="Title 14 2 20" xfId="37856"/>
    <cellStyle name="Title 14 2 21" xfId="37857"/>
    <cellStyle name="Title 14 2 22" xfId="37858"/>
    <cellStyle name="Title 14 2 23" xfId="37859"/>
    <cellStyle name="Title 14 2 24" xfId="37860"/>
    <cellStyle name="Title 14 2 25" xfId="37861"/>
    <cellStyle name="Title 14 2 26" xfId="37862"/>
    <cellStyle name="Title 14 2 27" xfId="37863"/>
    <cellStyle name="Title 14 2 28" xfId="37864"/>
    <cellStyle name="Title 14 2 29" xfId="37865"/>
    <cellStyle name="Title 14 2 3" xfId="37866"/>
    <cellStyle name="Title 14 2 30" xfId="37867"/>
    <cellStyle name="Title 14 2 31" xfId="37868"/>
    <cellStyle name="Title 14 2 32" xfId="37869"/>
    <cellStyle name="Title 14 2 33" xfId="37870"/>
    <cellStyle name="Title 14 2 34" xfId="37871"/>
    <cellStyle name="Title 14 2 35" xfId="37872"/>
    <cellStyle name="Title 14 2 36" xfId="37873"/>
    <cellStyle name="Title 14 2 37" xfId="37874"/>
    <cellStyle name="Title 14 2 38" xfId="37875"/>
    <cellStyle name="Title 14 2 39" xfId="37876"/>
    <cellStyle name="Title 14 2 4" xfId="37877"/>
    <cellStyle name="Title 14 2 40" xfId="37878"/>
    <cellStyle name="Title 14 2 41" xfId="37879"/>
    <cellStyle name="Title 14 2 42" xfId="37880"/>
    <cellStyle name="Title 14 2 43" xfId="37881"/>
    <cellStyle name="Title 14 2 44" xfId="37882"/>
    <cellStyle name="Title 14 2 45" xfId="37883"/>
    <cellStyle name="Title 14 2 46" xfId="37884"/>
    <cellStyle name="Title 14 2 47" xfId="37885"/>
    <cellStyle name="Title 14 2 48" xfId="37886"/>
    <cellStyle name="Title 14 2 49" xfId="37887"/>
    <cellStyle name="Title 14 2 5" xfId="37888"/>
    <cellStyle name="Title 14 2 50" xfId="37889"/>
    <cellStyle name="Title 14 2 51" xfId="37890"/>
    <cellStyle name="Title 14 2 52" xfId="37891"/>
    <cellStyle name="Title 14 2 53" xfId="37892"/>
    <cellStyle name="Title 14 2 54" xfId="37893"/>
    <cellStyle name="Title 14 2 55" xfId="37894"/>
    <cellStyle name="Title 14 2 56" xfId="37895"/>
    <cellStyle name="Title 14 2 57" xfId="37896"/>
    <cellStyle name="Title 14 2 58" xfId="37897"/>
    <cellStyle name="Title 14 2 59" xfId="37898"/>
    <cellStyle name="Title 14 2 6" xfId="37899"/>
    <cellStyle name="Title 14 2 60" xfId="37900"/>
    <cellStyle name="Title 14 2 61" xfId="37901"/>
    <cellStyle name="Title 14 2 62" xfId="37902"/>
    <cellStyle name="Title 14 2 63" xfId="37903"/>
    <cellStyle name="Title 14 2 64" xfId="37904"/>
    <cellStyle name="Title 14 2 65" xfId="37905"/>
    <cellStyle name="Title 14 2 66" xfId="37906"/>
    <cellStyle name="Title 14 2 67" xfId="37907"/>
    <cellStyle name="Title 14 2 7" xfId="37908"/>
    <cellStyle name="Title 14 2 8" xfId="37909"/>
    <cellStyle name="Title 14 2 9" xfId="37910"/>
    <cellStyle name="Title 14 20" xfId="37911"/>
    <cellStyle name="Title 14 21" xfId="37912"/>
    <cellStyle name="Title 14 22" xfId="37913"/>
    <cellStyle name="Title 14 23" xfId="37914"/>
    <cellStyle name="Title 14 24" xfId="37915"/>
    <cellStyle name="Title 14 25" xfId="37916"/>
    <cellStyle name="Title 14 26" xfId="37917"/>
    <cellStyle name="Title 14 27" xfId="37918"/>
    <cellStyle name="Title 14 28" xfId="37919"/>
    <cellStyle name="Title 14 29" xfId="37920"/>
    <cellStyle name="Title 14 3" xfId="37921"/>
    <cellStyle name="Title 14 3 10" xfId="37922"/>
    <cellStyle name="Title 14 3 11" xfId="37923"/>
    <cellStyle name="Title 14 3 12" xfId="37924"/>
    <cellStyle name="Title 14 3 13" xfId="37925"/>
    <cellStyle name="Title 14 3 14" xfId="37926"/>
    <cellStyle name="Title 14 3 15" xfId="37927"/>
    <cellStyle name="Title 14 3 16" xfId="37928"/>
    <cellStyle name="Title 14 3 17" xfId="37929"/>
    <cellStyle name="Title 14 3 18" xfId="37930"/>
    <cellStyle name="Title 14 3 19" xfId="37931"/>
    <cellStyle name="Title 14 3 2" xfId="37932"/>
    <cellStyle name="Title 14 3 20" xfId="37933"/>
    <cellStyle name="Title 14 3 21" xfId="37934"/>
    <cellStyle name="Title 14 3 22" xfId="37935"/>
    <cellStyle name="Title 14 3 23" xfId="37936"/>
    <cellStyle name="Title 14 3 24" xfId="37937"/>
    <cellStyle name="Title 14 3 25" xfId="37938"/>
    <cellStyle name="Title 14 3 26" xfId="37939"/>
    <cellStyle name="Title 14 3 27" xfId="37940"/>
    <cellStyle name="Title 14 3 28" xfId="37941"/>
    <cellStyle name="Title 14 3 29" xfId="37942"/>
    <cellStyle name="Title 14 3 3" xfId="37943"/>
    <cellStyle name="Title 14 3 30" xfId="37944"/>
    <cellStyle name="Title 14 3 31" xfId="37945"/>
    <cellStyle name="Title 14 3 32" xfId="37946"/>
    <cellStyle name="Title 14 3 33" xfId="37947"/>
    <cellStyle name="Title 14 3 34" xfId="37948"/>
    <cellStyle name="Title 14 3 35" xfId="37949"/>
    <cellStyle name="Title 14 3 36" xfId="37950"/>
    <cellStyle name="Title 14 3 37" xfId="37951"/>
    <cellStyle name="Title 14 3 38" xfId="37952"/>
    <cellStyle name="Title 14 3 39" xfId="37953"/>
    <cellStyle name="Title 14 3 4" xfId="37954"/>
    <cellStyle name="Title 14 3 40" xfId="37955"/>
    <cellStyle name="Title 14 3 41" xfId="37956"/>
    <cellStyle name="Title 14 3 42" xfId="37957"/>
    <cellStyle name="Title 14 3 43" xfId="37958"/>
    <cellStyle name="Title 14 3 44" xfId="37959"/>
    <cellStyle name="Title 14 3 45" xfId="37960"/>
    <cellStyle name="Title 14 3 46" xfId="37961"/>
    <cellStyle name="Title 14 3 47" xfId="37962"/>
    <cellStyle name="Title 14 3 48" xfId="37963"/>
    <cellStyle name="Title 14 3 49" xfId="37964"/>
    <cellStyle name="Title 14 3 5" xfId="37965"/>
    <cellStyle name="Title 14 3 50" xfId="37966"/>
    <cellStyle name="Title 14 3 51" xfId="37967"/>
    <cellStyle name="Title 14 3 52" xfId="37968"/>
    <cellStyle name="Title 14 3 53" xfId="37969"/>
    <cellStyle name="Title 14 3 54" xfId="37970"/>
    <cellStyle name="Title 14 3 55" xfId="37971"/>
    <cellStyle name="Title 14 3 56" xfId="37972"/>
    <cellStyle name="Title 14 3 57" xfId="37973"/>
    <cellStyle name="Title 14 3 58" xfId="37974"/>
    <cellStyle name="Title 14 3 59" xfId="37975"/>
    <cellStyle name="Title 14 3 6" xfId="37976"/>
    <cellStyle name="Title 14 3 60" xfId="37977"/>
    <cellStyle name="Title 14 3 61" xfId="37978"/>
    <cellStyle name="Title 14 3 62" xfId="37979"/>
    <cellStyle name="Title 14 3 63" xfId="37980"/>
    <cellStyle name="Title 14 3 64" xfId="37981"/>
    <cellStyle name="Title 14 3 65" xfId="37982"/>
    <cellStyle name="Title 14 3 66" xfId="37983"/>
    <cellStyle name="Title 14 3 67" xfId="37984"/>
    <cellStyle name="Title 14 3 7" xfId="37985"/>
    <cellStyle name="Title 14 3 8" xfId="37986"/>
    <cellStyle name="Title 14 3 9" xfId="37987"/>
    <cellStyle name="Title 14 30" xfId="37988"/>
    <cellStyle name="Title 14 31" xfId="37989"/>
    <cellStyle name="Title 14 32" xfId="37990"/>
    <cellStyle name="Title 14 33" xfId="37991"/>
    <cellStyle name="Title 14 34" xfId="37992"/>
    <cellStyle name="Title 14 35" xfId="37993"/>
    <cellStyle name="Title 14 36" xfId="37994"/>
    <cellStyle name="Title 14 37" xfId="37995"/>
    <cellStyle name="Title 14 38" xfId="37996"/>
    <cellStyle name="Title 14 39" xfId="37997"/>
    <cellStyle name="Title 14 4" xfId="37998"/>
    <cellStyle name="Title 14 40" xfId="37999"/>
    <cellStyle name="Title 14 41" xfId="38000"/>
    <cellStyle name="Title 14 42" xfId="38001"/>
    <cellStyle name="Title 14 43" xfId="38002"/>
    <cellStyle name="Title 14 44" xfId="38003"/>
    <cellStyle name="Title 14 45" xfId="38004"/>
    <cellStyle name="Title 14 46" xfId="38005"/>
    <cellStyle name="Title 14 47" xfId="38006"/>
    <cellStyle name="Title 14 48" xfId="38007"/>
    <cellStyle name="Title 14 49" xfId="38008"/>
    <cellStyle name="Title 14 5" xfId="38009"/>
    <cellStyle name="Title 14 50" xfId="38010"/>
    <cellStyle name="Title 14 51" xfId="38011"/>
    <cellStyle name="Title 14 52" xfId="38012"/>
    <cellStyle name="Title 14 53" xfId="38013"/>
    <cellStyle name="Title 14 54" xfId="38014"/>
    <cellStyle name="Title 14 55" xfId="38015"/>
    <cellStyle name="Title 14 56" xfId="38016"/>
    <cellStyle name="Title 14 57" xfId="38017"/>
    <cellStyle name="Title 14 58" xfId="38018"/>
    <cellStyle name="Title 14 59" xfId="38019"/>
    <cellStyle name="Title 14 6" xfId="38020"/>
    <cellStyle name="Title 14 60" xfId="38021"/>
    <cellStyle name="Title 14 61" xfId="38022"/>
    <cellStyle name="Title 14 62" xfId="38023"/>
    <cellStyle name="Title 14 63" xfId="38024"/>
    <cellStyle name="Title 14 64" xfId="38025"/>
    <cellStyle name="Title 14 65" xfId="38026"/>
    <cellStyle name="Title 14 66" xfId="38027"/>
    <cellStyle name="Title 14 67" xfId="38028"/>
    <cellStyle name="Title 14 68" xfId="38029"/>
    <cellStyle name="Title 14 69" xfId="38030"/>
    <cellStyle name="Title 14 7" xfId="38031"/>
    <cellStyle name="Title 14 8" xfId="38032"/>
    <cellStyle name="Title 14 9" xfId="38033"/>
    <cellStyle name="Title 15" xfId="38034"/>
    <cellStyle name="Title 15 10" xfId="38035"/>
    <cellStyle name="Title 15 11" xfId="38036"/>
    <cellStyle name="Title 15 12" xfId="38037"/>
    <cellStyle name="Title 15 13" xfId="38038"/>
    <cellStyle name="Title 15 14" xfId="38039"/>
    <cellStyle name="Title 15 15" xfId="38040"/>
    <cellStyle name="Title 15 16" xfId="38041"/>
    <cellStyle name="Title 15 17" xfId="38042"/>
    <cellStyle name="Title 15 18" xfId="38043"/>
    <cellStyle name="Title 15 19" xfId="38044"/>
    <cellStyle name="Title 15 2" xfId="38045"/>
    <cellStyle name="Title 15 2 10" xfId="38046"/>
    <cellStyle name="Title 15 2 11" xfId="38047"/>
    <cellStyle name="Title 15 2 12" xfId="38048"/>
    <cellStyle name="Title 15 2 13" xfId="38049"/>
    <cellStyle name="Title 15 2 14" xfId="38050"/>
    <cellStyle name="Title 15 2 15" xfId="38051"/>
    <cellStyle name="Title 15 2 16" xfId="38052"/>
    <cellStyle name="Title 15 2 17" xfId="38053"/>
    <cellStyle name="Title 15 2 18" xfId="38054"/>
    <cellStyle name="Title 15 2 19" xfId="38055"/>
    <cellStyle name="Title 15 2 2" xfId="38056"/>
    <cellStyle name="Title 15 2 20" xfId="38057"/>
    <cellStyle name="Title 15 2 21" xfId="38058"/>
    <cellStyle name="Title 15 2 22" xfId="38059"/>
    <cellStyle name="Title 15 2 23" xfId="38060"/>
    <cellStyle name="Title 15 2 24" xfId="38061"/>
    <cellStyle name="Title 15 2 25" xfId="38062"/>
    <cellStyle name="Title 15 2 26" xfId="38063"/>
    <cellStyle name="Title 15 2 27" xfId="38064"/>
    <cellStyle name="Title 15 2 28" xfId="38065"/>
    <cellStyle name="Title 15 2 29" xfId="38066"/>
    <cellStyle name="Title 15 2 3" xfId="38067"/>
    <cellStyle name="Title 15 2 30" xfId="38068"/>
    <cellStyle name="Title 15 2 31" xfId="38069"/>
    <cellStyle name="Title 15 2 32" xfId="38070"/>
    <cellStyle name="Title 15 2 33" xfId="38071"/>
    <cellStyle name="Title 15 2 34" xfId="38072"/>
    <cellStyle name="Title 15 2 35" xfId="38073"/>
    <cellStyle name="Title 15 2 36" xfId="38074"/>
    <cellStyle name="Title 15 2 37" xfId="38075"/>
    <cellStyle name="Title 15 2 38" xfId="38076"/>
    <cellStyle name="Title 15 2 39" xfId="38077"/>
    <cellStyle name="Title 15 2 4" xfId="38078"/>
    <cellStyle name="Title 15 2 40" xfId="38079"/>
    <cellStyle name="Title 15 2 41" xfId="38080"/>
    <cellStyle name="Title 15 2 42" xfId="38081"/>
    <cellStyle name="Title 15 2 43" xfId="38082"/>
    <cellStyle name="Title 15 2 44" xfId="38083"/>
    <cellStyle name="Title 15 2 45" xfId="38084"/>
    <cellStyle name="Title 15 2 46" xfId="38085"/>
    <cellStyle name="Title 15 2 47" xfId="38086"/>
    <cellStyle name="Title 15 2 48" xfId="38087"/>
    <cellStyle name="Title 15 2 49" xfId="38088"/>
    <cellStyle name="Title 15 2 5" xfId="38089"/>
    <cellStyle name="Title 15 2 50" xfId="38090"/>
    <cellStyle name="Title 15 2 51" xfId="38091"/>
    <cellStyle name="Title 15 2 52" xfId="38092"/>
    <cellStyle name="Title 15 2 53" xfId="38093"/>
    <cellStyle name="Title 15 2 54" xfId="38094"/>
    <cellStyle name="Title 15 2 55" xfId="38095"/>
    <cellStyle name="Title 15 2 56" xfId="38096"/>
    <cellStyle name="Title 15 2 57" xfId="38097"/>
    <cellStyle name="Title 15 2 58" xfId="38098"/>
    <cellStyle name="Title 15 2 59" xfId="38099"/>
    <cellStyle name="Title 15 2 6" xfId="38100"/>
    <cellStyle name="Title 15 2 60" xfId="38101"/>
    <cellStyle name="Title 15 2 61" xfId="38102"/>
    <cellStyle name="Title 15 2 62" xfId="38103"/>
    <cellStyle name="Title 15 2 63" xfId="38104"/>
    <cellStyle name="Title 15 2 64" xfId="38105"/>
    <cellStyle name="Title 15 2 65" xfId="38106"/>
    <cellStyle name="Title 15 2 66" xfId="38107"/>
    <cellStyle name="Title 15 2 67" xfId="38108"/>
    <cellStyle name="Title 15 2 7" xfId="38109"/>
    <cellStyle name="Title 15 2 8" xfId="38110"/>
    <cellStyle name="Title 15 2 9" xfId="38111"/>
    <cellStyle name="Title 15 20" xfId="38112"/>
    <cellStyle name="Title 15 21" xfId="38113"/>
    <cellStyle name="Title 15 22" xfId="38114"/>
    <cellStyle name="Title 15 23" xfId="38115"/>
    <cellStyle name="Title 15 24" xfId="38116"/>
    <cellStyle name="Title 15 25" xfId="38117"/>
    <cellStyle name="Title 15 26" xfId="38118"/>
    <cellStyle name="Title 15 27" xfId="38119"/>
    <cellStyle name="Title 15 28" xfId="38120"/>
    <cellStyle name="Title 15 29" xfId="38121"/>
    <cellStyle name="Title 15 3" xfId="38122"/>
    <cellStyle name="Title 15 3 10" xfId="38123"/>
    <cellStyle name="Title 15 3 11" xfId="38124"/>
    <cellStyle name="Title 15 3 12" xfId="38125"/>
    <cellStyle name="Title 15 3 13" xfId="38126"/>
    <cellStyle name="Title 15 3 14" xfId="38127"/>
    <cellStyle name="Title 15 3 15" xfId="38128"/>
    <cellStyle name="Title 15 3 16" xfId="38129"/>
    <cellStyle name="Title 15 3 17" xfId="38130"/>
    <cellStyle name="Title 15 3 18" xfId="38131"/>
    <cellStyle name="Title 15 3 19" xfId="38132"/>
    <cellStyle name="Title 15 3 2" xfId="38133"/>
    <cellStyle name="Title 15 3 20" xfId="38134"/>
    <cellStyle name="Title 15 3 21" xfId="38135"/>
    <cellStyle name="Title 15 3 22" xfId="38136"/>
    <cellStyle name="Title 15 3 23" xfId="38137"/>
    <cellStyle name="Title 15 3 24" xfId="38138"/>
    <cellStyle name="Title 15 3 25" xfId="38139"/>
    <cellStyle name="Title 15 3 26" xfId="38140"/>
    <cellStyle name="Title 15 3 27" xfId="38141"/>
    <cellStyle name="Title 15 3 28" xfId="38142"/>
    <cellStyle name="Title 15 3 29" xfId="38143"/>
    <cellStyle name="Title 15 3 3" xfId="38144"/>
    <cellStyle name="Title 15 3 30" xfId="38145"/>
    <cellStyle name="Title 15 3 31" xfId="38146"/>
    <cellStyle name="Title 15 3 32" xfId="38147"/>
    <cellStyle name="Title 15 3 33" xfId="38148"/>
    <cellStyle name="Title 15 3 34" xfId="38149"/>
    <cellStyle name="Title 15 3 35" xfId="38150"/>
    <cellStyle name="Title 15 3 36" xfId="38151"/>
    <cellStyle name="Title 15 3 37" xfId="38152"/>
    <cellStyle name="Title 15 3 38" xfId="38153"/>
    <cellStyle name="Title 15 3 39" xfId="38154"/>
    <cellStyle name="Title 15 3 4" xfId="38155"/>
    <cellStyle name="Title 15 3 40" xfId="38156"/>
    <cellStyle name="Title 15 3 41" xfId="38157"/>
    <cellStyle name="Title 15 3 42" xfId="38158"/>
    <cellStyle name="Title 15 3 43" xfId="38159"/>
    <cellStyle name="Title 15 3 44" xfId="38160"/>
    <cellStyle name="Title 15 3 45" xfId="38161"/>
    <cellStyle name="Title 15 3 46" xfId="38162"/>
    <cellStyle name="Title 15 3 47" xfId="38163"/>
    <cellStyle name="Title 15 3 48" xfId="38164"/>
    <cellStyle name="Title 15 3 49" xfId="38165"/>
    <cellStyle name="Title 15 3 5" xfId="38166"/>
    <cellStyle name="Title 15 3 50" xfId="38167"/>
    <cellStyle name="Title 15 3 51" xfId="38168"/>
    <cellStyle name="Title 15 3 52" xfId="38169"/>
    <cellStyle name="Title 15 3 53" xfId="38170"/>
    <cellStyle name="Title 15 3 54" xfId="38171"/>
    <cellStyle name="Title 15 3 55" xfId="38172"/>
    <cellStyle name="Title 15 3 56" xfId="38173"/>
    <cellStyle name="Title 15 3 57" xfId="38174"/>
    <cellStyle name="Title 15 3 58" xfId="38175"/>
    <cellStyle name="Title 15 3 59" xfId="38176"/>
    <cellStyle name="Title 15 3 6" xfId="38177"/>
    <cellStyle name="Title 15 3 60" xfId="38178"/>
    <cellStyle name="Title 15 3 61" xfId="38179"/>
    <cellStyle name="Title 15 3 62" xfId="38180"/>
    <cellStyle name="Title 15 3 63" xfId="38181"/>
    <cellStyle name="Title 15 3 64" xfId="38182"/>
    <cellStyle name="Title 15 3 65" xfId="38183"/>
    <cellStyle name="Title 15 3 66" xfId="38184"/>
    <cellStyle name="Title 15 3 67" xfId="38185"/>
    <cellStyle name="Title 15 3 7" xfId="38186"/>
    <cellStyle name="Title 15 3 8" xfId="38187"/>
    <cellStyle name="Title 15 3 9" xfId="38188"/>
    <cellStyle name="Title 15 30" xfId="38189"/>
    <cellStyle name="Title 15 31" xfId="38190"/>
    <cellStyle name="Title 15 32" xfId="38191"/>
    <cellStyle name="Title 15 33" xfId="38192"/>
    <cellStyle name="Title 15 34" xfId="38193"/>
    <cellStyle name="Title 15 35" xfId="38194"/>
    <cellStyle name="Title 15 36" xfId="38195"/>
    <cellStyle name="Title 15 37" xfId="38196"/>
    <cellStyle name="Title 15 38" xfId="38197"/>
    <cellStyle name="Title 15 39" xfId="38198"/>
    <cellStyle name="Title 15 4" xfId="38199"/>
    <cellStyle name="Title 15 40" xfId="38200"/>
    <cellStyle name="Title 15 41" xfId="38201"/>
    <cellStyle name="Title 15 42" xfId="38202"/>
    <cellStyle name="Title 15 43" xfId="38203"/>
    <cellStyle name="Title 15 44" xfId="38204"/>
    <cellStyle name="Title 15 45" xfId="38205"/>
    <cellStyle name="Title 15 46" xfId="38206"/>
    <cellStyle name="Title 15 47" xfId="38207"/>
    <cellStyle name="Title 15 48" xfId="38208"/>
    <cellStyle name="Title 15 49" xfId="38209"/>
    <cellStyle name="Title 15 5" xfId="38210"/>
    <cellStyle name="Title 15 50" xfId="38211"/>
    <cellStyle name="Title 15 51" xfId="38212"/>
    <cellStyle name="Title 15 52" xfId="38213"/>
    <cellStyle name="Title 15 53" xfId="38214"/>
    <cellStyle name="Title 15 54" xfId="38215"/>
    <cellStyle name="Title 15 55" xfId="38216"/>
    <cellStyle name="Title 15 56" xfId="38217"/>
    <cellStyle name="Title 15 57" xfId="38218"/>
    <cellStyle name="Title 15 58" xfId="38219"/>
    <cellStyle name="Title 15 59" xfId="38220"/>
    <cellStyle name="Title 15 6" xfId="38221"/>
    <cellStyle name="Title 15 60" xfId="38222"/>
    <cellStyle name="Title 15 61" xfId="38223"/>
    <cellStyle name="Title 15 62" xfId="38224"/>
    <cellStyle name="Title 15 63" xfId="38225"/>
    <cellStyle name="Title 15 64" xfId="38226"/>
    <cellStyle name="Title 15 65" xfId="38227"/>
    <cellStyle name="Title 15 66" xfId="38228"/>
    <cellStyle name="Title 15 67" xfId="38229"/>
    <cellStyle name="Title 15 68" xfId="38230"/>
    <cellStyle name="Title 15 69" xfId="38231"/>
    <cellStyle name="Title 15 7" xfId="38232"/>
    <cellStyle name="Title 15 8" xfId="38233"/>
    <cellStyle name="Title 15 9" xfId="38234"/>
    <cellStyle name="Title 16" xfId="38235"/>
    <cellStyle name="Title 16 10" xfId="38236"/>
    <cellStyle name="Title 16 11" xfId="38237"/>
    <cellStyle name="Title 16 12" xfId="38238"/>
    <cellStyle name="Title 16 13" xfId="38239"/>
    <cellStyle name="Title 16 14" xfId="38240"/>
    <cellStyle name="Title 16 15" xfId="38241"/>
    <cellStyle name="Title 16 16" xfId="38242"/>
    <cellStyle name="Title 16 17" xfId="38243"/>
    <cellStyle name="Title 16 18" xfId="38244"/>
    <cellStyle name="Title 16 19" xfId="38245"/>
    <cellStyle name="Title 16 2" xfId="38246"/>
    <cellStyle name="Title 16 2 10" xfId="38247"/>
    <cellStyle name="Title 16 2 11" xfId="38248"/>
    <cellStyle name="Title 16 2 12" xfId="38249"/>
    <cellStyle name="Title 16 2 13" xfId="38250"/>
    <cellStyle name="Title 16 2 14" xfId="38251"/>
    <cellStyle name="Title 16 2 15" xfId="38252"/>
    <cellStyle name="Title 16 2 16" xfId="38253"/>
    <cellStyle name="Title 16 2 17" xfId="38254"/>
    <cellStyle name="Title 16 2 18" xfId="38255"/>
    <cellStyle name="Title 16 2 19" xfId="38256"/>
    <cellStyle name="Title 16 2 2" xfId="38257"/>
    <cellStyle name="Title 16 2 20" xfId="38258"/>
    <cellStyle name="Title 16 2 21" xfId="38259"/>
    <cellStyle name="Title 16 2 22" xfId="38260"/>
    <cellStyle name="Title 16 2 23" xfId="38261"/>
    <cellStyle name="Title 16 2 24" xfId="38262"/>
    <cellStyle name="Title 16 2 25" xfId="38263"/>
    <cellStyle name="Title 16 2 26" xfId="38264"/>
    <cellStyle name="Title 16 2 27" xfId="38265"/>
    <cellStyle name="Title 16 2 28" xfId="38266"/>
    <cellStyle name="Title 16 2 29" xfId="38267"/>
    <cellStyle name="Title 16 2 3" xfId="38268"/>
    <cellStyle name="Title 16 2 30" xfId="38269"/>
    <cellStyle name="Title 16 2 31" xfId="38270"/>
    <cellStyle name="Title 16 2 32" xfId="38271"/>
    <cellStyle name="Title 16 2 33" xfId="38272"/>
    <cellStyle name="Title 16 2 34" xfId="38273"/>
    <cellStyle name="Title 16 2 35" xfId="38274"/>
    <cellStyle name="Title 16 2 36" xfId="38275"/>
    <cellStyle name="Title 16 2 37" xfId="38276"/>
    <cellStyle name="Title 16 2 38" xfId="38277"/>
    <cellStyle name="Title 16 2 39" xfId="38278"/>
    <cellStyle name="Title 16 2 4" xfId="38279"/>
    <cellStyle name="Title 16 2 40" xfId="38280"/>
    <cellStyle name="Title 16 2 41" xfId="38281"/>
    <cellStyle name="Title 16 2 42" xfId="38282"/>
    <cellStyle name="Title 16 2 43" xfId="38283"/>
    <cellStyle name="Title 16 2 44" xfId="38284"/>
    <cellStyle name="Title 16 2 45" xfId="38285"/>
    <cellStyle name="Title 16 2 46" xfId="38286"/>
    <cellStyle name="Title 16 2 47" xfId="38287"/>
    <cellStyle name="Title 16 2 48" xfId="38288"/>
    <cellStyle name="Title 16 2 49" xfId="38289"/>
    <cellStyle name="Title 16 2 5" xfId="38290"/>
    <cellStyle name="Title 16 2 50" xfId="38291"/>
    <cellStyle name="Title 16 2 51" xfId="38292"/>
    <cellStyle name="Title 16 2 52" xfId="38293"/>
    <cellStyle name="Title 16 2 53" xfId="38294"/>
    <cellStyle name="Title 16 2 54" xfId="38295"/>
    <cellStyle name="Title 16 2 55" xfId="38296"/>
    <cellStyle name="Title 16 2 56" xfId="38297"/>
    <cellStyle name="Title 16 2 57" xfId="38298"/>
    <cellStyle name="Title 16 2 58" xfId="38299"/>
    <cellStyle name="Title 16 2 59" xfId="38300"/>
    <cellStyle name="Title 16 2 6" xfId="38301"/>
    <cellStyle name="Title 16 2 60" xfId="38302"/>
    <cellStyle name="Title 16 2 61" xfId="38303"/>
    <cellStyle name="Title 16 2 62" xfId="38304"/>
    <cellStyle name="Title 16 2 63" xfId="38305"/>
    <cellStyle name="Title 16 2 64" xfId="38306"/>
    <cellStyle name="Title 16 2 65" xfId="38307"/>
    <cellStyle name="Title 16 2 66" xfId="38308"/>
    <cellStyle name="Title 16 2 67" xfId="38309"/>
    <cellStyle name="Title 16 2 7" xfId="38310"/>
    <cellStyle name="Title 16 2 8" xfId="38311"/>
    <cellStyle name="Title 16 2 9" xfId="38312"/>
    <cellStyle name="Title 16 20" xfId="38313"/>
    <cellStyle name="Title 16 21" xfId="38314"/>
    <cellStyle name="Title 16 22" xfId="38315"/>
    <cellStyle name="Title 16 23" xfId="38316"/>
    <cellStyle name="Title 16 24" xfId="38317"/>
    <cellStyle name="Title 16 25" xfId="38318"/>
    <cellStyle name="Title 16 26" xfId="38319"/>
    <cellStyle name="Title 16 27" xfId="38320"/>
    <cellStyle name="Title 16 28" xfId="38321"/>
    <cellStyle name="Title 16 29" xfId="38322"/>
    <cellStyle name="Title 16 3" xfId="38323"/>
    <cellStyle name="Title 16 3 10" xfId="38324"/>
    <cellStyle name="Title 16 3 11" xfId="38325"/>
    <cellStyle name="Title 16 3 12" xfId="38326"/>
    <cellStyle name="Title 16 3 13" xfId="38327"/>
    <cellStyle name="Title 16 3 14" xfId="38328"/>
    <cellStyle name="Title 16 3 15" xfId="38329"/>
    <cellStyle name="Title 16 3 16" xfId="38330"/>
    <cellStyle name="Title 16 3 17" xfId="38331"/>
    <cellStyle name="Title 16 3 18" xfId="38332"/>
    <cellStyle name="Title 16 3 19" xfId="38333"/>
    <cellStyle name="Title 16 3 2" xfId="38334"/>
    <cellStyle name="Title 16 3 20" xfId="38335"/>
    <cellStyle name="Title 16 3 21" xfId="38336"/>
    <cellStyle name="Title 16 3 22" xfId="38337"/>
    <cellStyle name="Title 16 3 23" xfId="38338"/>
    <cellStyle name="Title 16 3 24" xfId="38339"/>
    <cellStyle name="Title 16 3 25" xfId="38340"/>
    <cellStyle name="Title 16 3 26" xfId="38341"/>
    <cellStyle name="Title 16 3 27" xfId="38342"/>
    <cellStyle name="Title 16 3 28" xfId="38343"/>
    <cellStyle name="Title 16 3 29" xfId="38344"/>
    <cellStyle name="Title 16 3 3" xfId="38345"/>
    <cellStyle name="Title 16 3 30" xfId="38346"/>
    <cellStyle name="Title 16 3 31" xfId="38347"/>
    <cellStyle name="Title 16 3 32" xfId="38348"/>
    <cellStyle name="Title 16 3 33" xfId="38349"/>
    <cellStyle name="Title 16 3 34" xfId="38350"/>
    <cellStyle name="Title 16 3 35" xfId="38351"/>
    <cellStyle name="Title 16 3 36" xfId="38352"/>
    <cellStyle name="Title 16 3 37" xfId="38353"/>
    <cellStyle name="Title 16 3 38" xfId="38354"/>
    <cellStyle name="Title 16 3 39" xfId="38355"/>
    <cellStyle name="Title 16 3 4" xfId="38356"/>
    <cellStyle name="Title 16 3 40" xfId="38357"/>
    <cellStyle name="Title 16 3 41" xfId="38358"/>
    <cellStyle name="Title 16 3 42" xfId="38359"/>
    <cellStyle name="Title 16 3 43" xfId="38360"/>
    <cellStyle name="Title 16 3 44" xfId="38361"/>
    <cellStyle name="Title 16 3 45" xfId="38362"/>
    <cellStyle name="Title 16 3 46" xfId="38363"/>
    <cellStyle name="Title 16 3 47" xfId="38364"/>
    <cellStyle name="Title 16 3 48" xfId="38365"/>
    <cellStyle name="Title 16 3 49" xfId="38366"/>
    <cellStyle name="Title 16 3 5" xfId="38367"/>
    <cellStyle name="Title 16 3 50" xfId="38368"/>
    <cellStyle name="Title 16 3 51" xfId="38369"/>
    <cellStyle name="Title 16 3 52" xfId="38370"/>
    <cellStyle name="Title 16 3 53" xfId="38371"/>
    <cellStyle name="Title 16 3 54" xfId="38372"/>
    <cellStyle name="Title 16 3 55" xfId="38373"/>
    <cellStyle name="Title 16 3 56" xfId="38374"/>
    <cellStyle name="Title 16 3 57" xfId="38375"/>
    <cellStyle name="Title 16 3 58" xfId="38376"/>
    <cellStyle name="Title 16 3 59" xfId="38377"/>
    <cellStyle name="Title 16 3 6" xfId="38378"/>
    <cellStyle name="Title 16 3 60" xfId="38379"/>
    <cellStyle name="Title 16 3 61" xfId="38380"/>
    <cellStyle name="Title 16 3 62" xfId="38381"/>
    <cellStyle name="Title 16 3 63" xfId="38382"/>
    <cellStyle name="Title 16 3 64" xfId="38383"/>
    <cellStyle name="Title 16 3 65" xfId="38384"/>
    <cellStyle name="Title 16 3 66" xfId="38385"/>
    <cellStyle name="Title 16 3 67" xfId="38386"/>
    <cellStyle name="Title 16 3 7" xfId="38387"/>
    <cellStyle name="Title 16 3 8" xfId="38388"/>
    <cellStyle name="Title 16 3 9" xfId="38389"/>
    <cellStyle name="Title 16 30" xfId="38390"/>
    <cellStyle name="Title 16 31" xfId="38391"/>
    <cellStyle name="Title 16 32" xfId="38392"/>
    <cellStyle name="Title 16 33" xfId="38393"/>
    <cellStyle name="Title 16 34" xfId="38394"/>
    <cellStyle name="Title 16 35" xfId="38395"/>
    <cellStyle name="Title 16 36" xfId="38396"/>
    <cellStyle name="Title 16 37" xfId="38397"/>
    <cellStyle name="Title 16 38" xfId="38398"/>
    <cellStyle name="Title 16 39" xfId="38399"/>
    <cellStyle name="Title 16 4" xfId="38400"/>
    <cellStyle name="Title 16 40" xfId="38401"/>
    <cellStyle name="Title 16 41" xfId="38402"/>
    <cellStyle name="Title 16 42" xfId="38403"/>
    <cellStyle name="Title 16 43" xfId="38404"/>
    <cellStyle name="Title 16 44" xfId="38405"/>
    <cellStyle name="Title 16 45" xfId="38406"/>
    <cellStyle name="Title 16 46" xfId="38407"/>
    <cellStyle name="Title 16 47" xfId="38408"/>
    <cellStyle name="Title 16 48" xfId="38409"/>
    <cellStyle name="Title 16 49" xfId="38410"/>
    <cellStyle name="Title 16 5" xfId="38411"/>
    <cellStyle name="Title 16 50" xfId="38412"/>
    <cellStyle name="Title 16 51" xfId="38413"/>
    <cellStyle name="Title 16 52" xfId="38414"/>
    <cellStyle name="Title 16 53" xfId="38415"/>
    <cellStyle name="Title 16 54" xfId="38416"/>
    <cellStyle name="Title 16 55" xfId="38417"/>
    <cellStyle name="Title 16 56" xfId="38418"/>
    <cellStyle name="Title 16 57" xfId="38419"/>
    <cellStyle name="Title 16 58" xfId="38420"/>
    <cellStyle name="Title 16 59" xfId="38421"/>
    <cellStyle name="Title 16 6" xfId="38422"/>
    <cellStyle name="Title 16 60" xfId="38423"/>
    <cellStyle name="Title 16 61" xfId="38424"/>
    <cellStyle name="Title 16 62" xfId="38425"/>
    <cellStyle name="Title 16 63" xfId="38426"/>
    <cellStyle name="Title 16 64" xfId="38427"/>
    <cellStyle name="Title 16 65" xfId="38428"/>
    <cellStyle name="Title 16 66" xfId="38429"/>
    <cellStyle name="Title 16 67" xfId="38430"/>
    <cellStyle name="Title 16 68" xfId="38431"/>
    <cellStyle name="Title 16 69" xfId="38432"/>
    <cellStyle name="Title 16 7" xfId="38433"/>
    <cellStyle name="Title 16 8" xfId="38434"/>
    <cellStyle name="Title 16 9" xfId="38435"/>
    <cellStyle name="Title 17" xfId="38436"/>
    <cellStyle name="Title 17 10" xfId="38437"/>
    <cellStyle name="Title 17 11" xfId="38438"/>
    <cellStyle name="Title 17 12" xfId="38439"/>
    <cellStyle name="Title 17 13" xfId="38440"/>
    <cellStyle name="Title 17 14" xfId="38441"/>
    <cellStyle name="Title 17 15" xfId="38442"/>
    <cellStyle name="Title 17 16" xfId="38443"/>
    <cellStyle name="Title 17 17" xfId="38444"/>
    <cellStyle name="Title 17 18" xfId="38445"/>
    <cellStyle name="Title 17 19" xfId="38446"/>
    <cellStyle name="Title 17 2" xfId="38447"/>
    <cellStyle name="Title 17 2 10" xfId="38448"/>
    <cellStyle name="Title 17 2 11" xfId="38449"/>
    <cellStyle name="Title 17 2 12" xfId="38450"/>
    <cellStyle name="Title 17 2 13" xfId="38451"/>
    <cellStyle name="Title 17 2 14" xfId="38452"/>
    <cellStyle name="Title 17 2 15" xfId="38453"/>
    <cellStyle name="Title 17 2 16" xfId="38454"/>
    <cellStyle name="Title 17 2 17" xfId="38455"/>
    <cellStyle name="Title 17 2 18" xfId="38456"/>
    <cellStyle name="Title 17 2 19" xfId="38457"/>
    <cellStyle name="Title 17 2 2" xfId="38458"/>
    <cellStyle name="Title 17 2 20" xfId="38459"/>
    <cellStyle name="Title 17 2 21" xfId="38460"/>
    <cellStyle name="Title 17 2 22" xfId="38461"/>
    <cellStyle name="Title 17 2 23" xfId="38462"/>
    <cellStyle name="Title 17 2 24" xfId="38463"/>
    <cellStyle name="Title 17 2 25" xfId="38464"/>
    <cellStyle name="Title 17 2 26" xfId="38465"/>
    <cellStyle name="Title 17 2 27" xfId="38466"/>
    <cellStyle name="Title 17 2 28" xfId="38467"/>
    <cellStyle name="Title 17 2 29" xfId="38468"/>
    <cellStyle name="Title 17 2 3" xfId="38469"/>
    <cellStyle name="Title 17 2 30" xfId="38470"/>
    <cellStyle name="Title 17 2 31" xfId="38471"/>
    <cellStyle name="Title 17 2 32" xfId="38472"/>
    <cellStyle name="Title 17 2 33" xfId="38473"/>
    <cellStyle name="Title 17 2 34" xfId="38474"/>
    <cellStyle name="Title 17 2 35" xfId="38475"/>
    <cellStyle name="Title 17 2 36" xfId="38476"/>
    <cellStyle name="Title 17 2 37" xfId="38477"/>
    <cellStyle name="Title 17 2 38" xfId="38478"/>
    <cellStyle name="Title 17 2 39" xfId="38479"/>
    <cellStyle name="Title 17 2 4" xfId="38480"/>
    <cellStyle name="Title 17 2 40" xfId="38481"/>
    <cellStyle name="Title 17 2 41" xfId="38482"/>
    <cellStyle name="Title 17 2 42" xfId="38483"/>
    <cellStyle name="Title 17 2 43" xfId="38484"/>
    <cellStyle name="Title 17 2 44" xfId="38485"/>
    <cellStyle name="Title 17 2 45" xfId="38486"/>
    <cellStyle name="Title 17 2 46" xfId="38487"/>
    <cellStyle name="Title 17 2 47" xfId="38488"/>
    <cellStyle name="Title 17 2 48" xfId="38489"/>
    <cellStyle name="Title 17 2 49" xfId="38490"/>
    <cellStyle name="Title 17 2 5" xfId="38491"/>
    <cellStyle name="Title 17 2 50" xfId="38492"/>
    <cellStyle name="Title 17 2 51" xfId="38493"/>
    <cellStyle name="Title 17 2 52" xfId="38494"/>
    <cellStyle name="Title 17 2 53" xfId="38495"/>
    <cellStyle name="Title 17 2 54" xfId="38496"/>
    <cellStyle name="Title 17 2 55" xfId="38497"/>
    <cellStyle name="Title 17 2 56" xfId="38498"/>
    <cellStyle name="Title 17 2 57" xfId="38499"/>
    <cellStyle name="Title 17 2 58" xfId="38500"/>
    <cellStyle name="Title 17 2 59" xfId="38501"/>
    <cellStyle name="Title 17 2 6" xfId="38502"/>
    <cellStyle name="Title 17 2 60" xfId="38503"/>
    <cellStyle name="Title 17 2 61" xfId="38504"/>
    <cellStyle name="Title 17 2 62" xfId="38505"/>
    <cellStyle name="Title 17 2 63" xfId="38506"/>
    <cellStyle name="Title 17 2 64" xfId="38507"/>
    <cellStyle name="Title 17 2 65" xfId="38508"/>
    <cellStyle name="Title 17 2 66" xfId="38509"/>
    <cellStyle name="Title 17 2 67" xfId="38510"/>
    <cellStyle name="Title 17 2 7" xfId="38511"/>
    <cellStyle name="Title 17 2 8" xfId="38512"/>
    <cellStyle name="Title 17 2 9" xfId="38513"/>
    <cellStyle name="Title 17 20" xfId="38514"/>
    <cellStyle name="Title 17 21" xfId="38515"/>
    <cellStyle name="Title 17 22" xfId="38516"/>
    <cellStyle name="Title 17 23" xfId="38517"/>
    <cellStyle name="Title 17 24" xfId="38518"/>
    <cellStyle name="Title 17 25" xfId="38519"/>
    <cellStyle name="Title 17 26" xfId="38520"/>
    <cellStyle name="Title 17 27" xfId="38521"/>
    <cellStyle name="Title 17 28" xfId="38522"/>
    <cellStyle name="Title 17 29" xfId="38523"/>
    <cellStyle name="Title 17 3" xfId="38524"/>
    <cellStyle name="Title 17 3 10" xfId="38525"/>
    <cellStyle name="Title 17 3 11" xfId="38526"/>
    <cellStyle name="Title 17 3 12" xfId="38527"/>
    <cellStyle name="Title 17 3 13" xfId="38528"/>
    <cellStyle name="Title 17 3 14" xfId="38529"/>
    <cellStyle name="Title 17 3 15" xfId="38530"/>
    <cellStyle name="Title 17 3 16" xfId="38531"/>
    <cellStyle name="Title 17 3 17" xfId="38532"/>
    <cellStyle name="Title 17 3 18" xfId="38533"/>
    <cellStyle name="Title 17 3 19" xfId="38534"/>
    <cellStyle name="Title 17 3 2" xfId="38535"/>
    <cellStyle name="Title 17 3 20" xfId="38536"/>
    <cellStyle name="Title 17 3 21" xfId="38537"/>
    <cellStyle name="Title 17 3 22" xfId="38538"/>
    <cellStyle name="Title 17 3 23" xfId="38539"/>
    <cellStyle name="Title 17 3 24" xfId="38540"/>
    <cellStyle name="Title 17 3 25" xfId="38541"/>
    <cellStyle name="Title 17 3 26" xfId="38542"/>
    <cellStyle name="Title 17 3 27" xfId="38543"/>
    <cellStyle name="Title 17 3 28" xfId="38544"/>
    <cellStyle name="Title 17 3 29" xfId="38545"/>
    <cellStyle name="Title 17 3 3" xfId="38546"/>
    <cellStyle name="Title 17 3 30" xfId="38547"/>
    <cellStyle name="Title 17 3 31" xfId="38548"/>
    <cellStyle name="Title 17 3 32" xfId="38549"/>
    <cellStyle name="Title 17 3 33" xfId="38550"/>
    <cellStyle name="Title 17 3 34" xfId="38551"/>
    <cellStyle name="Title 17 3 35" xfId="38552"/>
    <cellStyle name="Title 17 3 36" xfId="38553"/>
    <cellStyle name="Title 17 3 37" xfId="38554"/>
    <cellStyle name="Title 17 3 38" xfId="38555"/>
    <cellStyle name="Title 17 3 39" xfId="38556"/>
    <cellStyle name="Title 17 3 4" xfId="38557"/>
    <cellStyle name="Title 17 3 40" xfId="38558"/>
    <cellStyle name="Title 17 3 41" xfId="38559"/>
    <cellStyle name="Title 17 3 42" xfId="38560"/>
    <cellStyle name="Title 17 3 43" xfId="38561"/>
    <cellStyle name="Title 17 3 44" xfId="38562"/>
    <cellStyle name="Title 17 3 45" xfId="38563"/>
    <cellStyle name="Title 17 3 46" xfId="38564"/>
    <cellStyle name="Title 17 3 47" xfId="38565"/>
    <cellStyle name="Title 17 3 48" xfId="38566"/>
    <cellStyle name="Title 17 3 49" xfId="38567"/>
    <cellStyle name="Title 17 3 5" xfId="38568"/>
    <cellStyle name="Title 17 3 50" xfId="38569"/>
    <cellStyle name="Title 17 3 51" xfId="38570"/>
    <cellStyle name="Title 17 3 52" xfId="38571"/>
    <cellStyle name="Title 17 3 53" xfId="38572"/>
    <cellStyle name="Title 17 3 54" xfId="38573"/>
    <cellStyle name="Title 17 3 55" xfId="38574"/>
    <cellStyle name="Title 17 3 56" xfId="38575"/>
    <cellStyle name="Title 17 3 57" xfId="38576"/>
    <cellStyle name="Title 17 3 58" xfId="38577"/>
    <cellStyle name="Title 17 3 59" xfId="38578"/>
    <cellStyle name="Title 17 3 6" xfId="38579"/>
    <cellStyle name="Title 17 3 60" xfId="38580"/>
    <cellStyle name="Title 17 3 61" xfId="38581"/>
    <cellStyle name="Title 17 3 62" xfId="38582"/>
    <cellStyle name="Title 17 3 63" xfId="38583"/>
    <cellStyle name="Title 17 3 64" xfId="38584"/>
    <cellStyle name="Title 17 3 65" xfId="38585"/>
    <cellStyle name="Title 17 3 66" xfId="38586"/>
    <cellStyle name="Title 17 3 67" xfId="38587"/>
    <cellStyle name="Title 17 3 7" xfId="38588"/>
    <cellStyle name="Title 17 3 8" xfId="38589"/>
    <cellStyle name="Title 17 3 9" xfId="38590"/>
    <cellStyle name="Title 17 30" xfId="38591"/>
    <cellStyle name="Title 17 31" xfId="38592"/>
    <cellStyle name="Title 17 32" xfId="38593"/>
    <cellStyle name="Title 17 33" xfId="38594"/>
    <cellStyle name="Title 17 34" xfId="38595"/>
    <cellStyle name="Title 17 35" xfId="38596"/>
    <cellStyle name="Title 17 36" xfId="38597"/>
    <cellStyle name="Title 17 37" xfId="38598"/>
    <cellStyle name="Title 17 38" xfId="38599"/>
    <cellStyle name="Title 17 39" xfId="38600"/>
    <cellStyle name="Title 17 4" xfId="38601"/>
    <cellStyle name="Title 17 40" xfId="38602"/>
    <cellStyle name="Title 17 41" xfId="38603"/>
    <cellStyle name="Title 17 42" xfId="38604"/>
    <cellStyle name="Title 17 43" xfId="38605"/>
    <cellStyle name="Title 17 44" xfId="38606"/>
    <cellStyle name="Title 17 45" xfId="38607"/>
    <cellStyle name="Title 17 46" xfId="38608"/>
    <cellStyle name="Title 17 47" xfId="38609"/>
    <cellStyle name="Title 17 48" xfId="38610"/>
    <cellStyle name="Title 17 49" xfId="38611"/>
    <cellStyle name="Title 17 5" xfId="38612"/>
    <cellStyle name="Title 17 50" xfId="38613"/>
    <cellStyle name="Title 17 51" xfId="38614"/>
    <cellStyle name="Title 17 52" xfId="38615"/>
    <cellStyle name="Title 17 53" xfId="38616"/>
    <cellStyle name="Title 17 54" xfId="38617"/>
    <cellStyle name="Title 17 55" xfId="38618"/>
    <cellStyle name="Title 17 56" xfId="38619"/>
    <cellStyle name="Title 17 57" xfId="38620"/>
    <cellStyle name="Title 17 58" xfId="38621"/>
    <cellStyle name="Title 17 59" xfId="38622"/>
    <cellStyle name="Title 17 6" xfId="38623"/>
    <cellStyle name="Title 17 60" xfId="38624"/>
    <cellStyle name="Title 17 61" xfId="38625"/>
    <cellStyle name="Title 17 62" xfId="38626"/>
    <cellStyle name="Title 17 63" xfId="38627"/>
    <cellStyle name="Title 17 64" xfId="38628"/>
    <cellStyle name="Title 17 65" xfId="38629"/>
    <cellStyle name="Title 17 66" xfId="38630"/>
    <cellStyle name="Title 17 67" xfId="38631"/>
    <cellStyle name="Title 17 68" xfId="38632"/>
    <cellStyle name="Title 17 69" xfId="38633"/>
    <cellStyle name="Title 17 7" xfId="38634"/>
    <cellStyle name="Title 17 8" xfId="38635"/>
    <cellStyle name="Title 17 9" xfId="38636"/>
    <cellStyle name="Title 18" xfId="38637"/>
    <cellStyle name="Title 18 10" xfId="38638"/>
    <cellStyle name="Title 18 11" xfId="38639"/>
    <cellStyle name="Title 18 12" xfId="38640"/>
    <cellStyle name="Title 18 13" xfId="38641"/>
    <cellStyle name="Title 18 14" xfId="38642"/>
    <cellStyle name="Title 18 15" xfId="38643"/>
    <cellStyle name="Title 18 16" xfId="38644"/>
    <cellStyle name="Title 18 17" xfId="38645"/>
    <cellStyle name="Title 18 18" xfId="38646"/>
    <cellStyle name="Title 18 19" xfId="38647"/>
    <cellStyle name="Title 18 2" xfId="38648"/>
    <cellStyle name="Title 18 2 10" xfId="38649"/>
    <cellStyle name="Title 18 2 11" xfId="38650"/>
    <cellStyle name="Title 18 2 12" xfId="38651"/>
    <cellStyle name="Title 18 2 13" xfId="38652"/>
    <cellStyle name="Title 18 2 14" xfId="38653"/>
    <cellStyle name="Title 18 2 15" xfId="38654"/>
    <cellStyle name="Title 18 2 16" xfId="38655"/>
    <cellStyle name="Title 18 2 17" xfId="38656"/>
    <cellStyle name="Title 18 2 18" xfId="38657"/>
    <cellStyle name="Title 18 2 19" xfId="38658"/>
    <cellStyle name="Title 18 2 2" xfId="38659"/>
    <cellStyle name="Title 18 2 20" xfId="38660"/>
    <cellStyle name="Title 18 2 21" xfId="38661"/>
    <cellStyle name="Title 18 2 22" xfId="38662"/>
    <cellStyle name="Title 18 2 23" xfId="38663"/>
    <cellStyle name="Title 18 2 24" xfId="38664"/>
    <cellStyle name="Title 18 2 25" xfId="38665"/>
    <cellStyle name="Title 18 2 26" xfId="38666"/>
    <cellStyle name="Title 18 2 27" xfId="38667"/>
    <cellStyle name="Title 18 2 28" xfId="38668"/>
    <cellStyle name="Title 18 2 29" xfId="38669"/>
    <cellStyle name="Title 18 2 3" xfId="38670"/>
    <cellStyle name="Title 18 2 30" xfId="38671"/>
    <cellStyle name="Title 18 2 31" xfId="38672"/>
    <cellStyle name="Title 18 2 32" xfId="38673"/>
    <cellStyle name="Title 18 2 33" xfId="38674"/>
    <cellStyle name="Title 18 2 34" xfId="38675"/>
    <cellStyle name="Title 18 2 35" xfId="38676"/>
    <cellStyle name="Title 18 2 36" xfId="38677"/>
    <cellStyle name="Title 18 2 37" xfId="38678"/>
    <cellStyle name="Title 18 2 38" xfId="38679"/>
    <cellStyle name="Title 18 2 39" xfId="38680"/>
    <cellStyle name="Title 18 2 4" xfId="38681"/>
    <cellStyle name="Title 18 2 40" xfId="38682"/>
    <cellStyle name="Title 18 2 41" xfId="38683"/>
    <cellStyle name="Title 18 2 42" xfId="38684"/>
    <cellStyle name="Title 18 2 43" xfId="38685"/>
    <cellStyle name="Title 18 2 44" xfId="38686"/>
    <cellStyle name="Title 18 2 45" xfId="38687"/>
    <cellStyle name="Title 18 2 46" xfId="38688"/>
    <cellStyle name="Title 18 2 47" xfId="38689"/>
    <cellStyle name="Title 18 2 48" xfId="38690"/>
    <cellStyle name="Title 18 2 49" xfId="38691"/>
    <cellStyle name="Title 18 2 5" xfId="38692"/>
    <cellStyle name="Title 18 2 50" xfId="38693"/>
    <cellStyle name="Title 18 2 51" xfId="38694"/>
    <cellStyle name="Title 18 2 52" xfId="38695"/>
    <cellStyle name="Title 18 2 53" xfId="38696"/>
    <cellStyle name="Title 18 2 54" xfId="38697"/>
    <cellStyle name="Title 18 2 55" xfId="38698"/>
    <cellStyle name="Title 18 2 56" xfId="38699"/>
    <cellStyle name="Title 18 2 57" xfId="38700"/>
    <cellStyle name="Title 18 2 58" xfId="38701"/>
    <cellStyle name="Title 18 2 59" xfId="38702"/>
    <cellStyle name="Title 18 2 6" xfId="38703"/>
    <cellStyle name="Title 18 2 60" xfId="38704"/>
    <cellStyle name="Title 18 2 61" xfId="38705"/>
    <cellStyle name="Title 18 2 62" xfId="38706"/>
    <cellStyle name="Title 18 2 63" xfId="38707"/>
    <cellStyle name="Title 18 2 64" xfId="38708"/>
    <cellStyle name="Title 18 2 65" xfId="38709"/>
    <cellStyle name="Title 18 2 66" xfId="38710"/>
    <cellStyle name="Title 18 2 67" xfId="38711"/>
    <cellStyle name="Title 18 2 7" xfId="38712"/>
    <cellStyle name="Title 18 2 8" xfId="38713"/>
    <cellStyle name="Title 18 2 9" xfId="38714"/>
    <cellStyle name="Title 18 20" xfId="38715"/>
    <cellStyle name="Title 18 21" xfId="38716"/>
    <cellStyle name="Title 18 22" xfId="38717"/>
    <cellStyle name="Title 18 23" xfId="38718"/>
    <cellStyle name="Title 18 24" xfId="38719"/>
    <cellStyle name="Title 18 25" xfId="38720"/>
    <cellStyle name="Title 18 26" xfId="38721"/>
    <cellStyle name="Title 18 27" xfId="38722"/>
    <cellStyle name="Title 18 28" xfId="38723"/>
    <cellStyle name="Title 18 29" xfId="38724"/>
    <cellStyle name="Title 18 3" xfId="38725"/>
    <cellStyle name="Title 18 3 10" xfId="38726"/>
    <cellStyle name="Title 18 3 11" xfId="38727"/>
    <cellStyle name="Title 18 3 12" xfId="38728"/>
    <cellStyle name="Title 18 3 13" xfId="38729"/>
    <cellStyle name="Title 18 3 14" xfId="38730"/>
    <cellStyle name="Title 18 3 15" xfId="38731"/>
    <cellStyle name="Title 18 3 16" xfId="38732"/>
    <cellStyle name="Title 18 3 17" xfId="38733"/>
    <cellStyle name="Title 18 3 18" xfId="38734"/>
    <cellStyle name="Title 18 3 19" xfId="38735"/>
    <cellStyle name="Title 18 3 2" xfId="38736"/>
    <cellStyle name="Title 18 3 20" xfId="38737"/>
    <cellStyle name="Title 18 3 21" xfId="38738"/>
    <cellStyle name="Title 18 3 22" xfId="38739"/>
    <cellStyle name="Title 18 3 23" xfId="38740"/>
    <cellStyle name="Title 18 3 24" xfId="38741"/>
    <cellStyle name="Title 18 3 25" xfId="38742"/>
    <cellStyle name="Title 18 3 26" xfId="38743"/>
    <cellStyle name="Title 18 3 27" xfId="38744"/>
    <cellStyle name="Title 18 3 28" xfId="38745"/>
    <cellStyle name="Title 18 3 29" xfId="38746"/>
    <cellStyle name="Title 18 3 3" xfId="38747"/>
    <cellStyle name="Title 18 3 30" xfId="38748"/>
    <cellStyle name="Title 18 3 31" xfId="38749"/>
    <cellStyle name="Title 18 3 32" xfId="38750"/>
    <cellStyle name="Title 18 3 33" xfId="38751"/>
    <cellStyle name="Title 18 3 34" xfId="38752"/>
    <cellStyle name="Title 18 3 35" xfId="38753"/>
    <cellStyle name="Title 18 3 36" xfId="38754"/>
    <cellStyle name="Title 18 3 37" xfId="38755"/>
    <cellStyle name="Title 18 3 38" xfId="38756"/>
    <cellStyle name="Title 18 3 39" xfId="38757"/>
    <cellStyle name="Title 18 3 4" xfId="38758"/>
    <cellStyle name="Title 18 3 40" xfId="38759"/>
    <cellStyle name="Title 18 3 41" xfId="38760"/>
    <cellStyle name="Title 18 3 42" xfId="38761"/>
    <cellStyle name="Title 18 3 43" xfId="38762"/>
    <cellStyle name="Title 18 3 44" xfId="38763"/>
    <cellStyle name="Title 18 3 45" xfId="38764"/>
    <cellStyle name="Title 18 3 46" xfId="38765"/>
    <cellStyle name="Title 18 3 47" xfId="38766"/>
    <cellStyle name="Title 18 3 48" xfId="38767"/>
    <cellStyle name="Title 18 3 49" xfId="38768"/>
    <cellStyle name="Title 18 3 5" xfId="38769"/>
    <cellStyle name="Title 18 3 50" xfId="38770"/>
    <cellStyle name="Title 18 3 51" xfId="38771"/>
    <cellStyle name="Title 18 3 52" xfId="38772"/>
    <cellStyle name="Title 18 3 53" xfId="38773"/>
    <cellStyle name="Title 18 3 54" xfId="38774"/>
    <cellStyle name="Title 18 3 55" xfId="38775"/>
    <cellStyle name="Title 18 3 56" xfId="38776"/>
    <cellStyle name="Title 18 3 57" xfId="38777"/>
    <cellStyle name="Title 18 3 58" xfId="38778"/>
    <cellStyle name="Title 18 3 59" xfId="38779"/>
    <cellStyle name="Title 18 3 6" xfId="38780"/>
    <cellStyle name="Title 18 3 60" xfId="38781"/>
    <cellStyle name="Title 18 3 61" xfId="38782"/>
    <cellStyle name="Title 18 3 62" xfId="38783"/>
    <cellStyle name="Title 18 3 63" xfId="38784"/>
    <cellStyle name="Title 18 3 64" xfId="38785"/>
    <cellStyle name="Title 18 3 65" xfId="38786"/>
    <cellStyle name="Title 18 3 66" xfId="38787"/>
    <cellStyle name="Title 18 3 67" xfId="38788"/>
    <cellStyle name="Title 18 3 7" xfId="38789"/>
    <cellStyle name="Title 18 3 8" xfId="38790"/>
    <cellStyle name="Title 18 3 9" xfId="38791"/>
    <cellStyle name="Title 18 30" xfId="38792"/>
    <cellStyle name="Title 18 31" xfId="38793"/>
    <cellStyle name="Title 18 32" xfId="38794"/>
    <cellStyle name="Title 18 33" xfId="38795"/>
    <cellStyle name="Title 18 34" xfId="38796"/>
    <cellStyle name="Title 18 35" xfId="38797"/>
    <cellStyle name="Title 18 36" xfId="38798"/>
    <cellStyle name="Title 18 37" xfId="38799"/>
    <cellStyle name="Title 18 38" xfId="38800"/>
    <cellStyle name="Title 18 39" xfId="38801"/>
    <cellStyle name="Title 18 4" xfId="38802"/>
    <cellStyle name="Title 18 40" xfId="38803"/>
    <cellStyle name="Title 18 41" xfId="38804"/>
    <cellStyle name="Title 18 42" xfId="38805"/>
    <cellStyle name="Title 18 43" xfId="38806"/>
    <cellStyle name="Title 18 44" xfId="38807"/>
    <cellStyle name="Title 18 45" xfId="38808"/>
    <cellStyle name="Title 18 46" xfId="38809"/>
    <cellStyle name="Title 18 47" xfId="38810"/>
    <cellStyle name="Title 18 48" xfId="38811"/>
    <cellStyle name="Title 18 49" xfId="38812"/>
    <cellStyle name="Title 18 5" xfId="38813"/>
    <cellStyle name="Title 18 50" xfId="38814"/>
    <cellStyle name="Title 18 51" xfId="38815"/>
    <cellStyle name="Title 18 52" xfId="38816"/>
    <cellStyle name="Title 18 53" xfId="38817"/>
    <cellStyle name="Title 18 54" xfId="38818"/>
    <cellStyle name="Title 18 55" xfId="38819"/>
    <cellStyle name="Title 18 56" xfId="38820"/>
    <cellStyle name="Title 18 57" xfId="38821"/>
    <cellStyle name="Title 18 58" xfId="38822"/>
    <cellStyle name="Title 18 59" xfId="38823"/>
    <cellStyle name="Title 18 6" xfId="38824"/>
    <cellStyle name="Title 18 60" xfId="38825"/>
    <cellStyle name="Title 18 61" xfId="38826"/>
    <cellStyle name="Title 18 62" xfId="38827"/>
    <cellStyle name="Title 18 63" xfId="38828"/>
    <cellStyle name="Title 18 64" xfId="38829"/>
    <cellStyle name="Title 18 65" xfId="38830"/>
    <cellStyle name="Title 18 66" xfId="38831"/>
    <cellStyle name="Title 18 67" xfId="38832"/>
    <cellStyle name="Title 18 68" xfId="38833"/>
    <cellStyle name="Title 18 69" xfId="38834"/>
    <cellStyle name="Title 18 7" xfId="38835"/>
    <cellStyle name="Title 18 8" xfId="38836"/>
    <cellStyle name="Title 18 9" xfId="38837"/>
    <cellStyle name="Title 19" xfId="38838"/>
    <cellStyle name="Title 19 10" xfId="38839"/>
    <cellStyle name="Title 19 11" xfId="38840"/>
    <cellStyle name="Title 19 12" xfId="38841"/>
    <cellStyle name="Title 19 13" xfId="38842"/>
    <cellStyle name="Title 19 14" xfId="38843"/>
    <cellStyle name="Title 19 15" xfId="38844"/>
    <cellStyle name="Title 19 16" xfId="38845"/>
    <cellStyle name="Title 19 17" xfId="38846"/>
    <cellStyle name="Title 19 18" xfId="38847"/>
    <cellStyle name="Title 19 19" xfId="38848"/>
    <cellStyle name="Title 19 2" xfId="38849"/>
    <cellStyle name="Title 19 2 10" xfId="38850"/>
    <cellStyle name="Title 19 2 11" xfId="38851"/>
    <cellStyle name="Title 19 2 12" xfId="38852"/>
    <cellStyle name="Title 19 2 13" xfId="38853"/>
    <cellStyle name="Title 19 2 14" xfId="38854"/>
    <cellStyle name="Title 19 2 15" xfId="38855"/>
    <cellStyle name="Title 19 2 16" xfId="38856"/>
    <cellStyle name="Title 19 2 17" xfId="38857"/>
    <cellStyle name="Title 19 2 18" xfId="38858"/>
    <cellStyle name="Title 19 2 19" xfId="38859"/>
    <cellStyle name="Title 19 2 2" xfId="38860"/>
    <cellStyle name="Title 19 2 20" xfId="38861"/>
    <cellStyle name="Title 19 2 21" xfId="38862"/>
    <cellStyle name="Title 19 2 22" xfId="38863"/>
    <cellStyle name="Title 19 2 23" xfId="38864"/>
    <cellStyle name="Title 19 2 24" xfId="38865"/>
    <cellStyle name="Title 19 2 25" xfId="38866"/>
    <cellStyle name="Title 19 2 26" xfId="38867"/>
    <cellStyle name="Title 19 2 27" xfId="38868"/>
    <cellStyle name="Title 19 2 28" xfId="38869"/>
    <cellStyle name="Title 19 2 29" xfId="38870"/>
    <cellStyle name="Title 19 2 3" xfId="38871"/>
    <cellStyle name="Title 19 2 30" xfId="38872"/>
    <cellStyle name="Title 19 2 31" xfId="38873"/>
    <cellStyle name="Title 19 2 32" xfId="38874"/>
    <cellStyle name="Title 19 2 33" xfId="38875"/>
    <cellStyle name="Title 19 2 34" xfId="38876"/>
    <cellStyle name="Title 19 2 35" xfId="38877"/>
    <cellStyle name="Title 19 2 36" xfId="38878"/>
    <cellStyle name="Title 19 2 37" xfId="38879"/>
    <cellStyle name="Title 19 2 38" xfId="38880"/>
    <cellStyle name="Title 19 2 39" xfId="38881"/>
    <cellStyle name="Title 19 2 4" xfId="38882"/>
    <cellStyle name="Title 19 2 40" xfId="38883"/>
    <cellStyle name="Title 19 2 41" xfId="38884"/>
    <cellStyle name="Title 19 2 42" xfId="38885"/>
    <cellStyle name="Title 19 2 43" xfId="38886"/>
    <cellStyle name="Title 19 2 44" xfId="38887"/>
    <cellStyle name="Title 19 2 45" xfId="38888"/>
    <cellStyle name="Title 19 2 46" xfId="38889"/>
    <cellStyle name="Title 19 2 47" xfId="38890"/>
    <cellStyle name="Title 19 2 48" xfId="38891"/>
    <cellStyle name="Title 19 2 49" xfId="38892"/>
    <cellStyle name="Title 19 2 5" xfId="38893"/>
    <cellStyle name="Title 19 2 50" xfId="38894"/>
    <cellStyle name="Title 19 2 51" xfId="38895"/>
    <cellStyle name="Title 19 2 52" xfId="38896"/>
    <cellStyle name="Title 19 2 53" xfId="38897"/>
    <cellStyle name="Title 19 2 54" xfId="38898"/>
    <cellStyle name="Title 19 2 55" xfId="38899"/>
    <cellStyle name="Title 19 2 56" xfId="38900"/>
    <cellStyle name="Title 19 2 57" xfId="38901"/>
    <cellStyle name="Title 19 2 58" xfId="38902"/>
    <cellStyle name="Title 19 2 59" xfId="38903"/>
    <cellStyle name="Title 19 2 6" xfId="38904"/>
    <cellStyle name="Title 19 2 60" xfId="38905"/>
    <cellStyle name="Title 19 2 61" xfId="38906"/>
    <cellStyle name="Title 19 2 62" xfId="38907"/>
    <cellStyle name="Title 19 2 63" xfId="38908"/>
    <cellStyle name="Title 19 2 64" xfId="38909"/>
    <cellStyle name="Title 19 2 65" xfId="38910"/>
    <cellStyle name="Title 19 2 66" xfId="38911"/>
    <cellStyle name="Title 19 2 67" xfId="38912"/>
    <cellStyle name="Title 19 2 7" xfId="38913"/>
    <cellStyle name="Title 19 2 8" xfId="38914"/>
    <cellStyle name="Title 19 2 9" xfId="38915"/>
    <cellStyle name="Title 19 20" xfId="38916"/>
    <cellStyle name="Title 19 21" xfId="38917"/>
    <cellStyle name="Title 19 22" xfId="38918"/>
    <cellStyle name="Title 19 23" xfId="38919"/>
    <cellStyle name="Title 19 24" xfId="38920"/>
    <cellStyle name="Title 19 25" xfId="38921"/>
    <cellStyle name="Title 19 26" xfId="38922"/>
    <cellStyle name="Title 19 27" xfId="38923"/>
    <cellStyle name="Title 19 28" xfId="38924"/>
    <cellStyle name="Title 19 29" xfId="38925"/>
    <cellStyle name="Title 19 3" xfId="38926"/>
    <cellStyle name="Title 19 3 10" xfId="38927"/>
    <cellStyle name="Title 19 3 11" xfId="38928"/>
    <cellStyle name="Title 19 3 12" xfId="38929"/>
    <cellStyle name="Title 19 3 13" xfId="38930"/>
    <cellStyle name="Title 19 3 14" xfId="38931"/>
    <cellStyle name="Title 19 3 15" xfId="38932"/>
    <cellStyle name="Title 19 3 16" xfId="38933"/>
    <cellStyle name="Title 19 3 17" xfId="38934"/>
    <cellStyle name="Title 19 3 18" xfId="38935"/>
    <cellStyle name="Title 19 3 19" xfId="38936"/>
    <cellStyle name="Title 19 3 2" xfId="38937"/>
    <cellStyle name="Title 19 3 20" xfId="38938"/>
    <cellStyle name="Title 19 3 21" xfId="38939"/>
    <cellStyle name="Title 19 3 22" xfId="38940"/>
    <cellStyle name="Title 19 3 23" xfId="38941"/>
    <cellStyle name="Title 19 3 24" xfId="38942"/>
    <cellStyle name="Title 19 3 25" xfId="38943"/>
    <cellStyle name="Title 19 3 26" xfId="38944"/>
    <cellStyle name="Title 19 3 27" xfId="38945"/>
    <cellStyle name="Title 19 3 28" xfId="38946"/>
    <cellStyle name="Title 19 3 29" xfId="38947"/>
    <cellStyle name="Title 19 3 3" xfId="38948"/>
    <cellStyle name="Title 19 3 30" xfId="38949"/>
    <cellStyle name="Title 19 3 31" xfId="38950"/>
    <cellStyle name="Title 19 3 32" xfId="38951"/>
    <cellStyle name="Title 19 3 33" xfId="38952"/>
    <cellStyle name="Title 19 3 34" xfId="38953"/>
    <cellStyle name="Title 19 3 35" xfId="38954"/>
    <cellStyle name="Title 19 3 36" xfId="38955"/>
    <cellStyle name="Title 19 3 37" xfId="38956"/>
    <cellStyle name="Title 19 3 38" xfId="38957"/>
    <cellStyle name="Title 19 3 39" xfId="38958"/>
    <cellStyle name="Title 19 3 4" xfId="38959"/>
    <cellStyle name="Title 19 3 40" xfId="38960"/>
    <cellStyle name="Title 19 3 41" xfId="38961"/>
    <cellStyle name="Title 19 3 42" xfId="38962"/>
    <cellStyle name="Title 19 3 43" xfId="38963"/>
    <cellStyle name="Title 19 3 44" xfId="38964"/>
    <cellStyle name="Title 19 3 45" xfId="38965"/>
    <cellStyle name="Title 19 3 46" xfId="38966"/>
    <cellStyle name="Title 19 3 47" xfId="38967"/>
    <cellStyle name="Title 19 3 48" xfId="38968"/>
    <cellStyle name="Title 19 3 49" xfId="38969"/>
    <cellStyle name="Title 19 3 5" xfId="38970"/>
    <cellStyle name="Title 19 3 50" xfId="38971"/>
    <cellStyle name="Title 19 3 51" xfId="38972"/>
    <cellStyle name="Title 19 3 52" xfId="38973"/>
    <cellStyle name="Title 19 3 53" xfId="38974"/>
    <cellStyle name="Title 19 3 54" xfId="38975"/>
    <cellStyle name="Title 19 3 55" xfId="38976"/>
    <cellStyle name="Title 19 3 56" xfId="38977"/>
    <cellStyle name="Title 19 3 57" xfId="38978"/>
    <cellStyle name="Title 19 3 58" xfId="38979"/>
    <cellStyle name="Title 19 3 59" xfId="38980"/>
    <cellStyle name="Title 19 3 6" xfId="38981"/>
    <cellStyle name="Title 19 3 60" xfId="38982"/>
    <cellStyle name="Title 19 3 61" xfId="38983"/>
    <cellStyle name="Title 19 3 62" xfId="38984"/>
    <cellStyle name="Title 19 3 63" xfId="38985"/>
    <cellStyle name="Title 19 3 64" xfId="38986"/>
    <cellStyle name="Title 19 3 65" xfId="38987"/>
    <cellStyle name="Title 19 3 66" xfId="38988"/>
    <cellStyle name="Title 19 3 67" xfId="38989"/>
    <cellStyle name="Title 19 3 7" xfId="38990"/>
    <cellStyle name="Title 19 3 8" xfId="38991"/>
    <cellStyle name="Title 19 3 9" xfId="38992"/>
    <cellStyle name="Title 19 30" xfId="38993"/>
    <cellStyle name="Title 19 31" xfId="38994"/>
    <cellStyle name="Title 19 32" xfId="38995"/>
    <cellStyle name="Title 19 33" xfId="38996"/>
    <cellStyle name="Title 19 34" xfId="38997"/>
    <cellStyle name="Title 19 35" xfId="38998"/>
    <cellStyle name="Title 19 36" xfId="38999"/>
    <cellStyle name="Title 19 37" xfId="39000"/>
    <cellStyle name="Title 19 38" xfId="39001"/>
    <cellStyle name="Title 19 39" xfId="39002"/>
    <cellStyle name="Title 19 4" xfId="39003"/>
    <cellStyle name="Title 19 40" xfId="39004"/>
    <cellStyle name="Title 19 41" xfId="39005"/>
    <cellStyle name="Title 19 42" xfId="39006"/>
    <cellStyle name="Title 19 43" xfId="39007"/>
    <cellStyle name="Title 19 44" xfId="39008"/>
    <cellStyle name="Title 19 45" xfId="39009"/>
    <cellStyle name="Title 19 46" xfId="39010"/>
    <cellStyle name="Title 19 47" xfId="39011"/>
    <cellStyle name="Title 19 48" xfId="39012"/>
    <cellStyle name="Title 19 49" xfId="39013"/>
    <cellStyle name="Title 19 5" xfId="39014"/>
    <cellStyle name="Title 19 50" xfId="39015"/>
    <cellStyle name="Title 19 51" xfId="39016"/>
    <cellStyle name="Title 19 52" xfId="39017"/>
    <cellStyle name="Title 19 53" xfId="39018"/>
    <cellStyle name="Title 19 54" xfId="39019"/>
    <cellStyle name="Title 19 55" xfId="39020"/>
    <cellStyle name="Title 19 56" xfId="39021"/>
    <cellStyle name="Title 19 57" xfId="39022"/>
    <cellStyle name="Title 19 58" xfId="39023"/>
    <cellStyle name="Title 19 59" xfId="39024"/>
    <cellStyle name="Title 19 6" xfId="39025"/>
    <cellStyle name="Title 19 60" xfId="39026"/>
    <cellStyle name="Title 19 61" xfId="39027"/>
    <cellStyle name="Title 19 62" xfId="39028"/>
    <cellStyle name="Title 19 63" xfId="39029"/>
    <cellStyle name="Title 19 64" xfId="39030"/>
    <cellStyle name="Title 19 65" xfId="39031"/>
    <cellStyle name="Title 19 66" xfId="39032"/>
    <cellStyle name="Title 19 67" xfId="39033"/>
    <cellStyle name="Title 19 68" xfId="39034"/>
    <cellStyle name="Title 19 69" xfId="39035"/>
    <cellStyle name="Title 19 7" xfId="39036"/>
    <cellStyle name="Title 19 8" xfId="39037"/>
    <cellStyle name="Title 19 9" xfId="39038"/>
    <cellStyle name="Title 2" xfId="39039"/>
    <cellStyle name="Title 2 10" xfId="39040"/>
    <cellStyle name="Title 2 11" xfId="39041"/>
    <cellStyle name="Title 2 12" xfId="39042"/>
    <cellStyle name="Title 2 13" xfId="39043"/>
    <cellStyle name="Title 2 14" xfId="39044"/>
    <cellStyle name="Title 2 15" xfId="39045"/>
    <cellStyle name="Title 2 16" xfId="39046"/>
    <cellStyle name="Title 2 17" xfId="39047"/>
    <cellStyle name="Title 2 18" xfId="39048"/>
    <cellStyle name="Title 2 19" xfId="39049"/>
    <cellStyle name="Title 2 2" xfId="39050"/>
    <cellStyle name="Title 2 2 10" xfId="39051"/>
    <cellStyle name="Title 2 2 11" xfId="39052"/>
    <cellStyle name="Title 2 2 12" xfId="39053"/>
    <cellStyle name="Title 2 2 13" xfId="39054"/>
    <cellStyle name="Title 2 2 14" xfId="39055"/>
    <cellStyle name="Title 2 2 15" xfId="39056"/>
    <cellStyle name="Title 2 2 16" xfId="39057"/>
    <cellStyle name="Title 2 2 17" xfId="39058"/>
    <cellStyle name="Title 2 2 18" xfId="39059"/>
    <cellStyle name="Title 2 2 19" xfId="39060"/>
    <cellStyle name="Title 2 2 2" xfId="39061"/>
    <cellStyle name="Title 2 2 20" xfId="39062"/>
    <cellStyle name="Title 2 2 21" xfId="39063"/>
    <cellStyle name="Title 2 2 22" xfId="39064"/>
    <cellStyle name="Title 2 2 23" xfId="39065"/>
    <cellStyle name="Title 2 2 24" xfId="39066"/>
    <cellStyle name="Title 2 2 25" xfId="39067"/>
    <cellStyle name="Title 2 2 26" xfId="39068"/>
    <cellStyle name="Title 2 2 27" xfId="39069"/>
    <cellStyle name="Title 2 2 28" xfId="39070"/>
    <cellStyle name="Title 2 2 29" xfId="39071"/>
    <cellStyle name="Title 2 2 3" xfId="39072"/>
    <cellStyle name="Title 2 2 30" xfId="39073"/>
    <cellStyle name="Title 2 2 31" xfId="39074"/>
    <cellStyle name="Title 2 2 32" xfId="39075"/>
    <cellStyle name="Title 2 2 33" xfId="39076"/>
    <cellStyle name="Title 2 2 34" xfId="39077"/>
    <cellStyle name="Title 2 2 35" xfId="39078"/>
    <cellStyle name="Title 2 2 36" xfId="39079"/>
    <cellStyle name="Title 2 2 37" xfId="39080"/>
    <cellStyle name="Title 2 2 38" xfId="39081"/>
    <cellStyle name="Title 2 2 39" xfId="39082"/>
    <cellStyle name="Title 2 2 4" xfId="39083"/>
    <cellStyle name="Title 2 2 40" xfId="39084"/>
    <cellStyle name="Title 2 2 41" xfId="39085"/>
    <cellStyle name="Title 2 2 42" xfId="39086"/>
    <cellStyle name="Title 2 2 43" xfId="39087"/>
    <cellStyle name="Title 2 2 44" xfId="39088"/>
    <cellStyle name="Title 2 2 45" xfId="39089"/>
    <cellStyle name="Title 2 2 46" xfId="39090"/>
    <cellStyle name="Title 2 2 47" xfId="39091"/>
    <cellStyle name="Title 2 2 48" xfId="39092"/>
    <cellStyle name="Title 2 2 49" xfId="39093"/>
    <cellStyle name="Title 2 2 5" xfId="39094"/>
    <cellStyle name="Title 2 2 50" xfId="39095"/>
    <cellStyle name="Title 2 2 51" xfId="39096"/>
    <cellStyle name="Title 2 2 52" xfId="39097"/>
    <cellStyle name="Title 2 2 53" xfId="39098"/>
    <cellStyle name="Title 2 2 54" xfId="39099"/>
    <cellStyle name="Title 2 2 55" xfId="39100"/>
    <cellStyle name="Title 2 2 56" xfId="39101"/>
    <cellStyle name="Title 2 2 57" xfId="39102"/>
    <cellStyle name="Title 2 2 58" xfId="39103"/>
    <cellStyle name="Title 2 2 59" xfId="39104"/>
    <cellStyle name="Title 2 2 6" xfId="39105"/>
    <cellStyle name="Title 2 2 60" xfId="39106"/>
    <cellStyle name="Title 2 2 61" xfId="39107"/>
    <cellStyle name="Title 2 2 62" xfId="39108"/>
    <cellStyle name="Title 2 2 63" xfId="39109"/>
    <cellStyle name="Title 2 2 64" xfId="39110"/>
    <cellStyle name="Title 2 2 65" xfId="39111"/>
    <cellStyle name="Title 2 2 66" xfId="39112"/>
    <cellStyle name="Title 2 2 67" xfId="39113"/>
    <cellStyle name="Title 2 2 7" xfId="39114"/>
    <cellStyle name="Title 2 2 8" xfId="39115"/>
    <cellStyle name="Title 2 2 9" xfId="39116"/>
    <cellStyle name="Title 2 20" xfId="39117"/>
    <cellStyle name="Title 2 21" xfId="39118"/>
    <cellStyle name="Title 2 22" xfId="39119"/>
    <cellStyle name="Title 2 23" xfId="39120"/>
    <cellStyle name="Title 2 24" xfId="39121"/>
    <cellStyle name="Title 2 25" xfId="39122"/>
    <cellStyle name="Title 2 26" xfId="39123"/>
    <cellStyle name="Title 2 27" xfId="39124"/>
    <cellStyle name="Title 2 28" xfId="39125"/>
    <cellStyle name="Title 2 29" xfId="39126"/>
    <cellStyle name="Title 2 3" xfId="39127"/>
    <cellStyle name="Title 2 3 10" xfId="39128"/>
    <cellStyle name="Title 2 3 11" xfId="39129"/>
    <cellStyle name="Title 2 3 12" xfId="39130"/>
    <cellStyle name="Title 2 3 13" xfId="39131"/>
    <cellStyle name="Title 2 3 14" xfId="39132"/>
    <cellStyle name="Title 2 3 15" xfId="39133"/>
    <cellStyle name="Title 2 3 16" xfId="39134"/>
    <cellStyle name="Title 2 3 17" xfId="39135"/>
    <cellStyle name="Title 2 3 18" xfId="39136"/>
    <cellStyle name="Title 2 3 19" xfId="39137"/>
    <cellStyle name="Title 2 3 2" xfId="39138"/>
    <cellStyle name="Title 2 3 20" xfId="39139"/>
    <cellStyle name="Title 2 3 21" xfId="39140"/>
    <cellStyle name="Title 2 3 22" xfId="39141"/>
    <cellStyle name="Title 2 3 23" xfId="39142"/>
    <cellStyle name="Title 2 3 24" xfId="39143"/>
    <cellStyle name="Title 2 3 25" xfId="39144"/>
    <cellStyle name="Title 2 3 26" xfId="39145"/>
    <cellStyle name="Title 2 3 27" xfId="39146"/>
    <cellStyle name="Title 2 3 28" xfId="39147"/>
    <cellStyle name="Title 2 3 29" xfId="39148"/>
    <cellStyle name="Title 2 3 3" xfId="39149"/>
    <cellStyle name="Title 2 3 30" xfId="39150"/>
    <cellStyle name="Title 2 3 31" xfId="39151"/>
    <cellStyle name="Title 2 3 32" xfId="39152"/>
    <cellStyle name="Title 2 3 33" xfId="39153"/>
    <cellStyle name="Title 2 3 34" xfId="39154"/>
    <cellStyle name="Title 2 3 35" xfId="39155"/>
    <cellStyle name="Title 2 3 36" xfId="39156"/>
    <cellStyle name="Title 2 3 37" xfId="39157"/>
    <cellStyle name="Title 2 3 38" xfId="39158"/>
    <cellStyle name="Title 2 3 39" xfId="39159"/>
    <cellStyle name="Title 2 3 4" xfId="39160"/>
    <cellStyle name="Title 2 3 40" xfId="39161"/>
    <cellStyle name="Title 2 3 41" xfId="39162"/>
    <cellStyle name="Title 2 3 42" xfId="39163"/>
    <cellStyle name="Title 2 3 43" xfId="39164"/>
    <cellStyle name="Title 2 3 44" xfId="39165"/>
    <cellStyle name="Title 2 3 45" xfId="39166"/>
    <cellStyle name="Title 2 3 46" xfId="39167"/>
    <cellStyle name="Title 2 3 47" xfId="39168"/>
    <cellStyle name="Title 2 3 48" xfId="39169"/>
    <cellStyle name="Title 2 3 49" xfId="39170"/>
    <cellStyle name="Title 2 3 5" xfId="39171"/>
    <cellStyle name="Title 2 3 50" xfId="39172"/>
    <cellStyle name="Title 2 3 51" xfId="39173"/>
    <cellStyle name="Title 2 3 52" xfId="39174"/>
    <cellStyle name="Title 2 3 53" xfId="39175"/>
    <cellStyle name="Title 2 3 54" xfId="39176"/>
    <cellStyle name="Title 2 3 55" xfId="39177"/>
    <cellStyle name="Title 2 3 56" xfId="39178"/>
    <cellStyle name="Title 2 3 57" xfId="39179"/>
    <cellStyle name="Title 2 3 58" xfId="39180"/>
    <cellStyle name="Title 2 3 59" xfId="39181"/>
    <cellStyle name="Title 2 3 6" xfId="39182"/>
    <cellStyle name="Title 2 3 60" xfId="39183"/>
    <cellStyle name="Title 2 3 61" xfId="39184"/>
    <cellStyle name="Title 2 3 62" xfId="39185"/>
    <cellStyle name="Title 2 3 63" xfId="39186"/>
    <cellStyle name="Title 2 3 64" xfId="39187"/>
    <cellStyle name="Title 2 3 65" xfId="39188"/>
    <cellStyle name="Title 2 3 66" xfId="39189"/>
    <cellStyle name="Title 2 3 67" xfId="39190"/>
    <cellStyle name="Title 2 3 7" xfId="39191"/>
    <cellStyle name="Title 2 3 8" xfId="39192"/>
    <cellStyle name="Title 2 3 9" xfId="39193"/>
    <cellStyle name="Title 2 30" xfId="39194"/>
    <cellStyle name="Title 2 31" xfId="39195"/>
    <cellStyle name="Title 2 32" xfId="39196"/>
    <cellStyle name="Title 2 33" xfId="39197"/>
    <cellStyle name="Title 2 34" xfId="39198"/>
    <cellStyle name="Title 2 35" xfId="39199"/>
    <cellStyle name="Title 2 36" xfId="39200"/>
    <cellStyle name="Title 2 37" xfId="39201"/>
    <cellStyle name="Title 2 38" xfId="39202"/>
    <cellStyle name="Title 2 39" xfId="39203"/>
    <cellStyle name="Title 2 4" xfId="39204"/>
    <cellStyle name="Title 2 40" xfId="39205"/>
    <cellStyle name="Title 2 41" xfId="39206"/>
    <cellStyle name="Title 2 42" xfId="39207"/>
    <cellStyle name="Title 2 43" xfId="39208"/>
    <cellStyle name="Title 2 44" xfId="39209"/>
    <cellStyle name="Title 2 45" xfId="39210"/>
    <cellStyle name="Title 2 46" xfId="39211"/>
    <cellStyle name="Title 2 47" xfId="39212"/>
    <cellStyle name="Title 2 48" xfId="39213"/>
    <cellStyle name="Title 2 49" xfId="39214"/>
    <cellStyle name="Title 2 5" xfId="39215"/>
    <cellStyle name="Title 2 50" xfId="39216"/>
    <cellStyle name="Title 2 51" xfId="39217"/>
    <cellStyle name="Title 2 52" xfId="39218"/>
    <cellStyle name="Title 2 53" xfId="39219"/>
    <cellStyle name="Title 2 54" xfId="39220"/>
    <cellStyle name="Title 2 55" xfId="39221"/>
    <cellStyle name="Title 2 56" xfId="39222"/>
    <cellStyle name="Title 2 57" xfId="39223"/>
    <cellStyle name="Title 2 58" xfId="39224"/>
    <cellStyle name="Title 2 59" xfId="39225"/>
    <cellStyle name="Title 2 6" xfId="39226"/>
    <cellStyle name="Title 2 60" xfId="39227"/>
    <cellStyle name="Title 2 61" xfId="39228"/>
    <cellStyle name="Title 2 62" xfId="39229"/>
    <cellStyle name="Title 2 63" xfId="39230"/>
    <cellStyle name="Title 2 64" xfId="39231"/>
    <cellStyle name="Title 2 65" xfId="39232"/>
    <cellStyle name="Title 2 66" xfId="39233"/>
    <cellStyle name="Title 2 67" xfId="39234"/>
    <cellStyle name="Title 2 68" xfId="39235"/>
    <cellStyle name="Title 2 69" xfId="39236"/>
    <cellStyle name="Title 2 7" xfId="39237"/>
    <cellStyle name="Title 2 8" xfId="39238"/>
    <cellStyle name="Title 2 9" xfId="39239"/>
    <cellStyle name="Title 20" xfId="39240"/>
    <cellStyle name="Title 20 10" xfId="39241"/>
    <cellStyle name="Title 20 11" xfId="39242"/>
    <cellStyle name="Title 20 12" xfId="39243"/>
    <cellStyle name="Title 20 13" xfId="39244"/>
    <cellStyle name="Title 20 14" xfId="39245"/>
    <cellStyle name="Title 20 15" xfId="39246"/>
    <cellStyle name="Title 20 16" xfId="39247"/>
    <cellStyle name="Title 20 17" xfId="39248"/>
    <cellStyle name="Title 20 18" xfId="39249"/>
    <cellStyle name="Title 20 19" xfId="39250"/>
    <cellStyle name="Title 20 2" xfId="39251"/>
    <cellStyle name="Title 20 2 10" xfId="39252"/>
    <cellStyle name="Title 20 2 11" xfId="39253"/>
    <cellStyle name="Title 20 2 12" xfId="39254"/>
    <cellStyle name="Title 20 2 13" xfId="39255"/>
    <cellStyle name="Title 20 2 14" xfId="39256"/>
    <cellStyle name="Title 20 2 15" xfId="39257"/>
    <cellStyle name="Title 20 2 16" xfId="39258"/>
    <cellStyle name="Title 20 2 17" xfId="39259"/>
    <cellStyle name="Title 20 2 18" xfId="39260"/>
    <cellStyle name="Title 20 2 19" xfId="39261"/>
    <cellStyle name="Title 20 2 2" xfId="39262"/>
    <cellStyle name="Title 20 2 20" xfId="39263"/>
    <cellStyle name="Title 20 2 21" xfId="39264"/>
    <cellStyle name="Title 20 2 22" xfId="39265"/>
    <cellStyle name="Title 20 2 23" xfId="39266"/>
    <cellStyle name="Title 20 2 24" xfId="39267"/>
    <cellStyle name="Title 20 2 25" xfId="39268"/>
    <cellStyle name="Title 20 2 26" xfId="39269"/>
    <cellStyle name="Title 20 2 27" xfId="39270"/>
    <cellStyle name="Title 20 2 28" xfId="39271"/>
    <cellStyle name="Title 20 2 29" xfId="39272"/>
    <cellStyle name="Title 20 2 3" xfId="39273"/>
    <cellStyle name="Title 20 2 30" xfId="39274"/>
    <cellStyle name="Title 20 2 31" xfId="39275"/>
    <cellStyle name="Title 20 2 32" xfId="39276"/>
    <cellStyle name="Title 20 2 33" xfId="39277"/>
    <cellStyle name="Title 20 2 34" xfId="39278"/>
    <cellStyle name="Title 20 2 35" xfId="39279"/>
    <cellStyle name="Title 20 2 36" xfId="39280"/>
    <cellStyle name="Title 20 2 37" xfId="39281"/>
    <cellStyle name="Title 20 2 38" xfId="39282"/>
    <cellStyle name="Title 20 2 39" xfId="39283"/>
    <cellStyle name="Title 20 2 4" xfId="39284"/>
    <cellStyle name="Title 20 2 40" xfId="39285"/>
    <cellStyle name="Title 20 2 41" xfId="39286"/>
    <cellStyle name="Title 20 2 42" xfId="39287"/>
    <cellStyle name="Title 20 2 43" xfId="39288"/>
    <cellStyle name="Title 20 2 44" xfId="39289"/>
    <cellStyle name="Title 20 2 45" xfId="39290"/>
    <cellStyle name="Title 20 2 46" xfId="39291"/>
    <cellStyle name="Title 20 2 47" xfId="39292"/>
    <cellStyle name="Title 20 2 48" xfId="39293"/>
    <cellStyle name="Title 20 2 49" xfId="39294"/>
    <cellStyle name="Title 20 2 5" xfId="39295"/>
    <cellStyle name="Title 20 2 50" xfId="39296"/>
    <cellStyle name="Title 20 2 51" xfId="39297"/>
    <cellStyle name="Title 20 2 52" xfId="39298"/>
    <cellStyle name="Title 20 2 53" xfId="39299"/>
    <cellStyle name="Title 20 2 54" xfId="39300"/>
    <cellStyle name="Title 20 2 55" xfId="39301"/>
    <cellStyle name="Title 20 2 56" xfId="39302"/>
    <cellStyle name="Title 20 2 57" xfId="39303"/>
    <cellStyle name="Title 20 2 58" xfId="39304"/>
    <cellStyle name="Title 20 2 59" xfId="39305"/>
    <cellStyle name="Title 20 2 6" xfId="39306"/>
    <cellStyle name="Title 20 2 60" xfId="39307"/>
    <cellStyle name="Title 20 2 61" xfId="39308"/>
    <cellStyle name="Title 20 2 62" xfId="39309"/>
    <cellStyle name="Title 20 2 63" xfId="39310"/>
    <cellStyle name="Title 20 2 64" xfId="39311"/>
    <cellStyle name="Title 20 2 65" xfId="39312"/>
    <cellStyle name="Title 20 2 66" xfId="39313"/>
    <cellStyle name="Title 20 2 67" xfId="39314"/>
    <cellStyle name="Title 20 2 7" xfId="39315"/>
    <cellStyle name="Title 20 2 8" xfId="39316"/>
    <cellStyle name="Title 20 2 9" xfId="39317"/>
    <cellStyle name="Title 20 20" xfId="39318"/>
    <cellStyle name="Title 20 21" xfId="39319"/>
    <cellStyle name="Title 20 22" xfId="39320"/>
    <cellStyle name="Title 20 23" xfId="39321"/>
    <cellStyle name="Title 20 24" xfId="39322"/>
    <cellStyle name="Title 20 25" xfId="39323"/>
    <cellStyle name="Title 20 26" xfId="39324"/>
    <cellStyle name="Title 20 27" xfId="39325"/>
    <cellStyle name="Title 20 28" xfId="39326"/>
    <cellStyle name="Title 20 29" xfId="39327"/>
    <cellStyle name="Title 20 3" xfId="39328"/>
    <cellStyle name="Title 20 3 10" xfId="39329"/>
    <cellStyle name="Title 20 3 11" xfId="39330"/>
    <cellStyle name="Title 20 3 12" xfId="39331"/>
    <cellStyle name="Title 20 3 13" xfId="39332"/>
    <cellStyle name="Title 20 3 14" xfId="39333"/>
    <cellStyle name="Title 20 3 15" xfId="39334"/>
    <cellStyle name="Title 20 3 16" xfId="39335"/>
    <cellStyle name="Title 20 3 17" xfId="39336"/>
    <cellStyle name="Title 20 3 18" xfId="39337"/>
    <cellStyle name="Title 20 3 19" xfId="39338"/>
    <cellStyle name="Title 20 3 2" xfId="39339"/>
    <cellStyle name="Title 20 3 20" xfId="39340"/>
    <cellStyle name="Title 20 3 21" xfId="39341"/>
    <cellStyle name="Title 20 3 22" xfId="39342"/>
    <cellStyle name="Title 20 3 23" xfId="39343"/>
    <cellStyle name="Title 20 3 24" xfId="39344"/>
    <cellStyle name="Title 20 3 25" xfId="39345"/>
    <cellStyle name="Title 20 3 26" xfId="39346"/>
    <cellStyle name="Title 20 3 27" xfId="39347"/>
    <cellStyle name="Title 20 3 28" xfId="39348"/>
    <cellStyle name="Title 20 3 29" xfId="39349"/>
    <cellStyle name="Title 20 3 3" xfId="39350"/>
    <cellStyle name="Title 20 3 30" xfId="39351"/>
    <cellStyle name="Title 20 3 31" xfId="39352"/>
    <cellStyle name="Title 20 3 32" xfId="39353"/>
    <cellStyle name="Title 20 3 33" xfId="39354"/>
    <cellStyle name="Title 20 3 34" xfId="39355"/>
    <cellStyle name="Title 20 3 35" xfId="39356"/>
    <cellStyle name="Title 20 3 36" xfId="39357"/>
    <cellStyle name="Title 20 3 37" xfId="39358"/>
    <cellStyle name="Title 20 3 38" xfId="39359"/>
    <cellStyle name="Title 20 3 39" xfId="39360"/>
    <cellStyle name="Title 20 3 4" xfId="39361"/>
    <cellStyle name="Title 20 3 40" xfId="39362"/>
    <cellStyle name="Title 20 3 41" xfId="39363"/>
    <cellStyle name="Title 20 3 42" xfId="39364"/>
    <cellStyle name="Title 20 3 43" xfId="39365"/>
    <cellStyle name="Title 20 3 44" xfId="39366"/>
    <cellStyle name="Title 20 3 45" xfId="39367"/>
    <cellStyle name="Title 20 3 46" xfId="39368"/>
    <cellStyle name="Title 20 3 47" xfId="39369"/>
    <cellStyle name="Title 20 3 48" xfId="39370"/>
    <cellStyle name="Title 20 3 49" xfId="39371"/>
    <cellStyle name="Title 20 3 5" xfId="39372"/>
    <cellStyle name="Title 20 3 50" xfId="39373"/>
    <cellStyle name="Title 20 3 51" xfId="39374"/>
    <cellStyle name="Title 20 3 52" xfId="39375"/>
    <cellStyle name="Title 20 3 53" xfId="39376"/>
    <cellStyle name="Title 20 3 54" xfId="39377"/>
    <cellStyle name="Title 20 3 55" xfId="39378"/>
    <cellStyle name="Title 20 3 56" xfId="39379"/>
    <cellStyle name="Title 20 3 57" xfId="39380"/>
    <cellStyle name="Title 20 3 58" xfId="39381"/>
    <cellStyle name="Title 20 3 59" xfId="39382"/>
    <cellStyle name="Title 20 3 6" xfId="39383"/>
    <cellStyle name="Title 20 3 60" xfId="39384"/>
    <cellStyle name="Title 20 3 61" xfId="39385"/>
    <cellStyle name="Title 20 3 62" xfId="39386"/>
    <cellStyle name="Title 20 3 63" xfId="39387"/>
    <cellStyle name="Title 20 3 64" xfId="39388"/>
    <cellStyle name="Title 20 3 65" xfId="39389"/>
    <cellStyle name="Title 20 3 66" xfId="39390"/>
    <cellStyle name="Title 20 3 67" xfId="39391"/>
    <cellStyle name="Title 20 3 7" xfId="39392"/>
    <cellStyle name="Title 20 3 8" xfId="39393"/>
    <cellStyle name="Title 20 3 9" xfId="39394"/>
    <cellStyle name="Title 20 30" xfId="39395"/>
    <cellStyle name="Title 20 31" xfId="39396"/>
    <cellStyle name="Title 20 32" xfId="39397"/>
    <cellStyle name="Title 20 33" xfId="39398"/>
    <cellStyle name="Title 20 34" xfId="39399"/>
    <cellStyle name="Title 20 35" xfId="39400"/>
    <cellStyle name="Title 20 36" xfId="39401"/>
    <cellStyle name="Title 20 37" xfId="39402"/>
    <cellStyle name="Title 20 38" xfId="39403"/>
    <cellStyle name="Title 20 39" xfId="39404"/>
    <cellStyle name="Title 20 4" xfId="39405"/>
    <cellStyle name="Title 20 40" xfId="39406"/>
    <cellStyle name="Title 20 41" xfId="39407"/>
    <cellStyle name="Title 20 42" xfId="39408"/>
    <cellStyle name="Title 20 43" xfId="39409"/>
    <cellStyle name="Title 20 44" xfId="39410"/>
    <cellStyle name="Title 20 45" xfId="39411"/>
    <cellStyle name="Title 20 46" xfId="39412"/>
    <cellStyle name="Title 20 47" xfId="39413"/>
    <cellStyle name="Title 20 48" xfId="39414"/>
    <cellStyle name="Title 20 49" xfId="39415"/>
    <cellStyle name="Title 20 5" xfId="39416"/>
    <cellStyle name="Title 20 50" xfId="39417"/>
    <cellStyle name="Title 20 51" xfId="39418"/>
    <cellStyle name="Title 20 52" xfId="39419"/>
    <cellStyle name="Title 20 53" xfId="39420"/>
    <cellStyle name="Title 20 54" xfId="39421"/>
    <cellStyle name="Title 20 55" xfId="39422"/>
    <cellStyle name="Title 20 56" xfId="39423"/>
    <cellStyle name="Title 20 57" xfId="39424"/>
    <cellStyle name="Title 20 58" xfId="39425"/>
    <cellStyle name="Title 20 59" xfId="39426"/>
    <cellStyle name="Title 20 6" xfId="39427"/>
    <cellStyle name="Title 20 60" xfId="39428"/>
    <cellStyle name="Title 20 61" xfId="39429"/>
    <cellStyle name="Title 20 62" xfId="39430"/>
    <cellStyle name="Title 20 63" xfId="39431"/>
    <cellStyle name="Title 20 64" xfId="39432"/>
    <cellStyle name="Title 20 65" xfId="39433"/>
    <cellStyle name="Title 20 66" xfId="39434"/>
    <cellStyle name="Title 20 67" xfId="39435"/>
    <cellStyle name="Title 20 68" xfId="39436"/>
    <cellStyle name="Title 20 69" xfId="39437"/>
    <cellStyle name="Title 20 7" xfId="39438"/>
    <cellStyle name="Title 20 8" xfId="39439"/>
    <cellStyle name="Title 20 9" xfId="39440"/>
    <cellStyle name="Title 21" xfId="39441"/>
    <cellStyle name="Title 21 10" xfId="39442"/>
    <cellStyle name="Title 21 11" xfId="39443"/>
    <cellStyle name="Title 21 12" xfId="39444"/>
    <cellStyle name="Title 21 13" xfId="39445"/>
    <cellStyle name="Title 21 14" xfId="39446"/>
    <cellStyle name="Title 21 15" xfId="39447"/>
    <cellStyle name="Title 21 16" xfId="39448"/>
    <cellStyle name="Title 21 17" xfId="39449"/>
    <cellStyle name="Title 21 18" xfId="39450"/>
    <cellStyle name="Title 21 19" xfId="39451"/>
    <cellStyle name="Title 21 2" xfId="39452"/>
    <cellStyle name="Title 21 2 10" xfId="39453"/>
    <cellStyle name="Title 21 2 11" xfId="39454"/>
    <cellStyle name="Title 21 2 12" xfId="39455"/>
    <cellStyle name="Title 21 2 13" xfId="39456"/>
    <cellStyle name="Title 21 2 14" xfId="39457"/>
    <cellStyle name="Title 21 2 15" xfId="39458"/>
    <cellStyle name="Title 21 2 16" xfId="39459"/>
    <cellStyle name="Title 21 2 17" xfId="39460"/>
    <cellStyle name="Title 21 2 18" xfId="39461"/>
    <cellStyle name="Title 21 2 19" xfId="39462"/>
    <cellStyle name="Title 21 2 2" xfId="39463"/>
    <cellStyle name="Title 21 2 20" xfId="39464"/>
    <cellStyle name="Title 21 2 21" xfId="39465"/>
    <cellStyle name="Title 21 2 22" xfId="39466"/>
    <cellStyle name="Title 21 2 23" xfId="39467"/>
    <cellStyle name="Title 21 2 24" xfId="39468"/>
    <cellStyle name="Title 21 2 25" xfId="39469"/>
    <cellStyle name="Title 21 2 26" xfId="39470"/>
    <cellStyle name="Title 21 2 27" xfId="39471"/>
    <cellStyle name="Title 21 2 28" xfId="39472"/>
    <cellStyle name="Title 21 2 29" xfId="39473"/>
    <cellStyle name="Title 21 2 3" xfId="39474"/>
    <cellStyle name="Title 21 2 30" xfId="39475"/>
    <cellStyle name="Title 21 2 31" xfId="39476"/>
    <cellStyle name="Title 21 2 32" xfId="39477"/>
    <cellStyle name="Title 21 2 33" xfId="39478"/>
    <cellStyle name="Title 21 2 34" xfId="39479"/>
    <cellStyle name="Title 21 2 35" xfId="39480"/>
    <cellStyle name="Title 21 2 36" xfId="39481"/>
    <cellStyle name="Title 21 2 37" xfId="39482"/>
    <cellStyle name="Title 21 2 38" xfId="39483"/>
    <cellStyle name="Title 21 2 39" xfId="39484"/>
    <cellStyle name="Title 21 2 4" xfId="39485"/>
    <cellStyle name="Title 21 2 40" xfId="39486"/>
    <cellStyle name="Title 21 2 41" xfId="39487"/>
    <cellStyle name="Title 21 2 42" xfId="39488"/>
    <cellStyle name="Title 21 2 43" xfId="39489"/>
    <cellStyle name="Title 21 2 44" xfId="39490"/>
    <cellStyle name="Title 21 2 45" xfId="39491"/>
    <cellStyle name="Title 21 2 46" xfId="39492"/>
    <cellStyle name="Title 21 2 47" xfId="39493"/>
    <cellStyle name="Title 21 2 48" xfId="39494"/>
    <cellStyle name="Title 21 2 49" xfId="39495"/>
    <cellStyle name="Title 21 2 5" xfId="39496"/>
    <cellStyle name="Title 21 2 50" xfId="39497"/>
    <cellStyle name="Title 21 2 51" xfId="39498"/>
    <cellStyle name="Title 21 2 52" xfId="39499"/>
    <cellStyle name="Title 21 2 53" xfId="39500"/>
    <cellStyle name="Title 21 2 54" xfId="39501"/>
    <cellStyle name="Title 21 2 55" xfId="39502"/>
    <cellStyle name="Title 21 2 56" xfId="39503"/>
    <cellStyle name="Title 21 2 57" xfId="39504"/>
    <cellStyle name="Title 21 2 58" xfId="39505"/>
    <cellStyle name="Title 21 2 59" xfId="39506"/>
    <cellStyle name="Title 21 2 6" xfId="39507"/>
    <cellStyle name="Title 21 2 60" xfId="39508"/>
    <cellStyle name="Title 21 2 61" xfId="39509"/>
    <cellStyle name="Title 21 2 62" xfId="39510"/>
    <cellStyle name="Title 21 2 63" xfId="39511"/>
    <cellStyle name="Title 21 2 64" xfId="39512"/>
    <cellStyle name="Title 21 2 65" xfId="39513"/>
    <cellStyle name="Title 21 2 66" xfId="39514"/>
    <cellStyle name="Title 21 2 67" xfId="39515"/>
    <cellStyle name="Title 21 2 7" xfId="39516"/>
    <cellStyle name="Title 21 2 8" xfId="39517"/>
    <cellStyle name="Title 21 2 9" xfId="39518"/>
    <cellStyle name="Title 21 20" xfId="39519"/>
    <cellStyle name="Title 21 21" xfId="39520"/>
    <cellStyle name="Title 21 22" xfId="39521"/>
    <cellStyle name="Title 21 23" xfId="39522"/>
    <cellStyle name="Title 21 24" xfId="39523"/>
    <cellStyle name="Title 21 25" xfId="39524"/>
    <cellStyle name="Title 21 26" xfId="39525"/>
    <cellStyle name="Title 21 27" xfId="39526"/>
    <cellStyle name="Title 21 28" xfId="39527"/>
    <cellStyle name="Title 21 29" xfId="39528"/>
    <cellStyle name="Title 21 3" xfId="39529"/>
    <cellStyle name="Title 21 3 10" xfId="39530"/>
    <cellStyle name="Title 21 3 11" xfId="39531"/>
    <cellStyle name="Title 21 3 12" xfId="39532"/>
    <cellStyle name="Title 21 3 13" xfId="39533"/>
    <cellStyle name="Title 21 3 14" xfId="39534"/>
    <cellStyle name="Title 21 3 15" xfId="39535"/>
    <cellStyle name="Title 21 3 16" xfId="39536"/>
    <cellStyle name="Title 21 3 17" xfId="39537"/>
    <cellStyle name="Title 21 3 18" xfId="39538"/>
    <cellStyle name="Title 21 3 19" xfId="39539"/>
    <cellStyle name="Title 21 3 2" xfId="39540"/>
    <cellStyle name="Title 21 3 20" xfId="39541"/>
    <cellStyle name="Title 21 3 21" xfId="39542"/>
    <cellStyle name="Title 21 3 22" xfId="39543"/>
    <cellStyle name="Title 21 3 23" xfId="39544"/>
    <cellStyle name="Title 21 3 24" xfId="39545"/>
    <cellStyle name="Title 21 3 25" xfId="39546"/>
    <cellStyle name="Title 21 3 26" xfId="39547"/>
    <cellStyle name="Title 21 3 27" xfId="39548"/>
    <cellStyle name="Title 21 3 28" xfId="39549"/>
    <cellStyle name="Title 21 3 29" xfId="39550"/>
    <cellStyle name="Title 21 3 3" xfId="39551"/>
    <cellStyle name="Title 21 3 30" xfId="39552"/>
    <cellStyle name="Title 21 3 31" xfId="39553"/>
    <cellStyle name="Title 21 3 32" xfId="39554"/>
    <cellStyle name="Title 21 3 33" xfId="39555"/>
    <cellStyle name="Title 21 3 34" xfId="39556"/>
    <cellStyle name="Title 21 3 35" xfId="39557"/>
    <cellStyle name="Title 21 3 36" xfId="39558"/>
    <cellStyle name="Title 21 3 37" xfId="39559"/>
    <cellStyle name="Title 21 3 38" xfId="39560"/>
    <cellStyle name="Title 21 3 39" xfId="39561"/>
    <cellStyle name="Title 21 3 4" xfId="39562"/>
    <cellStyle name="Title 21 3 40" xfId="39563"/>
    <cellStyle name="Title 21 3 41" xfId="39564"/>
    <cellStyle name="Title 21 3 42" xfId="39565"/>
    <cellStyle name="Title 21 3 43" xfId="39566"/>
    <cellStyle name="Title 21 3 44" xfId="39567"/>
    <cellStyle name="Title 21 3 45" xfId="39568"/>
    <cellStyle name="Title 21 3 46" xfId="39569"/>
    <cellStyle name="Title 21 3 47" xfId="39570"/>
    <cellStyle name="Title 21 3 48" xfId="39571"/>
    <cellStyle name="Title 21 3 49" xfId="39572"/>
    <cellStyle name="Title 21 3 5" xfId="39573"/>
    <cellStyle name="Title 21 3 50" xfId="39574"/>
    <cellStyle name="Title 21 3 51" xfId="39575"/>
    <cellStyle name="Title 21 3 52" xfId="39576"/>
    <cellStyle name="Title 21 3 53" xfId="39577"/>
    <cellStyle name="Title 21 3 54" xfId="39578"/>
    <cellStyle name="Title 21 3 55" xfId="39579"/>
    <cellStyle name="Title 21 3 56" xfId="39580"/>
    <cellStyle name="Title 21 3 57" xfId="39581"/>
    <cellStyle name="Title 21 3 58" xfId="39582"/>
    <cellStyle name="Title 21 3 59" xfId="39583"/>
    <cellStyle name="Title 21 3 6" xfId="39584"/>
    <cellStyle name="Title 21 3 60" xfId="39585"/>
    <cellStyle name="Title 21 3 61" xfId="39586"/>
    <cellStyle name="Title 21 3 62" xfId="39587"/>
    <cellStyle name="Title 21 3 63" xfId="39588"/>
    <cellStyle name="Title 21 3 64" xfId="39589"/>
    <cellStyle name="Title 21 3 65" xfId="39590"/>
    <cellStyle name="Title 21 3 66" xfId="39591"/>
    <cellStyle name="Title 21 3 67" xfId="39592"/>
    <cellStyle name="Title 21 3 7" xfId="39593"/>
    <cellStyle name="Title 21 3 8" xfId="39594"/>
    <cellStyle name="Title 21 3 9" xfId="39595"/>
    <cellStyle name="Title 21 30" xfId="39596"/>
    <cellStyle name="Title 21 31" xfId="39597"/>
    <cellStyle name="Title 21 32" xfId="39598"/>
    <cellStyle name="Title 21 33" xfId="39599"/>
    <cellStyle name="Title 21 34" xfId="39600"/>
    <cellStyle name="Title 21 35" xfId="39601"/>
    <cellStyle name="Title 21 36" xfId="39602"/>
    <cellStyle name="Title 21 37" xfId="39603"/>
    <cellStyle name="Title 21 38" xfId="39604"/>
    <cellStyle name="Title 21 39" xfId="39605"/>
    <cellStyle name="Title 21 4" xfId="39606"/>
    <cellStyle name="Title 21 40" xfId="39607"/>
    <cellStyle name="Title 21 41" xfId="39608"/>
    <cellStyle name="Title 21 42" xfId="39609"/>
    <cellStyle name="Title 21 43" xfId="39610"/>
    <cellStyle name="Title 21 44" xfId="39611"/>
    <cellStyle name="Title 21 45" xfId="39612"/>
    <cellStyle name="Title 21 46" xfId="39613"/>
    <cellStyle name="Title 21 47" xfId="39614"/>
    <cellStyle name="Title 21 48" xfId="39615"/>
    <cellStyle name="Title 21 49" xfId="39616"/>
    <cellStyle name="Title 21 5" xfId="39617"/>
    <cellStyle name="Title 21 50" xfId="39618"/>
    <cellStyle name="Title 21 51" xfId="39619"/>
    <cellStyle name="Title 21 52" xfId="39620"/>
    <cellStyle name="Title 21 53" xfId="39621"/>
    <cellStyle name="Title 21 54" xfId="39622"/>
    <cellStyle name="Title 21 55" xfId="39623"/>
    <cellStyle name="Title 21 56" xfId="39624"/>
    <cellStyle name="Title 21 57" xfId="39625"/>
    <cellStyle name="Title 21 58" xfId="39626"/>
    <cellStyle name="Title 21 59" xfId="39627"/>
    <cellStyle name="Title 21 6" xfId="39628"/>
    <cellStyle name="Title 21 60" xfId="39629"/>
    <cellStyle name="Title 21 61" xfId="39630"/>
    <cellStyle name="Title 21 62" xfId="39631"/>
    <cellStyle name="Title 21 63" xfId="39632"/>
    <cellStyle name="Title 21 64" xfId="39633"/>
    <cellStyle name="Title 21 65" xfId="39634"/>
    <cellStyle name="Title 21 66" xfId="39635"/>
    <cellStyle name="Title 21 67" xfId="39636"/>
    <cellStyle name="Title 21 68" xfId="39637"/>
    <cellStyle name="Title 21 69" xfId="39638"/>
    <cellStyle name="Title 21 7" xfId="39639"/>
    <cellStyle name="Title 21 8" xfId="39640"/>
    <cellStyle name="Title 21 9" xfId="39641"/>
    <cellStyle name="Title 22" xfId="39642"/>
    <cellStyle name="Title 22 10" xfId="39643"/>
    <cellStyle name="Title 22 11" xfId="39644"/>
    <cellStyle name="Title 22 12" xfId="39645"/>
    <cellStyle name="Title 22 13" xfId="39646"/>
    <cellStyle name="Title 22 14" xfId="39647"/>
    <cellStyle name="Title 22 15" xfId="39648"/>
    <cellStyle name="Title 22 16" xfId="39649"/>
    <cellStyle name="Title 22 17" xfId="39650"/>
    <cellStyle name="Title 22 18" xfId="39651"/>
    <cellStyle name="Title 22 19" xfId="39652"/>
    <cellStyle name="Title 22 2" xfId="39653"/>
    <cellStyle name="Title 22 2 10" xfId="39654"/>
    <cellStyle name="Title 22 2 11" xfId="39655"/>
    <cellStyle name="Title 22 2 12" xfId="39656"/>
    <cellStyle name="Title 22 2 13" xfId="39657"/>
    <cellStyle name="Title 22 2 14" xfId="39658"/>
    <cellStyle name="Title 22 2 15" xfId="39659"/>
    <cellStyle name="Title 22 2 16" xfId="39660"/>
    <cellStyle name="Title 22 2 17" xfId="39661"/>
    <cellStyle name="Title 22 2 18" xfId="39662"/>
    <cellStyle name="Title 22 2 19" xfId="39663"/>
    <cellStyle name="Title 22 2 2" xfId="39664"/>
    <cellStyle name="Title 22 2 20" xfId="39665"/>
    <cellStyle name="Title 22 2 21" xfId="39666"/>
    <cellStyle name="Title 22 2 22" xfId="39667"/>
    <cellStyle name="Title 22 2 23" xfId="39668"/>
    <cellStyle name="Title 22 2 24" xfId="39669"/>
    <cellStyle name="Title 22 2 25" xfId="39670"/>
    <cellStyle name="Title 22 2 26" xfId="39671"/>
    <cellStyle name="Title 22 2 27" xfId="39672"/>
    <cellStyle name="Title 22 2 28" xfId="39673"/>
    <cellStyle name="Title 22 2 29" xfId="39674"/>
    <cellStyle name="Title 22 2 3" xfId="39675"/>
    <cellStyle name="Title 22 2 30" xfId="39676"/>
    <cellStyle name="Title 22 2 31" xfId="39677"/>
    <cellStyle name="Title 22 2 32" xfId="39678"/>
    <cellStyle name="Title 22 2 33" xfId="39679"/>
    <cellStyle name="Title 22 2 34" xfId="39680"/>
    <cellStyle name="Title 22 2 35" xfId="39681"/>
    <cellStyle name="Title 22 2 36" xfId="39682"/>
    <cellStyle name="Title 22 2 37" xfId="39683"/>
    <cellStyle name="Title 22 2 38" xfId="39684"/>
    <cellStyle name="Title 22 2 39" xfId="39685"/>
    <cellStyle name="Title 22 2 4" xfId="39686"/>
    <cellStyle name="Title 22 2 40" xfId="39687"/>
    <cellStyle name="Title 22 2 41" xfId="39688"/>
    <cellStyle name="Title 22 2 42" xfId="39689"/>
    <cellStyle name="Title 22 2 43" xfId="39690"/>
    <cellStyle name="Title 22 2 44" xfId="39691"/>
    <cellStyle name="Title 22 2 45" xfId="39692"/>
    <cellStyle name="Title 22 2 46" xfId="39693"/>
    <cellStyle name="Title 22 2 47" xfId="39694"/>
    <cellStyle name="Title 22 2 48" xfId="39695"/>
    <cellStyle name="Title 22 2 49" xfId="39696"/>
    <cellStyle name="Title 22 2 5" xfId="39697"/>
    <cellStyle name="Title 22 2 50" xfId="39698"/>
    <cellStyle name="Title 22 2 51" xfId="39699"/>
    <cellStyle name="Title 22 2 52" xfId="39700"/>
    <cellStyle name="Title 22 2 53" xfId="39701"/>
    <cellStyle name="Title 22 2 54" xfId="39702"/>
    <cellStyle name="Title 22 2 55" xfId="39703"/>
    <cellStyle name="Title 22 2 56" xfId="39704"/>
    <cellStyle name="Title 22 2 57" xfId="39705"/>
    <cellStyle name="Title 22 2 58" xfId="39706"/>
    <cellStyle name="Title 22 2 59" xfId="39707"/>
    <cellStyle name="Title 22 2 6" xfId="39708"/>
    <cellStyle name="Title 22 2 60" xfId="39709"/>
    <cellStyle name="Title 22 2 61" xfId="39710"/>
    <cellStyle name="Title 22 2 62" xfId="39711"/>
    <cellStyle name="Title 22 2 63" xfId="39712"/>
    <cellStyle name="Title 22 2 64" xfId="39713"/>
    <cellStyle name="Title 22 2 65" xfId="39714"/>
    <cellStyle name="Title 22 2 66" xfId="39715"/>
    <cellStyle name="Title 22 2 67" xfId="39716"/>
    <cellStyle name="Title 22 2 7" xfId="39717"/>
    <cellStyle name="Title 22 2 8" xfId="39718"/>
    <cellStyle name="Title 22 2 9" xfId="39719"/>
    <cellStyle name="Title 22 20" xfId="39720"/>
    <cellStyle name="Title 22 21" xfId="39721"/>
    <cellStyle name="Title 22 22" xfId="39722"/>
    <cellStyle name="Title 22 23" xfId="39723"/>
    <cellStyle name="Title 22 24" xfId="39724"/>
    <cellStyle name="Title 22 25" xfId="39725"/>
    <cellStyle name="Title 22 26" xfId="39726"/>
    <cellStyle name="Title 22 27" xfId="39727"/>
    <cellStyle name="Title 22 28" xfId="39728"/>
    <cellStyle name="Title 22 29" xfId="39729"/>
    <cellStyle name="Title 22 3" xfId="39730"/>
    <cellStyle name="Title 22 3 10" xfId="39731"/>
    <cellStyle name="Title 22 3 11" xfId="39732"/>
    <cellStyle name="Title 22 3 12" xfId="39733"/>
    <cellStyle name="Title 22 3 13" xfId="39734"/>
    <cellStyle name="Title 22 3 14" xfId="39735"/>
    <cellStyle name="Title 22 3 15" xfId="39736"/>
    <cellStyle name="Title 22 3 16" xfId="39737"/>
    <cellStyle name="Title 22 3 17" xfId="39738"/>
    <cellStyle name="Title 22 3 18" xfId="39739"/>
    <cellStyle name="Title 22 3 19" xfId="39740"/>
    <cellStyle name="Title 22 3 2" xfId="39741"/>
    <cellStyle name="Title 22 3 20" xfId="39742"/>
    <cellStyle name="Title 22 3 21" xfId="39743"/>
    <cellStyle name="Title 22 3 22" xfId="39744"/>
    <cellStyle name="Title 22 3 23" xfId="39745"/>
    <cellStyle name="Title 22 3 24" xfId="39746"/>
    <cellStyle name="Title 22 3 25" xfId="39747"/>
    <cellStyle name="Title 22 3 26" xfId="39748"/>
    <cellStyle name="Title 22 3 27" xfId="39749"/>
    <cellStyle name="Title 22 3 28" xfId="39750"/>
    <cellStyle name="Title 22 3 29" xfId="39751"/>
    <cellStyle name="Title 22 3 3" xfId="39752"/>
    <cellStyle name="Title 22 3 30" xfId="39753"/>
    <cellStyle name="Title 22 3 31" xfId="39754"/>
    <cellStyle name="Title 22 3 32" xfId="39755"/>
    <cellStyle name="Title 22 3 33" xfId="39756"/>
    <cellStyle name="Title 22 3 34" xfId="39757"/>
    <cellStyle name="Title 22 3 35" xfId="39758"/>
    <cellStyle name="Title 22 3 36" xfId="39759"/>
    <cellStyle name="Title 22 3 37" xfId="39760"/>
    <cellStyle name="Title 22 3 38" xfId="39761"/>
    <cellStyle name="Title 22 3 39" xfId="39762"/>
    <cellStyle name="Title 22 3 4" xfId="39763"/>
    <cellStyle name="Title 22 3 40" xfId="39764"/>
    <cellStyle name="Title 22 3 41" xfId="39765"/>
    <cellStyle name="Title 22 3 42" xfId="39766"/>
    <cellStyle name="Title 22 3 43" xfId="39767"/>
    <cellStyle name="Title 22 3 44" xfId="39768"/>
    <cellStyle name="Title 22 3 45" xfId="39769"/>
    <cellStyle name="Title 22 3 46" xfId="39770"/>
    <cellStyle name="Title 22 3 47" xfId="39771"/>
    <cellStyle name="Title 22 3 48" xfId="39772"/>
    <cellStyle name="Title 22 3 49" xfId="39773"/>
    <cellStyle name="Title 22 3 5" xfId="39774"/>
    <cellStyle name="Title 22 3 50" xfId="39775"/>
    <cellStyle name="Title 22 3 51" xfId="39776"/>
    <cellStyle name="Title 22 3 52" xfId="39777"/>
    <cellStyle name="Title 22 3 53" xfId="39778"/>
    <cellStyle name="Title 22 3 54" xfId="39779"/>
    <cellStyle name="Title 22 3 55" xfId="39780"/>
    <cellStyle name="Title 22 3 56" xfId="39781"/>
    <cellStyle name="Title 22 3 57" xfId="39782"/>
    <cellStyle name="Title 22 3 58" xfId="39783"/>
    <cellStyle name="Title 22 3 59" xfId="39784"/>
    <cellStyle name="Title 22 3 6" xfId="39785"/>
    <cellStyle name="Title 22 3 60" xfId="39786"/>
    <cellStyle name="Title 22 3 61" xfId="39787"/>
    <cellStyle name="Title 22 3 62" xfId="39788"/>
    <cellStyle name="Title 22 3 63" xfId="39789"/>
    <cellStyle name="Title 22 3 64" xfId="39790"/>
    <cellStyle name="Title 22 3 65" xfId="39791"/>
    <cellStyle name="Title 22 3 66" xfId="39792"/>
    <cellStyle name="Title 22 3 67" xfId="39793"/>
    <cellStyle name="Title 22 3 7" xfId="39794"/>
    <cellStyle name="Title 22 3 8" xfId="39795"/>
    <cellStyle name="Title 22 3 9" xfId="39796"/>
    <cellStyle name="Title 22 30" xfId="39797"/>
    <cellStyle name="Title 22 31" xfId="39798"/>
    <cellStyle name="Title 22 32" xfId="39799"/>
    <cellStyle name="Title 22 33" xfId="39800"/>
    <cellStyle name="Title 22 34" xfId="39801"/>
    <cellStyle name="Title 22 35" xfId="39802"/>
    <cellStyle name="Title 22 36" xfId="39803"/>
    <cellStyle name="Title 22 37" xfId="39804"/>
    <cellStyle name="Title 22 38" xfId="39805"/>
    <cellStyle name="Title 22 39" xfId="39806"/>
    <cellStyle name="Title 22 4" xfId="39807"/>
    <cellStyle name="Title 22 40" xfId="39808"/>
    <cellStyle name="Title 22 41" xfId="39809"/>
    <cellStyle name="Title 22 42" xfId="39810"/>
    <cellStyle name="Title 22 43" xfId="39811"/>
    <cellStyle name="Title 22 44" xfId="39812"/>
    <cellStyle name="Title 22 45" xfId="39813"/>
    <cellStyle name="Title 22 46" xfId="39814"/>
    <cellStyle name="Title 22 47" xfId="39815"/>
    <cellStyle name="Title 22 48" xfId="39816"/>
    <cellStyle name="Title 22 49" xfId="39817"/>
    <cellStyle name="Title 22 5" xfId="39818"/>
    <cellStyle name="Title 22 50" xfId="39819"/>
    <cellStyle name="Title 22 51" xfId="39820"/>
    <cellStyle name="Title 22 52" xfId="39821"/>
    <cellStyle name="Title 22 53" xfId="39822"/>
    <cellStyle name="Title 22 54" xfId="39823"/>
    <cellStyle name="Title 22 55" xfId="39824"/>
    <cellStyle name="Title 22 56" xfId="39825"/>
    <cellStyle name="Title 22 57" xfId="39826"/>
    <cellStyle name="Title 22 58" xfId="39827"/>
    <cellStyle name="Title 22 59" xfId="39828"/>
    <cellStyle name="Title 22 6" xfId="39829"/>
    <cellStyle name="Title 22 60" xfId="39830"/>
    <cellStyle name="Title 22 61" xfId="39831"/>
    <cellStyle name="Title 22 62" xfId="39832"/>
    <cellStyle name="Title 22 63" xfId="39833"/>
    <cellStyle name="Title 22 64" xfId="39834"/>
    <cellStyle name="Title 22 65" xfId="39835"/>
    <cellStyle name="Title 22 66" xfId="39836"/>
    <cellStyle name="Title 22 67" xfId="39837"/>
    <cellStyle name="Title 22 68" xfId="39838"/>
    <cellStyle name="Title 22 69" xfId="39839"/>
    <cellStyle name="Title 22 7" xfId="39840"/>
    <cellStyle name="Title 22 8" xfId="39841"/>
    <cellStyle name="Title 22 9" xfId="39842"/>
    <cellStyle name="Title 23" xfId="39843"/>
    <cellStyle name="Title 23 10" xfId="39844"/>
    <cellStyle name="Title 23 11" xfId="39845"/>
    <cellStyle name="Title 23 12" xfId="39846"/>
    <cellStyle name="Title 23 13" xfId="39847"/>
    <cellStyle name="Title 23 14" xfId="39848"/>
    <cellStyle name="Title 23 15" xfId="39849"/>
    <cellStyle name="Title 23 16" xfId="39850"/>
    <cellStyle name="Title 23 17" xfId="39851"/>
    <cellStyle name="Title 23 18" xfId="39852"/>
    <cellStyle name="Title 23 19" xfId="39853"/>
    <cellStyle name="Title 23 2" xfId="39854"/>
    <cellStyle name="Title 23 2 10" xfId="39855"/>
    <cellStyle name="Title 23 2 11" xfId="39856"/>
    <cellStyle name="Title 23 2 12" xfId="39857"/>
    <cellStyle name="Title 23 2 13" xfId="39858"/>
    <cellStyle name="Title 23 2 14" xfId="39859"/>
    <cellStyle name="Title 23 2 15" xfId="39860"/>
    <cellStyle name="Title 23 2 16" xfId="39861"/>
    <cellStyle name="Title 23 2 17" xfId="39862"/>
    <cellStyle name="Title 23 2 18" xfId="39863"/>
    <cellStyle name="Title 23 2 19" xfId="39864"/>
    <cellStyle name="Title 23 2 2" xfId="39865"/>
    <cellStyle name="Title 23 2 20" xfId="39866"/>
    <cellStyle name="Title 23 2 21" xfId="39867"/>
    <cellStyle name="Title 23 2 22" xfId="39868"/>
    <cellStyle name="Title 23 2 23" xfId="39869"/>
    <cellStyle name="Title 23 2 24" xfId="39870"/>
    <cellStyle name="Title 23 2 25" xfId="39871"/>
    <cellStyle name="Title 23 2 26" xfId="39872"/>
    <cellStyle name="Title 23 2 27" xfId="39873"/>
    <cellStyle name="Title 23 2 28" xfId="39874"/>
    <cellStyle name="Title 23 2 29" xfId="39875"/>
    <cellStyle name="Title 23 2 3" xfId="39876"/>
    <cellStyle name="Title 23 2 30" xfId="39877"/>
    <cellStyle name="Title 23 2 31" xfId="39878"/>
    <cellStyle name="Title 23 2 32" xfId="39879"/>
    <cellStyle name="Title 23 2 33" xfId="39880"/>
    <cellStyle name="Title 23 2 34" xfId="39881"/>
    <cellStyle name="Title 23 2 35" xfId="39882"/>
    <cellStyle name="Title 23 2 36" xfId="39883"/>
    <cellStyle name="Title 23 2 37" xfId="39884"/>
    <cellStyle name="Title 23 2 38" xfId="39885"/>
    <cellStyle name="Title 23 2 39" xfId="39886"/>
    <cellStyle name="Title 23 2 4" xfId="39887"/>
    <cellStyle name="Title 23 2 40" xfId="39888"/>
    <cellStyle name="Title 23 2 41" xfId="39889"/>
    <cellStyle name="Title 23 2 42" xfId="39890"/>
    <cellStyle name="Title 23 2 43" xfId="39891"/>
    <cellStyle name="Title 23 2 44" xfId="39892"/>
    <cellStyle name="Title 23 2 45" xfId="39893"/>
    <cellStyle name="Title 23 2 46" xfId="39894"/>
    <cellStyle name="Title 23 2 47" xfId="39895"/>
    <cellStyle name="Title 23 2 48" xfId="39896"/>
    <cellStyle name="Title 23 2 49" xfId="39897"/>
    <cellStyle name="Title 23 2 5" xfId="39898"/>
    <cellStyle name="Title 23 2 50" xfId="39899"/>
    <cellStyle name="Title 23 2 51" xfId="39900"/>
    <cellStyle name="Title 23 2 52" xfId="39901"/>
    <cellStyle name="Title 23 2 53" xfId="39902"/>
    <cellStyle name="Title 23 2 54" xfId="39903"/>
    <cellStyle name="Title 23 2 55" xfId="39904"/>
    <cellStyle name="Title 23 2 56" xfId="39905"/>
    <cellStyle name="Title 23 2 57" xfId="39906"/>
    <cellStyle name="Title 23 2 58" xfId="39907"/>
    <cellStyle name="Title 23 2 59" xfId="39908"/>
    <cellStyle name="Title 23 2 6" xfId="39909"/>
    <cellStyle name="Title 23 2 60" xfId="39910"/>
    <cellStyle name="Title 23 2 61" xfId="39911"/>
    <cellStyle name="Title 23 2 62" xfId="39912"/>
    <cellStyle name="Title 23 2 63" xfId="39913"/>
    <cellStyle name="Title 23 2 64" xfId="39914"/>
    <cellStyle name="Title 23 2 65" xfId="39915"/>
    <cellStyle name="Title 23 2 66" xfId="39916"/>
    <cellStyle name="Title 23 2 67" xfId="39917"/>
    <cellStyle name="Title 23 2 7" xfId="39918"/>
    <cellStyle name="Title 23 2 8" xfId="39919"/>
    <cellStyle name="Title 23 2 9" xfId="39920"/>
    <cellStyle name="Title 23 20" xfId="39921"/>
    <cellStyle name="Title 23 21" xfId="39922"/>
    <cellStyle name="Title 23 22" xfId="39923"/>
    <cellStyle name="Title 23 23" xfId="39924"/>
    <cellStyle name="Title 23 24" xfId="39925"/>
    <cellStyle name="Title 23 25" xfId="39926"/>
    <cellStyle name="Title 23 26" xfId="39927"/>
    <cellStyle name="Title 23 27" xfId="39928"/>
    <cellStyle name="Title 23 28" xfId="39929"/>
    <cellStyle name="Title 23 29" xfId="39930"/>
    <cellStyle name="Title 23 3" xfId="39931"/>
    <cellStyle name="Title 23 3 10" xfId="39932"/>
    <cellStyle name="Title 23 3 11" xfId="39933"/>
    <cellStyle name="Title 23 3 12" xfId="39934"/>
    <cellStyle name="Title 23 3 13" xfId="39935"/>
    <cellStyle name="Title 23 3 14" xfId="39936"/>
    <cellStyle name="Title 23 3 15" xfId="39937"/>
    <cellStyle name="Title 23 3 16" xfId="39938"/>
    <cellStyle name="Title 23 3 17" xfId="39939"/>
    <cellStyle name="Title 23 3 18" xfId="39940"/>
    <cellStyle name="Title 23 3 19" xfId="39941"/>
    <cellStyle name="Title 23 3 2" xfId="39942"/>
    <cellStyle name="Title 23 3 20" xfId="39943"/>
    <cellStyle name="Title 23 3 21" xfId="39944"/>
    <cellStyle name="Title 23 3 22" xfId="39945"/>
    <cellStyle name="Title 23 3 23" xfId="39946"/>
    <cellStyle name="Title 23 3 24" xfId="39947"/>
    <cellStyle name="Title 23 3 25" xfId="39948"/>
    <cellStyle name="Title 23 3 26" xfId="39949"/>
    <cellStyle name="Title 23 3 27" xfId="39950"/>
    <cellStyle name="Title 23 3 28" xfId="39951"/>
    <cellStyle name="Title 23 3 29" xfId="39952"/>
    <cellStyle name="Title 23 3 3" xfId="39953"/>
    <cellStyle name="Title 23 3 30" xfId="39954"/>
    <cellStyle name="Title 23 3 31" xfId="39955"/>
    <cellStyle name="Title 23 3 32" xfId="39956"/>
    <cellStyle name="Title 23 3 33" xfId="39957"/>
    <cellStyle name="Title 23 3 34" xfId="39958"/>
    <cellStyle name="Title 23 3 35" xfId="39959"/>
    <cellStyle name="Title 23 3 36" xfId="39960"/>
    <cellStyle name="Title 23 3 37" xfId="39961"/>
    <cellStyle name="Title 23 3 38" xfId="39962"/>
    <cellStyle name="Title 23 3 39" xfId="39963"/>
    <cellStyle name="Title 23 3 4" xfId="39964"/>
    <cellStyle name="Title 23 3 40" xfId="39965"/>
    <cellStyle name="Title 23 3 41" xfId="39966"/>
    <cellStyle name="Title 23 3 42" xfId="39967"/>
    <cellStyle name="Title 23 3 43" xfId="39968"/>
    <cellStyle name="Title 23 3 44" xfId="39969"/>
    <cellStyle name="Title 23 3 45" xfId="39970"/>
    <cellStyle name="Title 23 3 46" xfId="39971"/>
    <cellStyle name="Title 23 3 47" xfId="39972"/>
    <cellStyle name="Title 23 3 48" xfId="39973"/>
    <cellStyle name="Title 23 3 49" xfId="39974"/>
    <cellStyle name="Title 23 3 5" xfId="39975"/>
    <cellStyle name="Title 23 3 50" xfId="39976"/>
    <cellStyle name="Title 23 3 51" xfId="39977"/>
    <cellStyle name="Title 23 3 52" xfId="39978"/>
    <cellStyle name="Title 23 3 53" xfId="39979"/>
    <cellStyle name="Title 23 3 54" xfId="39980"/>
    <cellStyle name="Title 23 3 55" xfId="39981"/>
    <cellStyle name="Title 23 3 56" xfId="39982"/>
    <cellStyle name="Title 23 3 57" xfId="39983"/>
    <cellStyle name="Title 23 3 58" xfId="39984"/>
    <cellStyle name="Title 23 3 59" xfId="39985"/>
    <cellStyle name="Title 23 3 6" xfId="39986"/>
    <cellStyle name="Title 23 3 60" xfId="39987"/>
    <cellStyle name="Title 23 3 61" xfId="39988"/>
    <cellStyle name="Title 23 3 62" xfId="39989"/>
    <cellStyle name="Title 23 3 63" xfId="39990"/>
    <cellStyle name="Title 23 3 64" xfId="39991"/>
    <cellStyle name="Title 23 3 65" xfId="39992"/>
    <cellStyle name="Title 23 3 66" xfId="39993"/>
    <cellStyle name="Title 23 3 67" xfId="39994"/>
    <cellStyle name="Title 23 3 7" xfId="39995"/>
    <cellStyle name="Title 23 3 8" xfId="39996"/>
    <cellStyle name="Title 23 3 9" xfId="39997"/>
    <cellStyle name="Title 23 30" xfId="39998"/>
    <cellStyle name="Title 23 31" xfId="39999"/>
    <cellStyle name="Title 23 32" xfId="40000"/>
    <cellStyle name="Title 23 33" xfId="40001"/>
    <cellStyle name="Title 23 34" xfId="40002"/>
    <cellStyle name="Title 23 35" xfId="40003"/>
    <cellStyle name="Title 23 36" xfId="40004"/>
    <cellStyle name="Title 23 37" xfId="40005"/>
    <cellStyle name="Title 23 38" xfId="40006"/>
    <cellStyle name="Title 23 39" xfId="40007"/>
    <cellStyle name="Title 23 4" xfId="40008"/>
    <cellStyle name="Title 23 40" xfId="40009"/>
    <cellStyle name="Title 23 41" xfId="40010"/>
    <cellStyle name="Title 23 42" xfId="40011"/>
    <cellStyle name="Title 23 43" xfId="40012"/>
    <cellStyle name="Title 23 44" xfId="40013"/>
    <cellStyle name="Title 23 45" xfId="40014"/>
    <cellStyle name="Title 23 46" xfId="40015"/>
    <cellStyle name="Title 23 47" xfId="40016"/>
    <cellStyle name="Title 23 48" xfId="40017"/>
    <cellStyle name="Title 23 49" xfId="40018"/>
    <cellStyle name="Title 23 5" xfId="40019"/>
    <cellStyle name="Title 23 50" xfId="40020"/>
    <cellStyle name="Title 23 51" xfId="40021"/>
    <cellStyle name="Title 23 52" xfId="40022"/>
    <cellStyle name="Title 23 53" xfId="40023"/>
    <cellStyle name="Title 23 54" xfId="40024"/>
    <cellStyle name="Title 23 55" xfId="40025"/>
    <cellStyle name="Title 23 56" xfId="40026"/>
    <cellStyle name="Title 23 57" xfId="40027"/>
    <cellStyle name="Title 23 58" xfId="40028"/>
    <cellStyle name="Title 23 59" xfId="40029"/>
    <cellStyle name="Title 23 6" xfId="40030"/>
    <cellStyle name="Title 23 60" xfId="40031"/>
    <cellStyle name="Title 23 61" xfId="40032"/>
    <cellStyle name="Title 23 62" xfId="40033"/>
    <cellStyle name="Title 23 63" xfId="40034"/>
    <cellStyle name="Title 23 64" xfId="40035"/>
    <cellStyle name="Title 23 65" xfId="40036"/>
    <cellStyle name="Title 23 66" xfId="40037"/>
    <cellStyle name="Title 23 67" xfId="40038"/>
    <cellStyle name="Title 23 68" xfId="40039"/>
    <cellStyle name="Title 23 69" xfId="40040"/>
    <cellStyle name="Title 23 7" xfId="40041"/>
    <cellStyle name="Title 23 8" xfId="40042"/>
    <cellStyle name="Title 23 9" xfId="40043"/>
    <cellStyle name="Title 24" xfId="40044"/>
    <cellStyle name="Title 24 10" xfId="40045"/>
    <cellStyle name="Title 24 11" xfId="40046"/>
    <cellStyle name="Title 24 12" xfId="40047"/>
    <cellStyle name="Title 24 13" xfId="40048"/>
    <cellStyle name="Title 24 14" xfId="40049"/>
    <cellStyle name="Title 24 15" xfId="40050"/>
    <cellStyle name="Title 24 16" xfId="40051"/>
    <cellStyle name="Title 24 17" xfId="40052"/>
    <cellStyle name="Title 24 18" xfId="40053"/>
    <cellStyle name="Title 24 19" xfId="40054"/>
    <cellStyle name="Title 24 2" xfId="40055"/>
    <cellStyle name="Title 24 2 10" xfId="40056"/>
    <cellStyle name="Title 24 2 11" xfId="40057"/>
    <cellStyle name="Title 24 2 12" xfId="40058"/>
    <cellStyle name="Title 24 2 13" xfId="40059"/>
    <cellStyle name="Title 24 2 14" xfId="40060"/>
    <cellStyle name="Title 24 2 15" xfId="40061"/>
    <cellStyle name="Title 24 2 16" xfId="40062"/>
    <cellStyle name="Title 24 2 17" xfId="40063"/>
    <cellStyle name="Title 24 2 18" xfId="40064"/>
    <cellStyle name="Title 24 2 19" xfId="40065"/>
    <cellStyle name="Title 24 2 2" xfId="40066"/>
    <cellStyle name="Title 24 2 20" xfId="40067"/>
    <cellStyle name="Title 24 2 21" xfId="40068"/>
    <cellStyle name="Title 24 2 22" xfId="40069"/>
    <cellStyle name="Title 24 2 23" xfId="40070"/>
    <cellStyle name="Title 24 2 24" xfId="40071"/>
    <cellStyle name="Title 24 2 25" xfId="40072"/>
    <cellStyle name="Title 24 2 26" xfId="40073"/>
    <cellStyle name="Title 24 2 27" xfId="40074"/>
    <cellStyle name="Title 24 2 28" xfId="40075"/>
    <cellStyle name="Title 24 2 29" xfId="40076"/>
    <cellStyle name="Title 24 2 3" xfId="40077"/>
    <cellStyle name="Title 24 2 30" xfId="40078"/>
    <cellStyle name="Title 24 2 31" xfId="40079"/>
    <cellStyle name="Title 24 2 32" xfId="40080"/>
    <cellStyle name="Title 24 2 33" xfId="40081"/>
    <cellStyle name="Title 24 2 34" xfId="40082"/>
    <cellStyle name="Title 24 2 35" xfId="40083"/>
    <cellStyle name="Title 24 2 36" xfId="40084"/>
    <cellStyle name="Title 24 2 37" xfId="40085"/>
    <cellStyle name="Title 24 2 38" xfId="40086"/>
    <cellStyle name="Title 24 2 39" xfId="40087"/>
    <cellStyle name="Title 24 2 4" xfId="40088"/>
    <cellStyle name="Title 24 2 40" xfId="40089"/>
    <cellStyle name="Title 24 2 41" xfId="40090"/>
    <cellStyle name="Title 24 2 42" xfId="40091"/>
    <cellStyle name="Title 24 2 43" xfId="40092"/>
    <cellStyle name="Title 24 2 44" xfId="40093"/>
    <cellStyle name="Title 24 2 45" xfId="40094"/>
    <cellStyle name="Title 24 2 46" xfId="40095"/>
    <cellStyle name="Title 24 2 47" xfId="40096"/>
    <cellStyle name="Title 24 2 48" xfId="40097"/>
    <cellStyle name="Title 24 2 49" xfId="40098"/>
    <cellStyle name="Title 24 2 5" xfId="40099"/>
    <cellStyle name="Title 24 2 50" xfId="40100"/>
    <cellStyle name="Title 24 2 51" xfId="40101"/>
    <cellStyle name="Title 24 2 52" xfId="40102"/>
    <cellStyle name="Title 24 2 53" xfId="40103"/>
    <cellStyle name="Title 24 2 54" xfId="40104"/>
    <cellStyle name="Title 24 2 55" xfId="40105"/>
    <cellStyle name="Title 24 2 56" xfId="40106"/>
    <cellStyle name="Title 24 2 57" xfId="40107"/>
    <cellStyle name="Title 24 2 58" xfId="40108"/>
    <cellStyle name="Title 24 2 59" xfId="40109"/>
    <cellStyle name="Title 24 2 6" xfId="40110"/>
    <cellStyle name="Title 24 2 60" xfId="40111"/>
    <cellStyle name="Title 24 2 61" xfId="40112"/>
    <cellStyle name="Title 24 2 62" xfId="40113"/>
    <cellStyle name="Title 24 2 63" xfId="40114"/>
    <cellStyle name="Title 24 2 64" xfId="40115"/>
    <cellStyle name="Title 24 2 65" xfId="40116"/>
    <cellStyle name="Title 24 2 66" xfId="40117"/>
    <cellStyle name="Title 24 2 67" xfId="40118"/>
    <cellStyle name="Title 24 2 7" xfId="40119"/>
    <cellStyle name="Title 24 2 8" xfId="40120"/>
    <cellStyle name="Title 24 2 9" xfId="40121"/>
    <cellStyle name="Title 24 20" xfId="40122"/>
    <cellStyle name="Title 24 21" xfId="40123"/>
    <cellStyle name="Title 24 22" xfId="40124"/>
    <cellStyle name="Title 24 23" xfId="40125"/>
    <cellStyle name="Title 24 24" xfId="40126"/>
    <cellStyle name="Title 24 25" xfId="40127"/>
    <cellStyle name="Title 24 26" xfId="40128"/>
    <cellStyle name="Title 24 27" xfId="40129"/>
    <cellStyle name="Title 24 28" xfId="40130"/>
    <cellStyle name="Title 24 29" xfId="40131"/>
    <cellStyle name="Title 24 3" xfId="40132"/>
    <cellStyle name="Title 24 3 10" xfId="40133"/>
    <cellStyle name="Title 24 3 11" xfId="40134"/>
    <cellStyle name="Title 24 3 12" xfId="40135"/>
    <cellStyle name="Title 24 3 13" xfId="40136"/>
    <cellStyle name="Title 24 3 14" xfId="40137"/>
    <cellStyle name="Title 24 3 15" xfId="40138"/>
    <cellStyle name="Title 24 3 16" xfId="40139"/>
    <cellStyle name="Title 24 3 17" xfId="40140"/>
    <cellStyle name="Title 24 3 18" xfId="40141"/>
    <cellStyle name="Title 24 3 19" xfId="40142"/>
    <cellStyle name="Title 24 3 2" xfId="40143"/>
    <cellStyle name="Title 24 3 20" xfId="40144"/>
    <cellStyle name="Title 24 3 21" xfId="40145"/>
    <cellStyle name="Title 24 3 22" xfId="40146"/>
    <cellStyle name="Title 24 3 23" xfId="40147"/>
    <cellStyle name="Title 24 3 24" xfId="40148"/>
    <cellStyle name="Title 24 3 25" xfId="40149"/>
    <cellStyle name="Title 24 3 26" xfId="40150"/>
    <cellStyle name="Title 24 3 27" xfId="40151"/>
    <cellStyle name="Title 24 3 28" xfId="40152"/>
    <cellStyle name="Title 24 3 29" xfId="40153"/>
    <cellStyle name="Title 24 3 3" xfId="40154"/>
    <cellStyle name="Title 24 3 30" xfId="40155"/>
    <cellStyle name="Title 24 3 31" xfId="40156"/>
    <cellStyle name="Title 24 3 32" xfId="40157"/>
    <cellStyle name="Title 24 3 33" xfId="40158"/>
    <cellStyle name="Title 24 3 34" xfId="40159"/>
    <cellStyle name="Title 24 3 35" xfId="40160"/>
    <cellStyle name="Title 24 3 36" xfId="40161"/>
    <cellStyle name="Title 24 3 37" xfId="40162"/>
    <cellStyle name="Title 24 3 38" xfId="40163"/>
    <cellStyle name="Title 24 3 39" xfId="40164"/>
    <cellStyle name="Title 24 3 4" xfId="40165"/>
    <cellStyle name="Title 24 3 40" xfId="40166"/>
    <cellStyle name="Title 24 3 41" xfId="40167"/>
    <cellStyle name="Title 24 3 42" xfId="40168"/>
    <cellStyle name="Title 24 3 43" xfId="40169"/>
    <cellStyle name="Title 24 3 44" xfId="40170"/>
    <cellStyle name="Title 24 3 45" xfId="40171"/>
    <cellStyle name="Title 24 3 46" xfId="40172"/>
    <cellStyle name="Title 24 3 47" xfId="40173"/>
    <cellStyle name="Title 24 3 48" xfId="40174"/>
    <cellStyle name="Title 24 3 49" xfId="40175"/>
    <cellStyle name="Title 24 3 5" xfId="40176"/>
    <cellStyle name="Title 24 3 50" xfId="40177"/>
    <cellStyle name="Title 24 3 51" xfId="40178"/>
    <cellStyle name="Title 24 3 52" xfId="40179"/>
    <cellStyle name="Title 24 3 53" xfId="40180"/>
    <cellStyle name="Title 24 3 54" xfId="40181"/>
    <cellStyle name="Title 24 3 55" xfId="40182"/>
    <cellStyle name="Title 24 3 56" xfId="40183"/>
    <cellStyle name="Title 24 3 57" xfId="40184"/>
    <cellStyle name="Title 24 3 58" xfId="40185"/>
    <cellStyle name="Title 24 3 59" xfId="40186"/>
    <cellStyle name="Title 24 3 6" xfId="40187"/>
    <cellStyle name="Title 24 3 60" xfId="40188"/>
    <cellStyle name="Title 24 3 61" xfId="40189"/>
    <cellStyle name="Title 24 3 62" xfId="40190"/>
    <cellStyle name="Title 24 3 63" xfId="40191"/>
    <cellStyle name="Title 24 3 64" xfId="40192"/>
    <cellStyle name="Title 24 3 65" xfId="40193"/>
    <cellStyle name="Title 24 3 66" xfId="40194"/>
    <cellStyle name="Title 24 3 67" xfId="40195"/>
    <cellStyle name="Title 24 3 7" xfId="40196"/>
    <cellStyle name="Title 24 3 8" xfId="40197"/>
    <cellStyle name="Title 24 3 9" xfId="40198"/>
    <cellStyle name="Title 24 30" xfId="40199"/>
    <cellStyle name="Title 24 31" xfId="40200"/>
    <cellStyle name="Title 24 32" xfId="40201"/>
    <cellStyle name="Title 24 33" xfId="40202"/>
    <cellStyle name="Title 24 34" xfId="40203"/>
    <cellStyle name="Title 24 35" xfId="40204"/>
    <cellStyle name="Title 24 36" xfId="40205"/>
    <cellStyle name="Title 24 37" xfId="40206"/>
    <cellStyle name="Title 24 38" xfId="40207"/>
    <cellStyle name="Title 24 39" xfId="40208"/>
    <cellStyle name="Title 24 4" xfId="40209"/>
    <cellStyle name="Title 24 40" xfId="40210"/>
    <cellStyle name="Title 24 41" xfId="40211"/>
    <cellStyle name="Title 24 42" xfId="40212"/>
    <cellStyle name="Title 24 43" xfId="40213"/>
    <cellStyle name="Title 24 44" xfId="40214"/>
    <cellStyle name="Title 24 45" xfId="40215"/>
    <cellStyle name="Title 24 46" xfId="40216"/>
    <cellStyle name="Title 24 47" xfId="40217"/>
    <cellStyle name="Title 24 48" xfId="40218"/>
    <cellStyle name="Title 24 49" xfId="40219"/>
    <cellStyle name="Title 24 5" xfId="40220"/>
    <cellStyle name="Title 24 50" xfId="40221"/>
    <cellStyle name="Title 24 51" xfId="40222"/>
    <cellStyle name="Title 24 52" xfId="40223"/>
    <cellStyle name="Title 24 53" xfId="40224"/>
    <cellStyle name="Title 24 54" xfId="40225"/>
    <cellStyle name="Title 24 55" xfId="40226"/>
    <cellStyle name="Title 24 56" xfId="40227"/>
    <cellStyle name="Title 24 57" xfId="40228"/>
    <cellStyle name="Title 24 58" xfId="40229"/>
    <cellStyle name="Title 24 59" xfId="40230"/>
    <cellStyle name="Title 24 6" xfId="40231"/>
    <cellStyle name="Title 24 60" xfId="40232"/>
    <cellStyle name="Title 24 61" xfId="40233"/>
    <cellStyle name="Title 24 62" xfId="40234"/>
    <cellStyle name="Title 24 63" xfId="40235"/>
    <cellStyle name="Title 24 64" xfId="40236"/>
    <cellStyle name="Title 24 65" xfId="40237"/>
    <cellStyle name="Title 24 66" xfId="40238"/>
    <cellStyle name="Title 24 67" xfId="40239"/>
    <cellStyle name="Title 24 68" xfId="40240"/>
    <cellStyle name="Title 24 69" xfId="40241"/>
    <cellStyle name="Title 24 7" xfId="40242"/>
    <cellStyle name="Title 24 8" xfId="40243"/>
    <cellStyle name="Title 24 9" xfId="40244"/>
    <cellStyle name="Title 25" xfId="40245"/>
    <cellStyle name="Title 25 10" xfId="40246"/>
    <cellStyle name="Title 25 11" xfId="40247"/>
    <cellStyle name="Title 25 12" xfId="40248"/>
    <cellStyle name="Title 25 13" xfId="40249"/>
    <cellStyle name="Title 25 14" xfId="40250"/>
    <cellStyle name="Title 25 15" xfId="40251"/>
    <cellStyle name="Title 25 16" xfId="40252"/>
    <cellStyle name="Title 25 17" xfId="40253"/>
    <cellStyle name="Title 25 18" xfId="40254"/>
    <cellStyle name="Title 25 19" xfId="40255"/>
    <cellStyle name="Title 25 2" xfId="40256"/>
    <cellStyle name="Title 25 2 10" xfId="40257"/>
    <cellStyle name="Title 25 2 11" xfId="40258"/>
    <cellStyle name="Title 25 2 12" xfId="40259"/>
    <cellStyle name="Title 25 2 13" xfId="40260"/>
    <cellStyle name="Title 25 2 14" xfId="40261"/>
    <cellStyle name="Title 25 2 15" xfId="40262"/>
    <cellStyle name="Title 25 2 16" xfId="40263"/>
    <cellStyle name="Title 25 2 17" xfId="40264"/>
    <cellStyle name="Title 25 2 18" xfId="40265"/>
    <cellStyle name="Title 25 2 19" xfId="40266"/>
    <cellStyle name="Title 25 2 2" xfId="40267"/>
    <cellStyle name="Title 25 2 20" xfId="40268"/>
    <cellStyle name="Title 25 2 21" xfId="40269"/>
    <cellStyle name="Title 25 2 22" xfId="40270"/>
    <cellStyle name="Title 25 2 23" xfId="40271"/>
    <cellStyle name="Title 25 2 24" xfId="40272"/>
    <cellStyle name="Title 25 2 25" xfId="40273"/>
    <cellStyle name="Title 25 2 26" xfId="40274"/>
    <cellStyle name="Title 25 2 27" xfId="40275"/>
    <cellStyle name="Title 25 2 28" xfId="40276"/>
    <cellStyle name="Title 25 2 29" xfId="40277"/>
    <cellStyle name="Title 25 2 3" xfId="40278"/>
    <cellStyle name="Title 25 2 30" xfId="40279"/>
    <cellStyle name="Title 25 2 31" xfId="40280"/>
    <cellStyle name="Title 25 2 32" xfId="40281"/>
    <cellStyle name="Title 25 2 33" xfId="40282"/>
    <cellStyle name="Title 25 2 34" xfId="40283"/>
    <cellStyle name="Title 25 2 35" xfId="40284"/>
    <cellStyle name="Title 25 2 36" xfId="40285"/>
    <cellStyle name="Title 25 2 37" xfId="40286"/>
    <cellStyle name="Title 25 2 38" xfId="40287"/>
    <cellStyle name="Title 25 2 39" xfId="40288"/>
    <cellStyle name="Title 25 2 4" xfId="40289"/>
    <cellStyle name="Title 25 2 40" xfId="40290"/>
    <cellStyle name="Title 25 2 41" xfId="40291"/>
    <cellStyle name="Title 25 2 42" xfId="40292"/>
    <cellStyle name="Title 25 2 43" xfId="40293"/>
    <cellStyle name="Title 25 2 44" xfId="40294"/>
    <cellStyle name="Title 25 2 45" xfId="40295"/>
    <cellStyle name="Title 25 2 46" xfId="40296"/>
    <cellStyle name="Title 25 2 47" xfId="40297"/>
    <cellStyle name="Title 25 2 48" xfId="40298"/>
    <cellStyle name="Title 25 2 49" xfId="40299"/>
    <cellStyle name="Title 25 2 5" xfId="40300"/>
    <cellStyle name="Title 25 2 50" xfId="40301"/>
    <cellStyle name="Title 25 2 51" xfId="40302"/>
    <cellStyle name="Title 25 2 52" xfId="40303"/>
    <cellStyle name="Title 25 2 53" xfId="40304"/>
    <cellStyle name="Title 25 2 54" xfId="40305"/>
    <cellStyle name="Title 25 2 55" xfId="40306"/>
    <cellStyle name="Title 25 2 56" xfId="40307"/>
    <cellStyle name="Title 25 2 57" xfId="40308"/>
    <cellStyle name="Title 25 2 58" xfId="40309"/>
    <cellStyle name="Title 25 2 59" xfId="40310"/>
    <cellStyle name="Title 25 2 6" xfId="40311"/>
    <cellStyle name="Title 25 2 60" xfId="40312"/>
    <cellStyle name="Title 25 2 61" xfId="40313"/>
    <cellStyle name="Title 25 2 62" xfId="40314"/>
    <cellStyle name="Title 25 2 63" xfId="40315"/>
    <cellStyle name="Title 25 2 64" xfId="40316"/>
    <cellStyle name="Title 25 2 65" xfId="40317"/>
    <cellStyle name="Title 25 2 66" xfId="40318"/>
    <cellStyle name="Title 25 2 67" xfId="40319"/>
    <cellStyle name="Title 25 2 7" xfId="40320"/>
    <cellStyle name="Title 25 2 8" xfId="40321"/>
    <cellStyle name="Title 25 2 9" xfId="40322"/>
    <cellStyle name="Title 25 20" xfId="40323"/>
    <cellStyle name="Title 25 21" xfId="40324"/>
    <cellStyle name="Title 25 22" xfId="40325"/>
    <cellStyle name="Title 25 23" xfId="40326"/>
    <cellStyle name="Title 25 24" xfId="40327"/>
    <cellStyle name="Title 25 25" xfId="40328"/>
    <cellStyle name="Title 25 26" xfId="40329"/>
    <cellStyle name="Title 25 27" xfId="40330"/>
    <cellStyle name="Title 25 28" xfId="40331"/>
    <cellStyle name="Title 25 29" xfId="40332"/>
    <cellStyle name="Title 25 3" xfId="40333"/>
    <cellStyle name="Title 25 3 10" xfId="40334"/>
    <cellStyle name="Title 25 3 11" xfId="40335"/>
    <cellStyle name="Title 25 3 12" xfId="40336"/>
    <cellStyle name="Title 25 3 13" xfId="40337"/>
    <cellStyle name="Title 25 3 14" xfId="40338"/>
    <cellStyle name="Title 25 3 15" xfId="40339"/>
    <cellStyle name="Title 25 3 16" xfId="40340"/>
    <cellStyle name="Title 25 3 17" xfId="40341"/>
    <cellStyle name="Title 25 3 18" xfId="40342"/>
    <cellStyle name="Title 25 3 19" xfId="40343"/>
    <cellStyle name="Title 25 3 2" xfId="40344"/>
    <cellStyle name="Title 25 3 20" xfId="40345"/>
    <cellStyle name="Title 25 3 21" xfId="40346"/>
    <cellStyle name="Title 25 3 22" xfId="40347"/>
    <cellStyle name="Title 25 3 23" xfId="40348"/>
    <cellStyle name="Title 25 3 24" xfId="40349"/>
    <cellStyle name="Title 25 3 25" xfId="40350"/>
    <cellStyle name="Title 25 3 26" xfId="40351"/>
    <cellStyle name="Title 25 3 27" xfId="40352"/>
    <cellStyle name="Title 25 3 28" xfId="40353"/>
    <cellStyle name="Title 25 3 29" xfId="40354"/>
    <cellStyle name="Title 25 3 3" xfId="40355"/>
    <cellStyle name="Title 25 3 30" xfId="40356"/>
    <cellStyle name="Title 25 3 31" xfId="40357"/>
    <cellStyle name="Title 25 3 32" xfId="40358"/>
    <cellStyle name="Title 25 3 33" xfId="40359"/>
    <cellStyle name="Title 25 3 34" xfId="40360"/>
    <cellStyle name="Title 25 3 35" xfId="40361"/>
    <cellStyle name="Title 25 3 36" xfId="40362"/>
    <cellStyle name="Title 25 3 37" xfId="40363"/>
    <cellStyle name="Title 25 3 38" xfId="40364"/>
    <cellStyle name="Title 25 3 39" xfId="40365"/>
    <cellStyle name="Title 25 3 4" xfId="40366"/>
    <cellStyle name="Title 25 3 40" xfId="40367"/>
    <cellStyle name="Title 25 3 41" xfId="40368"/>
    <cellStyle name="Title 25 3 42" xfId="40369"/>
    <cellStyle name="Title 25 3 43" xfId="40370"/>
    <cellStyle name="Title 25 3 44" xfId="40371"/>
    <cellStyle name="Title 25 3 45" xfId="40372"/>
    <cellStyle name="Title 25 3 46" xfId="40373"/>
    <cellStyle name="Title 25 3 47" xfId="40374"/>
    <cellStyle name="Title 25 3 48" xfId="40375"/>
    <cellStyle name="Title 25 3 49" xfId="40376"/>
    <cellStyle name="Title 25 3 5" xfId="40377"/>
    <cellStyle name="Title 25 3 50" xfId="40378"/>
    <cellStyle name="Title 25 3 51" xfId="40379"/>
    <cellStyle name="Title 25 3 52" xfId="40380"/>
    <cellStyle name="Title 25 3 53" xfId="40381"/>
    <cellStyle name="Title 25 3 54" xfId="40382"/>
    <cellStyle name="Title 25 3 55" xfId="40383"/>
    <cellStyle name="Title 25 3 56" xfId="40384"/>
    <cellStyle name="Title 25 3 57" xfId="40385"/>
    <cellStyle name="Title 25 3 58" xfId="40386"/>
    <cellStyle name="Title 25 3 59" xfId="40387"/>
    <cellStyle name="Title 25 3 6" xfId="40388"/>
    <cellStyle name="Title 25 3 60" xfId="40389"/>
    <cellStyle name="Title 25 3 61" xfId="40390"/>
    <cellStyle name="Title 25 3 62" xfId="40391"/>
    <cellStyle name="Title 25 3 63" xfId="40392"/>
    <cellStyle name="Title 25 3 64" xfId="40393"/>
    <cellStyle name="Title 25 3 65" xfId="40394"/>
    <cellStyle name="Title 25 3 66" xfId="40395"/>
    <cellStyle name="Title 25 3 67" xfId="40396"/>
    <cellStyle name="Title 25 3 7" xfId="40397"/>
    <cellStyle name="Title 25 3 8" xfId="40398"/>
    <cellStyle name="Title 25 3 9" xfId="40399"/>
    <cellStyle name="Title 25 30" xfId="40400"/>
    <cellStyle name="Title 25 31" xfId="40401"/>
    <cellStyle name="Title 25 32" xfId="40402"/>
    <cellStyle name="Title 25 33" xfId="40403"/>
    <cellStyle name="Title 25 34" xfId="40404"/>
    <cellStyle name="Title 25 35" xfId="40405"/>
    <cellStyle name="Title 25 36" xfId="40406"/>
    <cellStyle name="Title 25 37" xfId="40407"/>
    <cellStyle name="Title 25 38" xfId="40408"/>
    <cellStyle name="Title 25 39" xfId="40409"/>
    <cellStyle name="Title 25 4" xfId="40410"/>
    <cellStyle name="Title 25 40" xfId="40411"/>
    <cellStyle name="Title 25 41" xfId="40412"/>
    <cellStyle name="Title 25 42" xfId="40413"/>
    <cellStyle name="Title 25 43" xfId="40414"/>
    <cellStyle name="Title 25 44" xfId="40415"/>
    <cellStyle name="Title 25 45" xfId="40416"/>
    <cellStyle name="Title 25 46" xfId="40417"/>
    <cellStyle name="Title 25 47" xfId="40418"/>
    <cellStyle name="Title 25 48" xfId="40419"/>
    <cellStyle name="Title 25 49" xfId="40420"/>
    <cellStyle name="Title 25 5" xfId="40421"/>
    <cellStyle name="Title 25 50" xfId="40422"/>
    <cellStyle name="Title 25 51" xfId="40423"/>
    <cellStyle name="Title 25 52" xfId="40424"/>
    <cellStyle name="Title 25 53" xfId="40425"/>
    <cellStyle name="Title 25 54" xfId="40426"/>
    <cellStyle name="Title 25 55" xfId="40427"/>
    <cellStyle name="Title 25 56" xfId="40428"/>
    <cellStyle name="Title 25 57" xfId="40429"/>
    <cellStyle name="Title 25 58" xfId="40430"/>
    <cellStyle name="Title 25 59" xfId="40431"/>
    <cellStyle name="Title 25 6" xfId="40432"/>
    <cellStyle name="Title 25 60" xfId="40433"/>
    <cellStyle name="Title 25 61" xfId="40434"/>
    <cellStyle name="Title 25 62" xfId="40435"/>
    <cellStyle name="Title 25 63" xfId="40436"/>
    <cellStyle name="Title 25 64" xfId="40437"/>
    <cellStyle name="Title 25 65" xfId="40438"/>
    <cellStyle name="Title 25 66" xfId="40439"/>
    <cellStyle name="Title 25 67" xfId="40440"/>
    <cellStyle name="Title 25 68" xfId="40441"/>
    <cellStyle name="Title 25 69" xfId="40442"/>
    <cellStyle name="Title 25 7" xfId="40443"/>
    <cellStyle name="Title 25 8" xfId="40444"/>
    <cellStyle name="Title 25 9" xfId="40445"/>
    <cellStyle name="Title 26" xfId="40446"/>
    <cellStyle name="Title 26 10" xfId="40447"/>
    <cellStyle name="Title 26 11" xfId="40448"/>
    <cellStyle name="Title 26 12" xfId="40449"/>
    <cellStyle name="Title 26 13" xfId="40450"/>
    <cellStyle name="Title 26 14" xfId="40451"/>
    <cellStyle name="Title 26 15" xfId="40452"/>
    <cellStyle name="Title 26 16" xfId="40453"/>
    <cellStyle name="Title 26 17" xfId="40454"/>
    <cellStyle name="Title 26 18" xfId="40455"/>
    <cellStyle name="Title 26 19" xfId="40456"/>
    <cellStyle name="Title 26 2" xfId="40457"/>
    <cellStyle name="Title 26 2 10" xfId="40458"/>
    <cellStyle name="Title 26 2 11" xfId="40459"/>
    <cellStyle name="Title 26 2 12" xfId="40460"/>
    <cellStyle name="Title 26 2 13" xfId="40461"/>
    <cellStyle name="Title 26 2 14" xfId="40462"/>
    <cellStyle name="Title 26 2 15" xfId="40463"/>
    <cellStyle name="Title 26 2 16" xfId="40464"/>
    <cellStyle name="Title 26 2 17" xfId="40465"/>
    <cellStyle name="Title 26 2 18" xfId="40466"/>
    <cellStyle name="Title 26 2 19" xfId="40467"/>
    <cellStyle name="Title 26 2 2" xfId="40468"/>
    <cellStyle name="Title 26 2 20" xfId="40469"/>
    <cellStyle name="Title 26 2 21" xfId="40470"/>
    <cellStyle name="Title 26 2 22" xfId="40471"/>
    <cellStyle name="Title 26 2 23" xfId="40472"/>
    <cellStyle name="Title 26 2 24" xfId="40473"/>
    <cellStyle name="Title 26 2 25" xfId="40474"/>
    <cellStyle name="Title 26 2 26" xfId="40475"/>
    <cellStyle name="Title 26 2 27" xfId="40476"/>
    <cellStyle name="Title 26 2 28" xfId="40477"/>
    <cellStyle name="Title 26 2 29" xfId="40478"/>
    <cellStyle name="Title 26 2 3" xfId="40479"/>
    <cellStyle name="Title 26 2 30" xfId="40480"/>
    <cellStyle name="Title 26 2 31" xfId="40481"/>
    <cellStyle name="Title 26 2 32" xfId="40482"/>
    <cellStyle name="Title 26 2 33" xfId="40483"/>
    <cellStyle name="Title 26 2 34" xfId="40484"/>
    <cellStyle name="Title 26 2 35" xfId="40485"/>
    <cellStyle name="Title 26 2 36" xfId="40486"/>
    <cellStyle name="Title 26 2 37" xfId="40487"/>
    <cellStyle name="Title 26 2 38" xfId="40488"/>
    <cellStyle name="Title 26 2 39" xfId="40489"/>
    <cellStyle name="Title 26 2 4" xfId="40490"/>
    <cellStyle name="Title 26 2 40" xfId="40491"/>
    <cellStyle name="Title 26 2 41" xfId="40492"/>
    <cellStyle name="Title 26 2 42" xfId="40493"/>
    <cellStyle name="Title 26 2 43" xfId="40494"/>
    <cellStyle name="Title 26 2 44" xfId="40495"/>
    <cellStyle name="Title 26 2 45" xfId="40496"/>
    <cellStyle name="Title 26 2 46" xfId="40497"/>
    <cellStyle name="Title 26 2 47" xfId="40498"/>
    <cellStyle name="Title 26 2 48" xfId="40499"/>
    <cellStyle name="Title 26 2 49" xfId="40500"/>
    <cellStyle name="Title 26 2 5" xfId="40501"/>
    <cellStyle name="Title 26 2 50" xfId="40502"/>
    <cellStyle name="Title 26 2 51" xfId="40503"/>
    <cellStyle name="Title 26 2 52" xfId="40504"/>
    <cellStyle name="Title 26 2 53" xfId="40505"/>
    <cellStyle name="Title 26 2 54" xfId="40506"/>
    <cellStyle name="Title 26 2 55" xfId="40507"/>
    <cellStyle name="Title 26 2 56" xfId="40508"/>
    <cellStyle name="Title 26 2 57" xfId="40509"/>
    <cellStyle name="Title 26 2 58" xfId="40510"/>
    <cellStyle name="Title 26 2 59" xfId="40511"/>
    <cellStyle name="Title 26 2 6" xfId="40512"/>
    <cellStyle name="Title 26 2 60" xfId="40513"/>
    <cellStyle name="Title 26 2 61" xfId="40514"/>
    <cellStyle name="Title 26 2 62" xfId="40515"/>
    <cellStyle name="Title 26 2 63" xfId="40516"/>
    <cellStyle name="Title 26 2 64" xfId="40517"/>
    <cellStyle name="Title 26 2 65" xfId="40518"/>
    <cellStyle name="Title 26 2 66" xfId="40519"/>
    <cellStyle name="Title 26 2 67" xfId="40520"/>
    <cellStyle name="Title 26 2 7" xfId="40521"/>
    <cellStyle name="Title 26 2 8" xfId="40522"/>
    <cellStyle name="Title 26 2 9" xfId="40523"/>
    <cellStyle name="Title 26 20" xfId="40524"/>
    <cellStyle name="Title 26 21" xfId="40525"/>
    <cellStyle name="Title 26 22" xfId="40526"/>
    <cellStyle name="Title 26 23" xfId="40527"/>
    <cellStyle name="Title 26 24" xfId="40528"/>
    <cellStyle name="Title 26 25" xfId="40529"/>
    <cellStyle name="Title 26 26" xfId="40530"/>
    <cellStyle name="Title 26 27" xfId="40531"/>
    <cellStyle name="Title 26 28" xfId="40532"/>
    <cellStyle name="Title 26 29" xfId="40533"/>
    <cellStyle name="Title 26 3" xfId="40534"/>
    <cellStyle name="Title 26 3 10" xfId="40535"/>
    <cellStyle name="Title 26 3 11" xfId="40536"/>
    <cellStyle name="Title 26 3 12" xfId="40537"/>
    <cellStyle name="Title 26 3 13" xfId="40538"/>
    <cellStyle name="Title 26 3 14" xfId="40539"/>
    <cellStyle name="Title 26 3 15" xfId="40540"/>
    <cellStyle name="Title 26 3 16" xfId="40541"/>
    <cellStyle name="Title 26 3 17" xfId="40542"/>
    <cellStyle name="Title 26 3 18" xfId="40543"/>
    <cellStyle name="Title 26 3 19" xfId="40544"/>
    <cellStyle name="Title 26 3 2" xfId="40545"/>
    <cellStyle name="Title 26 3 20" xfId="40546"/>
    <cellStyle name="Title 26 3 21" xfId="40547"/>
    <cellStyle name="Title 26 3 22" xfId="40548"/>
    <cellStyle name="Title 26 3 23" xfId="40549"/>
    <cellStyle name="Title 26 3 24" xfId="40550"/>
    <cellStyle name="Title 26 3 25" xfId="40551"/>
    <cellStyle name="Title 26 3 26" xfId="40552"/>
    <cellStyle name="Title 26 3 27" xfId="40553"/>
    <cellStyle name="Title 26 3 28" xfId="40554"/>
    <cellStyle name="Title 26 3 29" xfId="40555"/>
    <cellStyle name="Title 26 3 3" xfId="40556"/>
    <cellStyle name="Title 26 3 30" xfId="40557"/>
    <cellStyle name="Title 26 3 31" xfId="40558"/>
    <cellStyle name="Title 26 3 32" xfId="40559"/>
    <cellStyle name="Title 26 3 33" xfId="40560"/>
    <cellStyle name="Title 26 3 34" xfId="40561"/>
    <cellStyle name="Title 26 3 35" xfId="40562"/>
    <cellStyle name="Title 26 3 36" xfId="40563"/>
    <cellStyle name="Title 26 3 37" xfId="40564"/>
    <cellStyle name="Title 26 3 38" xfId="40565"/>
    <cellStyle name="Title 26 3 39" xfId="40566"/>
    <cellStyle name="Title 26 3 4" xfId="40567"/>
    <cellStyle name="Title 26 3 40" xfId="40568"/>
    <cellStyle name="Title 26 3 41" xfId="40569"/>
    <cellStyle name="Title 26 3 42" xfId="40570"/>
    <cellStyle name="Title 26 3 43" xfId="40571"/>
    <cellStyle name="Title 26 3 44" xfId="40572"/>
    <cellStyle name="Title 26 3 45" xfId="40573"/>
    <cellStyle name="Title 26 3 46" xfId="40574"/>
    <cellStyle name="Title 26 3 47" xfId="40575"/>
    <cellStyle name="Title 26 3 48" xfId="40576"/>
    <cellStyle name="Title 26 3 49" xfId="40577"/>
    <cellStyle name="Title 26 3 5" xfId="40578"/>
    <cellStyle name="Title 26 3 50" xfId="40579"/>
    <cellStyle name="Title 26 3 51" xfId="40580"/>
    <cellStyle name="Title 26 3 52" xfId="40581"/>
    <cellStyle name="Title 26 3 53" xfId="40582"/>
    <cellStyle name="Title 26 3 54" xfId="40583"/>
    <cellStyle name="Title 26 3 55" xfId="40584"/>
    <cellStyle name="Title 26 3 56" xfId="40585"/>
    <cellStyle name="Title 26 3 57" xfId="40586"/>
    <cellStyle name="Title 26 3 58" xfId="40587"/>
    <cellStyle name="Title 26 3 59" xfId="40588"/>
    <cellStyle name="Title 26 3 6" xfId="40589"/>
    <cellStyle name="Title 26 3 60" xfId="40590"/>
    <cellStyle name="Title 26 3 61" xfId="40591"/>
    <cellStyle name="Title 26 3 62" xfId="40592"/>
    <cellStyle name="Title 26 3 63" xfId="40593"/>
    <cellStyle name="Title 26 3 64" xfId="40594"/>
    <cellStyle name="Title 26 3 65" xfId="40595"/>
    <cellStyle name="Title 26 3 66" xfId="40596"/>
    <cellStyle name="Title 26 3 67" xfId="40597"/>
    <cellStyle name="Title 26 3 7" xfId="40598"/>
    <cellStyle name="Title 26 3 8" xfId="40599"/>
    <cellStyle name="Title 26 3 9" xfId="40600"/>
    <cellStyle name="Title 26 30" xfId="40601"/>
    <cellStyle name="Title 26 31" xfId="40602"/>
    <cellStyle name="Title 26 32" xfId="40603"/>
    <cellStyle name="Title 26 33" xfId="40604"/>
    <cellStyle name="Title 26 34" xfId="40605"/>
    <cellStyle name="Title 26 35" xfId="40606"/>
    <cellStyle name="Title 26 36" xfId="40607"/>
    <cellStyle name="Title 26 37" xfId="40608"/>
    <cellStyle name="Title 26 38" xfId="40609"/>
    <cellStyle name="Title 26 39" xfId="40610"/>
    <cellStyle name="Title 26 4" xfId="40611"/>
    <cellStyle name="Title 26 40" xfId="40612"/>
    <cellStyle name="Title 26 41" xfId="40613"/>
    <cellStyle name="Title 26 42" xfId="40614"/>
    <cellStyle name="Title 26 43" xfId="40615"/>
    <cellStyle name="Title 26 44" xfId="40616"/>
    <cellStyle name="Title 26 45" xfId="40617"/>
    <cellStyle name="Title 26 46" xfId="40618"/>
    <cellStyle name="Title 26 47" xfId="40619"/>
    <cellStyle name="Title 26 48" xfId="40620"/>
    <cellStyle name="Title 26 49" xfId="40621"/>
    <cellStyle name="Title 26 5" xfId="40622"/>
    <cellStyle name="Title 26 50" xfId="40623"/>
    <cellStyle name="Title 26 51" xfId="40624"/>
    <cellStyle name="Title 26 52" xfId="40625"/>
    <cellStyle name="Title 26 53" xfId="40626"/>
    <cellStyle name="Title 26 54" xfId="40627"/>
    <cellStyle name="Title 26 55" xfId="40628"/>
    <cellStyle name="Title 26 56" xfId="40629"/>
    <cellStyle name="Title 26 57" xfId="40630"/>
    <cellStyle name="Title 26 58" xfId="40631"/>
    <cellStyle name="Title 26 59" xfId="40632"/>
    <cellStyle name="Title 26 6" xfId="40633"/>
    <cellStyle name="Title 26 60" xfId="40634"/>
    <cellStyle name="Title 26 61" xfId="40635"/>
    <cellStyle name="Title 26 62" xfId="40636"/>
    <cellStyle name="Title 26 63" xfId="40637"/>
    <cellStyle name="Title 26 64" xfId="40638"/>
    <cellStyle name="Title 26 65" xfId="40639"/>
    <cellStyle name="Title 26 66" xfId="40640"/>
    <cellStyle name="Title 26 67" xfId="40641"/>
    <cellStyle name="Title 26 68" xfId="40642"/>
    <cellStyle name="Title 26 69" xfId="40643"/>
    <cellStyle name="Title 26 7" xfId="40644"/>
    <cellStyle name="Title 26 8" xfId="40645"/>
    <cellStyle name="Title 26 9" xfId="40646"/>
    <cellStyle name="Title 27" xfId="40647"/>
    <cellStyle name="Title 27 10" xfId="40648"/>
    <cellStyle name="Title 27 11" xfId="40649"/>
    <cellStyle name="Title 27 12" xfId="40650"/>
    <cellStyle name="Title 27 13" xfId="40651"/>
    <cellStyle name="Title 27 14" xfId="40652"/>
    <cellStyle name="Title 27 15" xfId="40653"/>
    <cellStyle name="Title 27 16" xfId="40654"/>
    <cellStyle name="Title 27 17" xfId="40655"/>
    <cellStyle name="Title 27 18" xfId="40656"/>
    <cellStyle name="Title 27 19" xfId="40657"/>
    <cellStyle name="Title 27 2" xfId="40658"/>
    <cellStyle name="Title 27 2 10" xfId="40659"/>
    <cellStyle name="Title 27 2 11" xfId="40660"/>
    <cellStyle name="Title 27 2 12" xfId="40661"/>
    <cellStyle name="Title 27 2 13" xfId="40662"/>
    <cellStyle name="Title 27 2 14" xfId="40663"/>
    <cellStyle name="Title 27 2 15" xfId="40664"/>
    <cellStyle name="Title 27 2 16" xfId="40665"/>
    <cellStyle name="Title 27 2 17" xfId="40666"/>
    <cellStyle name="Title 27 2 18" xfId="40667"/>
    <cellStyle name="Title 27 2 19" xfId="40668"/>
    <cellStyle name="Title 27 2 2" xfId="40669"/>
    <cellStyle name="Title 27 2 20" xfId="40670"/>
    <cellStyle name="Title 27 2 21" xfId="40671"/>
    <cellStyle name="Title 27 2 22" xfId="40672"/>
    <cellStyle name="Title 27 2 23" xfId="40673"/>
    <cellStyle name="Title 27 2 24" xfId="40674"/>
    <cellStyle name="Title 27 2 25" xfId="40675"/>
    <cellStyle name="Title 27 2 26" xfId="40676"/>
    <cellStyle name="Title 27 2 27" xfId="40677"/>
    <cellStyle name="Title 27 2 28" xfId="40678"/>
    <cellStyle name="Title 27 2 29" xfId="40679"/>
    <cellStyle name="Title 27 2 3" xfId="40680"/>
    <cellStyle name="Title 27 2 30" xfId="40681"/>
    <cellStyle name="Title 27 2 31" xfId="40682"/>
    <cellStyle name="Title 27 2 32" xfId="40683"/>
    <cellStyle name="Title 27 2 33" xfId="40684"/>
    <cellStyle name="Title 27 2 34" xfId="40685"/>
    <cellStyle name="Title 27 2 35" xfId="40686"/>
    <cellStyle name="Title 27 2 36" xfId="40687"/>
    <cellStyle name="Title 27 2 37" xfId="40688"/>
    <cellStyle name="Title 27 2 38" xfId="40689"/>
    <cellStyle name="Title 27 2 39" xfId="40690"/>
    <cellStyle name="Title 27 2 4" xfId="40691"/>
    <cellStyle name="Title 27 2 40" xfId="40692"/>
    <cellStyle name="Title 27 2 41" xfId="40693"/>
    <cellStyle name="Title 27 2 42" xfId="40694"/>
    <cellStyle name="Title 27 2 43" xfId="40695"/>
    <cellStyle name="Title 27 2 44" xfId="40696"/>
    <cellStyle name="Title 27 2 45" xfId="40697"/>
    <cellStyle name="Title 27 2 46" xfId="40698"/>
    <cellStyle name="Title 27 2 47" xfId="40699"/>
    <cellStyle name="Title 27 2 48" xfId="40700"/>
    <cellStyle name="Title 27 2 49" xfId="40701"/>
    <cellStyle name="Title 27 2 5" xfId="40702"/>
    <cellStyle name="Title 27 2 50" xfId="40703"/>
    <cellStyle name="Title 27 2 51" xfId="40704"/>
    <cellStyle name="Title 27 2 52" xfId="40705"/>
    <cellStyle name="Title 27 2 53" xfId="40706"/>
    <cellStyle name="Title 27 2 54" xfId="40707"/>
    <cellStyle name="Title 27 2 55" xfId="40708"/>
    <cellStyle name="Title 27 2 56" xfId="40709"/>
    <cellStyle name="Title 27 2 57" xfId="40710"/>
    <cellStyle name="Title 27 2 58" xfId="40711"/>
    <cellStyle name="Title 27 2 59" xfId="40712"/>
    <cellStyle name="Title 27 2 6" xfId="40713"/>
    <cellStyle name="Title 27 2 60" xfId="40714"/>
    <cellStyle name="Title 27 2 61" xfId="40715"/>
    <cellStyle name="Title 27 2 62" xfId="40716"/>
    <cellStyle name="Title 27 2 63" xfId="40717"/>
    <cellStyle name="Title 27 2 64" xfId="40718"/>
    <cellStyle name="Title 27 2 65" xfId="40719"/>
    <cellStyle name="Title 27 2 66" xfId="40720"/>
    <cellStyle name="Title 27 2 67" xfId="40721"/>
    <cellStyle name="Title 27 2 7" xfId="40722"/>
    <cellStyle name="Title 27 2 8" xfId="40723"/>
    <cellStyle name="Title 27 2 9" xfId="40724"/>
    <cellStyle name="Title 27 20" xfId="40725"/>
    <cellStyle name="Title 27 21" xfId="40726"/>
    <cellStyle name="Title 27 22" xfId="40727"/>
    <cellStyle name="Title 27 23" xfId="40728"/>
    <cellStyle name="Title 27 24" xfId="40729"/>
    <cellStyle name="Title 27 25" xfId="40730"/>
    <cellStyle name="Title 27 26" xfId="40731"/>
    <cellStyle name="Title 27 27" xfId="40732"/>
    <cellStyle name="Title 27 28" xfId="40733"/>
    <cellStyle name="Title 27 29" xfId="40734"/>
    <cellStyle name="Title 27 3" xfId="40735"/>
    <cellStyle name="Title 27 3 10" xfId="40736"/>
    <cellStyle name="Title 27 3 11" xfId="40737"/>
    <cellStyle name="Title 27 3 12" xfId="40738"/>
    <cellStyle name="Title 27 3 13" xfId="40739"/>
    <cellStyle name="Title 27 3 14" xfId="40740"/>
    <cellStyle name="Title 27 3 15" xfId="40741"/>
    <cellStyle name="Title 27 3 16" xfId="40742"/>
    <cellStyle name="Title 27 3 17" xfId="40743"/>
    <cellStyle name="Title 27 3 18" xfId="40744"/>
    <cellStyle name="Title 27 3 19" xfId="40745"/>
    <cellStyle name="Title 27 3 2" xfId="40746"/>
    <cellStyle name="Title 27 3 20" xfId="40747"/>
    <cellStyle name="Title 27 3 21" xfId="40748"/>
    <cellStyle name="Title 27 3 22" xfId="40749"/>
    <cellStyle name="Title 27 3 23" xfId="40750"/>
    <cellStyle name="Title 27 3 24" xfId="40751"/>
    <cellStyle name="Title 27 3 25" xfId="40752"/>
    <cellStyle name="Title 27 3 26" xfId="40753"/>
    <cellStyle name="Title 27 3 27" xfId="40754"/>
    <cellStyle name="Title 27 3 28" xfId="40755"/>
    <cellStyle name="Title 27 3 29" xfId="40756"/>
    <cellStyle name="Title 27 3 3" xfId="40757"/>
    <cellStyle name="Title 27 3 30" xfId="40758"/>
    <cellStyle name="Title 27 3 31" xfId="40759"/>
    <cellStyle name="Title 27 3 32" xfId="40760"/>
    <cellStyle name="Title 27 3 33" xfId="40761"/>
    <cellStyle name="Title 27 3 34" xfId="40762"/>
    <cellStyle name="Title 27 3 35" xfId="40763"/>
    <cellStyle name="Title 27 3 36" xfId="40764"/>
    <cellStyle name="Title 27 3 37" xfId="40765"/>
    <cellStyle name="Title 27 3 38" xfId="40766"/>
    <cellStyle name="Title 27 3 39" xfId="40767"/>
    <cellStyle name="Title 27 3 4" xfId="40768"/>
    <cellStyle name="Title 27 3 40" xfId="40769"/>
    <cellStyle name="Title 27 3 41" xfId="40770"/>
    <cellStyle name="Title 27 3 42" xfId="40771"/>
    <cellStyle name="Title 27 3 43" xfId="40772"/>
    <cellStyle name="Title 27 3 44" xfId="40773"/>
    <cellStyle name="Title 27 3 45" xfId="40774"/>
    <cellStyle name="Title 27 3 46" xfId="40775"/>
    <cellStyle name="Title 27 3 47" xfId="40776"/>
    <cellStyle name="Title 27 3 48" xfId="40777"/>
    <cellStyle name="Title 27 3 49" xfId="40778"/>
    <cellStyle name="Title 27 3 5" xfId="40779"/>
    <cellStyle name="Title 27 3 50" xfId="40780"/>
    <cellStyle name="Title 27 3 51" xfId="40781"/>
    <cellStyle name="Title 27 3 52" xfId="40782"/>
    <cellStyle name="Title 27 3 53" xfId="40783"/>
    <cellStyle name="Title 27 3 54" xfId="40784"/>
    <cellStyle name="Title 27 3 55" xfId="40785"/>
    <cellStyle name="Title 27 3 56" xfId="40786"/>
    <cellStyle name="Title 27 3 57" xfId="40787"/>
    <cellStyle name="Title 27 3 58" xfId="40788"/>
    <cellStyle name="Title 27 3 59" xfId="40789"/>
    <cellStyle name="Title 27 3 6" xfId="40790"/>
    <cellStyle name="Title 27 3 60" xfId="40791"/>
    <cellStyle name="Title 27 3 61" xfId="40792"/>
    <cellStyle name="Title 27 3 62" xfId="40793"/>
    <cellStyle name="Title 27 3 63" xfId="40794"/>
    <cellStyle name="Title 27 3 64" xfId="40795"/>
    <cellStyle name="Title 27 3 65" xfId="40796"/>
    <cellStyle name="Title 27 3 66" xfId="40797"/>
    <cellStyle name="Title 27 3 67" xfId="40798"/>
    <cellStyle name="Title 27 3 7" xfId="40799"/>
    <cellStyle name="Title 27 3 8" xfId="40800"/>
    <cellStyle name="Title 27 3 9" xfId="40801"/>
    <cellStyle name="Title 27 30" xfId="40802"/>
    <cellStyle name="Title 27 31" xfId="40803"/>
    <cellStyle name="Title 27 32" xfId="40804"/>
    <cellStyle name="Title 27 33" xfId="40805"/>
    <cellStyle name="Title 27 34" xfId="40806"/>
    <cellStyle name="Title 27 35" xfId="40807"/>
    <cellStyle name="Title 27 36" xfId="40808"/>
    <cellStyle name="Title 27 37" xfId="40809"/>
    <cellStyle name="Title 27 38" xfId="40810"/>
    <cellStyle name="Title 27 39" xfId="40811"/>
    <cellStyle name="Title 27 4" xfId="40812"/>
    <cellStyle name="Title 27 40" xfId="40813"/>
    <cellStyle name="Title 27 41" xfId="40814"/>
    <cellStyle name="Title 27 42" xfId="40815"/>
    <cellStyle name="Title 27 43" xfId="40816"/>
    <cellStyle name="Title 27 44" xfId="40817"/>
    <cellStyle name="Title 27 45" xfId="40818"/>
    <cellStyle name="Title 27 46" xfId="40819"/>
    <cellStyle name="Title 27 47" xfId="40820"/>
    <cellStyle name="Title 27 48" xfId="40821"/>
    <cellStyle name="Title 27 49" xfId="40822"/>
    <cellStyle name="Title 27 5" xfId="40823"/>
    <cellStyle name="Title 27 50" xfId="40824"/>
    <cellStyle name="Title 27 51" xfId="40825"/>
    <cellStyle name="Title 27 52" xfId="40826"/>
    <cellStyle name="Title 27 53" xfId="40827"/>
    <cellStyle name="Title 27 54" xfId="40828"/>
    <cellStyle name="Title 27 55" xfId="40829"/>
    <cellStyle name="Title 27 56" xfId="40830"/>
    <cellStyle name="Title 27 57" xfId="40831"/>
    <cellStyle name="Title 27 58" xfId="40832"/>
    <cellStyle name="Title 27 59" xfId="40833"/>
    <cellStyle name="Title 27 6" xfId="40834"/>
    <cellStyle name="Title 27 60" xfId="40835"/>
    <cellStyle name="Title 27 61" xfId="40836"/>
    <cellStyle name="Title 27 62" xfId="40837"/>
    <cellStyle name="Title 27 63" xfId="40838"/>
    <cellStyle name="Title 27 64" xfId="40839"/>
    <cellStyle name="Title 27 65" xfId="40840"/>
    <cellStyle name="Title 27 66" xfId="40841"/>
    <cellStyle name="Title 27 67" xfId="40842"/>
    <cellStyle name="Title 27 68" xfId="40843"/>
    <cellStyle name="Title 27 69" xfId="40844"/>
    <cellStyle name="Title 27 7" xfId="40845"/>
    <cellStyle name="Title 27 8" xfId="40846"/>
    <cellStyle name="Title 27 9" xfId="40847"/>
    <cellStyle name="Title 28" xfId="40848"/>
    <cellStyle name="Title 28 10" xfId="40849"/>
    <cellStyle name="Title 28 11" xfId="40850"/>
    <cellStyle name="Title 28 12" xfId="40851"/>
    <cellStyle name="Title 28 13" xfId="40852"/>
    <cellStyle name="Title 28 14" xfId="40853"/>
    <cellStyle name="Title 28 15" xfId="40854"/>
    <cellStyle name="Title 28 16" xfId="40855"/>
    <cellStyle name="Title 28 17" xfId="40856"/>
    <cellStyle name="Title 28 18" xfId="40857"/>
    <cellStyle name="Title 28 19" xfId="40858"/>
    <cellStyle name="Title 28 2" xfId="40859"/>
    <cellStyle name="Title 28 2 10" xfId="40860"/>
    <cellStyle name="Title 28 2 11" xfId="40861"/>
    <cellStyle name="Title 28 2 12" xfId="40862"/>
    <cellStyle name="Title 28 2 13" xfId="40863"/>
    <cellStyle name="Title 28 2 14" xfId="40864"/>
    <cellStyle name="Title 28 2 15" xfId="40865"/>
    <cellStyle name="Title 28 2 16" xfId="40866"/>
    <cellStyle name="Title 28 2 17" xfId="40867"/>
    <cellStyle name="Title 28 2 18" xfId="40868"/>
    <cellStyle name="Title 28 2 19" xfId="40869"/>
    <cellStyle name="Title 28 2 2" xfId="40870"/>
    <cellStyle name="Title 28 2 20" xfId="40871"/>
    <cellStyle name="Title 28 2 21" xfId="40872"/>
    <cellStyle name="Title 28 2 22" xfId="40873"/>
    <cellStyle name="Title 28 2 23" xfId="40874"/>
    <cellStyle name="Title 28 2 24" xfId="40875"/>
    <cellStyle name="Title 28 2 25" xfId="40876"/>
    <cellStyle name="Title 28 2 26" xfId="40877"/>
    <cellStyle name="Title 28 2 27" xfId="40878"/>
    <cellStyle name="Title 28 2 28" xfId="40879"/>
    <cellStyle name="Title 28 2 29" xfId="40880"/>
    <cellStyle name="Title 28 2 3" xfId="40881"/>
    <cellStyle name="Title 28 2 30" xfId="40882"/>
    <cellStyle name="Title 28 2 31" xfId="40883"/>
    <cellStyle name="Title 28 2 32" xfId="40884"/>
    <cellStyle name="Title 28 2 33" xfId="40885"/>
    <cellStyle name="Title 28 2 34" xfId="40886"/>
    <cellStyle name="Title 28 2 35" xfId="40887"/>
    <cellStyle name="Title 28 2 36" xfId="40888"/>
    <cellStyle name="Title 28 2 37" xfId="40889"/>
    <cellStyle name="Title 28 2 38" xfId="40890"/>
    <cellStyle name="Title 28 2 39" xfId="40891"/>
    <cellStyle name="Title 28 2 4" xfId="40892"/>
    <cellStyle name="Title 28 2 40" xfId="40893"/>
    <cellStyle name="Title 28 2 41" xfId="40894"/>
    <cellStyle name="Title 28 2 42" xfId="40895"/>
    <cellStyle name="Title 28 2 43" xfId="40896"/>
    <cellStyle name="Title 28 2 44" xfId="40897"/>
    <cellStyle name="Title 28 2 45" xfId="40898"/>
    <cellStyle name="Title 28 2 46" xfId="40899"/>
    <cellStyle name="Title 28 2 47" xfId="40900"/>
    <cellStyle name="Title 28 2 48" xfId="40901"/>
    <cellStyle name="Title 28 2 49" xfId="40902"/>
    <cellStyle name="Title 28 2 5" xfId="40903"/>
    <cellStyle name="Title 28 2 50" xfId="40904"/>
    <cellStyle name="Title 28 2 51" xfId="40905"/>
    <cellStyle name="Title 28 2 52" xfId="40906"/>
    <cellStyle name="Title 28 2 53" xfId="40907"/>
    <cellStyle name="Title 28 2 54" xfId="40908"/>
    <cellStyle name="Title 28 2 55" xfId="40909"/>
    <cellStyle name="Title 28 2 56" xfId="40910"/>
    <cellStyle name="Title 28 2 57" xfId="40911"/>
    <cellStyle name="Title 28 2 58" xfId="40912"/>
    <cellStyle name="Title 28 2 59" xfId="40913"/>
    <cellStyle name="Title 28 2 6" xfId="40914"/>
    <cellStyle name="Title 28 2 60" xfId="40915"/>
    <cellStyle name="Title 28 2 61" xfId="40916"/>
    <cellStyle name="Title 28 2 62" xfId="40917"/>
    <cellStyle name="Title 28 2 63" xfId="40918"/>
    <cellStyle name="Title 28 2 64" xfId="40919"/>
    <cellStyle name="Title 28 2 65" xfId="40920"/>
    <cellStyle name="Title 28 2 66" xfId="40921"/>
    <cellStyle name="Title 28 2 67" xfId="40922"/>
    <cellStyle name="Title 28 2 7" xfId="40923"/>
    <cellStyle name="Title 28 2 8" xfId="40924"/>
    <cellStyle name="Title 28 2 9" xfId="40925"/>
    <cellStyle name="Title 28 20" xfId="40926"/>
    <cellStyle name="Title 28 21" xfId="40927"/>
    <cellStyle name="Title 28 22" xfId="40928"/>
    <cellStyle name="Title 28 23" xfId="40929"/>
    <cellStyle name="Title 28 24" xfId="40930"/>
    <cellStyle name="Title 28 25" xfId="40931"/>
    <cellStyle name="Title 28 26" xfId="40932"/>
    <cellStyle name="Title 28 27" xfId="40933"/>
    <cellStyle name="Title 28 28" xfId="40934"/>
    <cellStyle name="Title 28 29" xfId="40935"/>
    <cellStyle name="Title 28 3" xfId="40936"/>
    <cellStyle name="Title 28 3 10" xfId="40937"/>
    <cellStyle name="Title 28 3 11" xfId="40938"/>
    <cellStyle name="Title 28 3 12" xfId="40939"/>
    <cellStyle name="Title 28 3 13" xfId="40940"/>
    <cellStyle name="Title 28 3 14" xfId="40941"/>
    <cellStyle name="Title 28 3 15" xfId="40942"/>
    <cellStyle name="Title 28 3 16" xfId="40943"/>
    <cellStyle name="Title 28 3 17" xfId="40944"/>
    <cellStyle name="Title 28 3 18" xfId="40945"/>
    <cellStyle name="Title 28 3 19" xfId="40946"/>
    <cellStyle name="Title 28 3 2" xfId="40947"/>
    <cellStyle name="Title 28 3 20" xfId="40948"/>
    <cellStyle name="Title 28 3 21" xfId="40949"/>
    <cellStyle name="Title 28 3 22" xfId="40950"/>
    <cellStyle name="Title 28 3 23" xfId="40951"/>
    <cellStyle name="Title 28 3 24" xfId="40952"/>
    <cellStyle name="Title 28 3 25" xfId="40953"/>
    <cellStyle name="Title 28 3 26" xfId="40954"/>
    <cellStyle name="Title 28 3 27" xfId="40955"/>
    <cellStyle name="Title 28 3 28" xfId="40956"/>
    <cellStyle name="Title 28 3 29" xfId="40957"/>
    <cellStyle name="Title 28 3 3" xfId="40958"/>
    <cellStyle name="Title 28 3 30" xfId="40959"/>
    <cellStyle name="Title 28 3 31" xfId="40960"/>
    <cellStyle name="Title 28 3 32" xfId="40961"/>
    <cellStyle name="Title 28 3 33" xfId="40962"/>
    <cellStyle name="Title 28 3 34" xfId="40963"/>
    <cellStyle name="Title 28 3 35" xfId="40964"/>
    <cellStyle name="Title 28 3 36" xfId="40965"/>
    <cellStyle name="Title 28 3 37" xfId="40966"/>
    <cellStyle name="Title 28 3 38" xfId="40967"/>
    <cellStyle name="Title 28 3 39" xfId="40968"/>
    <cellStyle name="Title 28 3 4" xfId="40969"/>
    <cellStyle name="Title 28 3 40" xfId="40970"/>
    <cellStyle name="Title 28 3 41" xfId="40971"/>
    <cellStyle name="Title 28 3 42" xfId="40972"/>
    <cellStyle name="Title 28 3 43" xfId="40973"/>
    <cellStyle name="Title 28 3 44" xfId="40974"/>
    <cellStyle name="Title 28 3 45" xfId="40975"/>
    <cellStyle name="Title 28 3 46" xfId="40976"/>
    <cellStyle name="Title 28 3 47" xfId="40977"/>
    <cellStyle name="Title 28 3 48" xfId="40978"/>
    <cellStyle name="Title 28 3 49" xfId="40979"/>
    <cellStyle name="Title 28 3 5" xfId="40980"/>
    <cellStyle name="Title 28 3 50" xfId="40981"/>
    <cellStyle name="Title 28 3 51" xfId="40982"/>
    <cellStyle name="Title 28 3 52" xfId="40983"/>
    <cellStyle name="Title 28 3 53" xfId="40984"/>
    <cellStyle name="Title 28 3 54" xfId="40985"/>
    <cellStyle name="Title 28 3 55" xfId="40986"/>
    <cellStyle name="Title 28 3 56" xfId="40987"/>
    <cellStyle name="Title 28 3 57" xfId="40988"/>
    <cellStyle name="Title 28 3 58" xfId="40989"/>
    <cellStyle name="Title 28 3 59" xfId="40990"/>
    <cellStyle name="Title 28 3 6" xfId="40991"/>
    <cellStyle name="Title 28 3 60" xfId="40992"/>
    <cellStyle name="Title 28 3 61" xfId="40993"/>
    <cellStyle name="Title 28 3 62" xfId="40994"/>
    <cellStyle name="Title 28 3 63" xfId="40995"/>
    <cellStyle name="Title 28 3 64" xfId="40996"/>
    <cellStyle name="Title 28 3 65" xfId="40997"/>
    <cellStyle name="Title 28 3 66" xfId="40998"/>
    <cellStyle name="Title 28 3 67" xfId="40999"/>
    <cellStyle name="Title 28 3 7" xfId="41000"/>
    <cellStyle name="Title 28 3 8" xfId="41001"/>
    <cellStyle name="Title 28 3 9" xfId="41002"/>
    <cellStyle name="Title 28 30" xfId="41003"/>
    <cellStyle name="Title 28 31" xfId="41004"/>
    <cellStyle name="Title 28 32" xfId="41005"/>
    <cellStyle name="Title 28 33" xfId="41006"/>
    <cellStyle name="Title 28 34" xfId="41007"/>
    <cellStyle name="Title 28 35" xfId="41008"/>
    <cellStyle name="Title 28 36" xfId="41009"/>
    <cellStyle name="Title 28 37" xfId="41010"/>
    <cellStyle name="Title 28 38" xfId="41011"/>
    <cellStyle name="Title 28 39" xfId="41012"/>
    <cellStyle name="Title 28 4" xfId="41013"/>
    <cellStyle name="Title 28 40" xfId="41014"/>
    <cellStyle name="Title 28 41" xfId="41015"/>
    <cellStyle name="Title 28 42" xfId="41016"/>
    <cellStyle name="Title 28 43" xfId="41017"/>
    <cellStyle name="Title 28 44" xfId="41018"/>
    <cellStyle name="Title 28 45" xfId="41019"/>
    <cellStyle name="Title 28 46" xfId="41020"/>
    <cellStyle name="Title 28 47" xfId="41021"/>
    <cellStyle name="Title 28 48" xfId="41022"/>
    <cellStyle name="Title 28 49" xfId="41023"/>
    <cellStyle name="Title 28 5" xfId="41024"/>
    <cellStyle name="Title 28 50" xfId="41025"/>
    <cellStyle name="Title 28 51" xfId="41026"/>
    <cellStyle name="Title 28 52" xfId="41027"/>
    <cellStyle name="Title 28 53" xfId="41028"/>
    <cellStyle name="Title 28 54" xfId="41029"/>
    <cellStyle name="Title 28 55" xfId="41030"/>
    <cellStyle name="Title 28 56" xfId="41031"/>
    <cellStyle name="Title 28 57" xfId="41032"/>
    <cellStyle name="Title 28 58" xfId="41033"/>
    <cellStyle name="Title 28 59" xfId="41034"/>
    <cellStyle name="Title 28 6" xfId="41035"/>
    <cellStyle name="Title 28 60" xfId="41036"/>
    <cellStyle name="Title 28 61" xfId="41037"/>
    <cellStyle name="Title 28 62" xfId="41038"/>
    <cellStyle name="Title 28 63" xfId="41039"/>
    <cellStyle name="Title 28 64" xfId="41040"/>
    <cellStyle name="Title 28 65" xfId="41041"/>
    <cellStyle name="Title 28 66" xfId="41042"/>
    <cellStyle name="Title 28 67" xfId="41043"/>
    <cellStyle name="Title 28 68" xfId="41044"/>
    <cellStyle name="Title 28 69" xfId="41045"/>
    <cellStyle name="Title 28 7" xfId="41046"/>
    <cellStyle name="Title 28 8" xfId="41047"/>
    <cellStyle name="Title 28 9" xfId="41048"/>
    <cellStyle name="Title 29" xfId="41049"/>
    <cellStyle name="Title 29 10" xfId="41050"/>
    <cellStyle name="Title 29 11" xfId="41051"/>
    <cellStyle name="Title 29 12" xfId="41052"/>
    <cellStyle name="Title 29 13" xfId="41053"/>
    <cellStyle name="Title 29 14" xfId="41054"/>
    <cellStyle name="Title 29 15" xfId="41055"/>
    <cellStyle name="Title 29 16" xfId="41056"/>
    <cellStyle name="Title 29 17" xfId="41057"/>
    <cellStyle name="Title 29 18" xfId="41058"/>
    <cellStyle name="Title 29 19" xfId="41059"/>
    <cellStyle name="Title 29 2" xfId="41060"/>
    <cellStyle name="Title 29 2 10" xfId="41061"/>
    <cellStyle name="Title 29 2 11" xfId="41062"/>
    <cellStyle name="Title 29 2 12" xfId="41063"/>
    <cellStyle name="Title 29 2 13" xfId="41064"/>
    <cellStyle name="Title 29 2 14" xfId="41065"/>
    <cellStyle name="Title 29 2 15" xfId="41066"/>
    <cellStyle name="Title 29 2 16" xfId="41067"/>
    <cellStyle name="Title 29 2 17" xfId="41068"/>
    <cellStyle name="Title 29 2 18" xfId="41069"/>
    <cellStyle name="Title 29 2 19" xfId="41070"/>
    <cellStyle name="Title 29 2 2" xfId="41071"/>
    <cellStyle name="Title 29 2 20" xfId="41072"/>
    <cellStyle name="Title 29 2 21" xfId="41073"/>
    <cellStyle name="Title 29 2 22" xfId="41074"/>
    <cellStyle name="Title 29 2 23" xfId="41075"/>
    <cellStyle name="Title 29 2 24" xfId="41076"/>
    <cellStyle name="Title 29 2 25" xfId="41077"/>
    <cellStyle name="Title 29 2 26" xfId="41078"/>
    <cellStyle name="Title 29 2 27" xfId="41079"/>
    <cellStyle name="Title 29 2 28" xfId="41080"/>
    <cellStyle name="Title 29 2 29" xfId="41081"/>
    <cellStyle name="Title 29 2 3" xfId="41082"/>
    <cellStyle name="Title 29 2 30" xfId="41083"/>
    <cellStyle name="Title 29 2 31" xfId="41084"/>
    <cellStyle name="Title 29 2 32" xfId="41085"/>
    <cellStyle name="Title 29 2 33" xfId="41086"/>
    <cellStyle name="Title 29 2 34" xfId="41087"/>
    <cellStyle name="Title 29 2 35" xfId="41088"/>
    <cellStyle name="Title 29 2 36" xfId="41089"/>
    <cellStyle name="Title 29 2 37" xfId="41090"/>
    <cellStyle name="Title 29 2 38" xfId="41091"/>
    <cellStyle name="Title 29 2 39" xfId="41092"/>
    <cellStyle name="Title 29 2 4" xfId="41093"/>
    <cellStyle name="Title 29 2 40" xfId="41094"/>
    <cellStyle name="Title 29 2 41" xfId="41095"/>
    <cellStyle name="Title 29 2 42" xfId="41096"/>
    <cellStyle name="Title 29 2 43" xfId="41097"/>
    <cellStyle name="Title 29 2 44" xfId="41098"/>
    <cellStyle name="Title 29 2 45" xfId="41099"/>
    <cellStyle name="Title 29 2 46" xfId="41100"/>
    <cellStyle name="Title 29 2 47" xfId="41101"/>
    <cellStyle name="Title 29 2 48" xfId="41102"/>
    <cellStyle name="Title 29 2 49" xfId="41103"/>
    <cellStyle name="Title 29 2 5" xfId="41104"/>
    <cellStyle name="Title 29 2 50" xfId="41105"/>
    <cellStyle name="Title 29 2 51" xfId="41106"/>
    <cellStyle name="Title 29 2 52" xfId="41107"/>
    <cellStyle name="Title 29 2 53" xfId="41108"/>
    <cellStyle name="Title 29 2 54" xfId="41109"/>
    <cellStyle name="Title 29 2 55" xfId="41110"/>
    <cellStyle name="Title 29 2 56" xfId="41111"/>
    <cellStyle name="Title 29 2 57" xfId="41112"/>
    <cellStyle name="Title 29 2 58" xfId="41113"/>
    <cellStyle name="Title 29 2 59" xfId="41114"/>
    <cellStyle name="Title 29 2 6" xfId="41115"/>
    <cellStyle name="Title 29 2 60" xfId="41116"/>
    <cellStyle name="Title 29 2 61" xfId="41117"/>
    <cellStyle name="Title 29 2 62" xfId="41118"/>
    <cellStyle name="Title 29 2 63" xfId="41119"/>
    <cellStyle name="Title 29 2 64" xfId="41120"/>
    <cellStyle name="Title 29 2 65" xfId="41121"/>
    <cellStyle name="Title 29 2 66" xfId="41122"/>
    <cellStyle name="Title 29 2 67" xfId="41123"/>
    <cellStyle name="Title 29 2 7" xfId="41124"/>
    <cellStyle name="Title 29 2 8" xfId="41125"/>
    <cellStyle name="Title 29 2 9" xfId="41126"/>
    <cellStyle name="Title 29 20" xfId="41127"/>
    <cellStyle name="Title 29 21" xfId="41128"/>
    <cellStyle name="Title 29 22" xfId="41129"/>
    <cellStyle name="Title 29 23" xfId="41130"/>
    <cellStyle name="Title 29 24" xfId="41131"/>
    <cellStyle name="Title 29 25" xfId="41132"/>
    <cellStyle name="Title 29 26" xfId="41133"/>
    <cellStyle name="Title 29 27" xfId="41134"/>
    <cellStyle name="Title 29 28" xfId="41135"/>
    <cellStyle name="Title 29 29" xfId="41136"/>
    <cellStyle name="Title 29 3" xfId="41137"/>
    <cellStyle name="Title 29 3 10" xfId="41138"/>
    <cellStyle name="Title 29 3 11" xfId="41139"/>
    <cellStyle name="Title 29 3 12" xfId="41140"/>
    <cellStyle name="Title 29 3 13" xfId="41141"/>
    <cellStyle name="Title 29 3 14" xfId="41142"/>
    <cellStyle name="Title 29 3 15" xfId="41143"/>
    <cellStyle name="Title 29 3 16" xfId="41144"/>
    <cellStyle name="Title 29 3 17" xfId="41145"/>
    <cellStyle name="Title 29 3 18" xfId="41146"/>
    <cellStyle name="Title 29 3 19" xfId="41147"/>
    <cellStyle name="Title 29 3 2" xfId="41148"/>
    <cellStyle name="Title 29 3 20" xfId="41149"/>
    <cellStyle name="Title 29 3 21" xfId="41150"/>
    <cellStyle name="Title 29 3 22" xfId="41151"/>
    <cellStyle name="Title 29 3 23" xfId="41152"/>
    <cellStyle name="Title 29 3 24" xfId="41153"/>
    <cellStyle name="Title 29 3 25" xfId="41154"/>
    <cellStyle name="Title 29 3 26" xfId="41155"/>
    <cellStyle name="Title 29 3 27" xfId="41156"/>
    <cellStyle name="Title 29 3 28" xfId="41157"/>
    <cellStyle name="Title 29 3 29" xfId="41158"/>
    <cellStyle name="Title 29 3 3" xfId="41159"/>
    <cellStyle name="Title 29 3 30" xfId="41160"/>
    <cellStyle name="Title 29 3 31" xfId="41161"/>
    <cellStyle name="Title 29 3 32" xfId="41162"/>
    <cellStyle name="Title 29 3 33" xfId="41163"/>
    <cellStyle name="Title 29 3 34" xfId="41164"/>
    <cellStyle name="Title 29 3 35" xfId="41165"/>
    <cellStyle name="Title 29 3 36" xfId="41166"/>
    <cellStyle name="Title 29 3 37" xfId="41167"/>
    <cellStyle name="Title 29 3 38" xfId="41168"/>
    <cellStyle name="Title 29 3 39" xfId="41169"/>
    <cellStyle name="Title 29 3 4" xfId="41170"/>
    <cellStyle name="Title 29 3 40" xfId="41171"/>
    <cellStyle name="Title 29 3 41" xfId="41172"/>
    <cellStyle name="Title 29 3 42" xfId="41173"/>
    <cellStyle name="Title 29 3 43" xfId="41174"/>
    <cellStyle name="Title 29 3 44" xfId="41175"/>
    <cellStyle name="Title 29 3 45" xfId="41176"/>
    <cellStyle name="Title 29 3 46" xfId="41177"/>
    <cellStyle name="Title 29 3 47" xfId="41178"/>
    <cellStyle name="Title 29 3 48" xfId="41179"/>
    <cellStyle name="Title 29 3 49" xfId="41180"/>
    <cellStyle name="Title 29 3 5" xfId="41181"/>
    <cellStyle name="Title 29 3 50" xfId="41182"/>
    <cellStyle name="Title 29 3 51" xfId="41183"/>
    <cellStyle name="Title 29 3 52" xfId="41184"/>
    <cellStyle name="Title 29 3 53" xfId="41185"/>
    <cellStyle name="Title 29 3 54" xfId="41186"/>
    <cellStyle name="Title 29 3 55" xfId="41187"/>
    <cellStyle name="Title 29 3 56" xfId="41188"/>
    <cellStyle name="Title 29 3 57" xfId="41189"/>
    <cellStyle name="Title 29 3 58" xfId="41190"/>
    <cellStyle name="Title 29 3 59" xfId="41191"/>
    <cellStyle name="Title 29 3 6" xfId="41192"/>
    <cellStyle name="Title 29 3 60" xfId="41193"/>
    <cellStyle name="Title 29 3 61" xfId="41194"/>
    <cellStyle name="Title 29 3 62" xfId="41195"/>
    <cellStyle name="Title 29 3 63" xfId="41196"/>
    <cellStyle name="Title 29 3 64" xfId="41197"/>
    <cellStyle name="Title 29 3 65" xfId="41198"/>
    <cellStyle name="Title 29 3 66" xfId="41199"/>
    <cellStyle name="Title 29 3 67" xfId="41200"/>
    <cellStyle name="Title 29 3 7" xfId="41201"/>
    <cellStyle name="Title 29 3 8" xfId="41202"/>
    <cellStyle name="Title 29 3 9" xfId="41203"/>
    <cellStyle name="Title 29 30" xfId="41204"/>
    <cellStyle name="Title 29 31" xfId="41205"/>
    <cellStyle name="Title 29 32" xfId="41206"/>
    <cellStyle name="Title 29 33" xfId="41207"/>
    <cellStyle name="Title 29 34" xfId="41208"/>
    <cellStyle name="Title 29 35" xfId="41209"/>
    <cellStyle name="Title 29 36" xfId="41210"/>
    <cellStyle name="Title 29 37" xfId="41211"/>
    <cellStyle name="Title 29 38" xfId="41212"/>
    <cellStyle name="Title 29 39" xfId="41213"/>
    <cellStyle name="Title 29 4" xfId="41214"/>
    <cellStyle name="Title 29 40" xfId="41215"/>
    <cellStyle name="Title 29 41" xfId="41216"/>
    <cellStyle name="Title 29 42" xfId="41217"/>
    <cellStyle name="Title 29 43" xfId="41218"/>
    <cellStyle name="Title 29 44" xfId="41219"/>
    <cellStyle name="Title 29 45" xfId="41220"/>
    <cellStyle name="Title 29 46" xfId="41221"/>
    <cellStyle name="Title 29 47" xfId="41222"/>
    <cellStyle name="Title 29 48" xfId="41223"/>
    <cellStyle name="Title 29 49" xfId="41224"/>
    <cellStyle name="Title 29 5" xfId="41225"/>
    <cellStyle name="Title 29 50" xfId="41226"/>
    <cellStyle name="Title 29 51" xfId="41227"/>
    <cellStyle name="Title 29 52" xfId="41228"/>
    <cellStyle name="Title 29 53" xfId="41229"/>
    <cellStyle name="Title 29 54" xfId="41230"/>
    <cellStyle name="Title 29 55" xfId="41231"/>
    <cellStyle name="Title 29 56" xfId="41232"/>
    <cellStyle name="Title 29 57" xfId="41233"/>
    <cellStyle name="Title 29 58" xfId="41234"/>
    <cellStyle name="Title 29 59" xfId="41235"/>
    <cellStyle name="Title 29 6" xfId="41236"/>
    <cellStyle name="Title 29 60" xfId="41237"/>
    <cellStyle name="Title 29 61" xfId="41238"/>
    <cellStyle name="Title 29 62" xfId="41239"/>
    <cellStyle name="Title 29 63" xfId="41240"/>
    <cellStyle name="Title 29 64" xfId="41241"/>
    <cellStyle name="Title 29 65" xfId="41242"/>
    <cellStyle name="Title 29 66" xfId="41243"/>
    <cellStyle name="Title 29 67" xfId="41244"/>
    <cellStyle name="Title 29 68" xfId="41245"/>
    <cellStyle name="Title 29 69" xfId="41246"/>
    <cellStyle name="Title 29 7" xfId="41247"/>
    <cellStyle name="Title 29 8" xfId="41248"/>
    <cellStyle name="Title 29 9" xfId="41249"/>
    <cellStyle name="Title 3" xfId="41250"/>
    <cellStyle name="Title 3 10" xfId="41251"/>
    <cellStyle name="Title 3 11" xfId="41252"/>
    <cellStyle name="Title 3 12" xfId="41253"/>
    <cellStyle name="Title 3 13" xfId="41254"/>
    <cellStyle name="Title 3 14" xfId="41255"/>
    <cellStyle name="Title 3 15" xfId="41256"/>
    <cellStyle name="Title 3 16" xfId="41257"/>
    <cellStyle name="Title 3 17" xfId="41258"/>
    <cellStyle name="Title 3 18" xfId="41259"/>
    <cellStyle name="Title 3 19" xfId="41260"/>
    <cellStyle name="Title 3 2" xfId="41261"/>
    <cellStyle name="Title 3 2 10" xfId="41262"/>
    <cellStyle name="Title 3 2 11" xfId="41263"/>
    <cellStyle name="Title 3 2 12" xfId="41264"/>
    <cellStyle name="Title 3 2 13" xfId="41265"/>
    <cellStyle name="Title 3 2 14" xfId="41266"/>
    <cellStyle name="Title 3 2 15" xfId="41267"/>
    <cellStyle name="Title 3 2 16" xfId="41268"/>
    <cellStyle name="Title 3 2 17" xfId="41269"/>
    <cellStyle name="Title 3 2 18" xfId="41270"/>
    <cellStyle name="Title 3 2 19" xfId="41271"/>
    <cellStyle name="Title 3 2 2" xfId="41272"/>
    <cellStyle name="Title 3 2 20" xfId="41273"/>
    <cellStyle name="Title 3 2 21" xfId="41274"/>
    <cellStyle name="Title 3 2 22" xfId="41275"/>
    <cellStyle name="Title 3 2 23" xfId="41276"/>
    <cellStyle name="Title 3 2 24" xfId="41277"/>
    <cellStyle name="Title 3 2 25" xfId="41278"/>
    <cellStyle name="Title 3 2 26" xfId="41279"/>
    <cellStyle name="Title 3 2 27" xfId="41280"/>
    <cellStyle name="Title 3 2 28" xfId="41281"/>
    <cellStyle name="Title 3 2 29" xfId="41282"/>
    <cellStyle name="Title 3 2 3" xfId="41283"/>
    <cellStyle name="Title 3 2 30" xfId="41284"/>
    <cellStyle name="Title 3 2 31" xfId="41285"/>
    <cellStyle name="Title 3 2 32" xfId="41286"/>
    <cellStyle name="Title 3 2 33" xfId="41287"/>
    <cellStyle name="Title 3 2 34" xfId="41288"/>
    <cellStyle name="Title 3 2 35" xfId="41289"/>
    <cellStyle name="Title 3 2 36" xfId="41290"/>
    <cellStyle name="Title 3 2 37" xfId="41291"/>
    <cellStyle name="Title 3 2 38" xfId="41292"/>
    <cellStyle name="Title 3 2 39" xfId="41293"/>
    <cellStyle name="Title 3 2 4" xfId="41294"/>
    <cellStyle name="Title 3 2 40" xfId="41295"/>
    <cellStyle name="Title 3 2 41" xfId="41296"/>
    <cellStyle name="Title 3 2 42" xfId="41297"/>
    <cellStyle name="Title 3 2 43" xfId="41298"/>
    <cellStyle name="Title 3 2 44" xfId="41299"/>
    <cellStyle name="Title 3 2 45" xfId="41300"/>
    <cellStyle name="Title 3 2 46" xfId="41301"/>
    <cellStyle name="Title 3 2 47" xfId="41302"/>
    <cellStyle name="Title 3 2 48" xfId="41303"/>
    <cellStyle name="Title 3 2 49" xfId="41304"/>
    <cellStyle name="Title 3 2 5" xfId="41305"/>
    <cellStyle name="Title 3 2 50" xfId="41306"/>
    <cellStyle name="Title 3 2 51" xfId="41307"/>
    <cellStyle name="Title 3 2 52" xfId="41308"/>
    <cellStyle name="Title 3 2 53" xfId="41309"/>
    <cellStyle name="Title 3 2 54" xfId="41310"/>
    <cellStyle name="Title 3 2 55" xfId="41311"/>
    <cellStyle name="Title 3 2 56" xfId="41312"/>
    <cellStyle name="Title 3 2 57" xfId="41313"/>
    <cellStyle name="Title 3 2 58" xfId="41314"/>
    <cellStyle name="Title 3 2 59" xfId="41315"/>
    <cellStyle name="Title 3 2 6" xfId="41316"/>
    <cellStyle name="Title 3 2 60" xfId="41317"/>
    <cellStyle name="Title 3 2 61" xfId="41318"/>
    <cellStyle name="Title 3 2 62" xfId="41319"/>
    <cellStyle name="Title 3 2 63" xfId="41320"/>
    <cellStyle name="Title 3 2 64" xfId="41321"/>
    <cellStyle name="Title 3 2 65" xfId="41322"/>
    <cellStyle name="Title 3 2 66" xfId="41323"/>
    <cellStyle name="Title 3 2 67" xfId="41324"/>
    <cellStyle name="Title 3 2 7" xfId="41325"/>
    <cellStyle name="Title 3 2 8" xfId="41326"/>
    <cellStyle name="Title 3 2 9" xfId="41327"/>
    <cellStyle name="Title 3 20" xfId="41328"/>
    <cellStyle name="Title 3 21" xfId="41329"/>
    <cellStyle name="Title 3 22" xfId="41330"/>
    <cellStyle name="Title 3 23" xfId="41331"/>
    <cellStyle name="Title 3 24" xfId="41332"/>
    <cellStyle name="Title 3 25" xfId="41333"/>
    <cellStyle name="Title 3 26" xfId="41334"/>
    <cellStyle name="Title 3 27" xfId="41335"/>
    <cellStyle name="Title 3 28" xfId="41336"/>
    <cellStyle name="Title 3 29" xfId="41337"/>
    <cellStyle name="Title 3 3" xfId="41338"/>
    <cellStyle name="Title 3 3 10" xfId="41339"/>
    <cellStyle name="Title 3 3 11" xfId="41340"/>
    <cellStyle name="Title 3 3 12" xfId="41341"/>
    <cellStyle name="Title 3 3 13" xfId="41342"/>
    <cellStyle name="Title 3 3 14" xfId="41343"/>
    <cellStyle name="Title 3 3 15" xfId="41344"/>
    <cellStyle name="Title 3 3 16" xfId="41345"/>
    <cellStyle name="Title 3 3 17" xfId="41346"/>
    <cellStyle name="Title 3 3 18" xfId="41347"/>
    <cellStyle name="Title 3 3 19" xfId="41348"/>
    <cellStyle name="Title 3 3 2" xfId="41349"/>
    <cellStyle name="Title 3 3 20" xfId="41350"/>
    <cellStyle name="Title 3 3 21" xfId="41351"/>
    <cellStyle name="Title 3 3 22" xfId="41352"/>
    <cellStyle name="Title 3 3 23" xfId="41353"/>
    <cellStyle name="Title 3 3 24" xfId="41354"/>
    <cellStyle name="Title 3 3 25" xfId="41355"/>
    <cellStyle name="Title 3 3 26" xfId="41356"/>
    <cellStyle name="Title 3 3 27" xfId="41357"/>
    <cellStyle name="Title 3 3 28" xfId="41358"/>
    <cellStyle name="Title 3 3 29" xfId="41359"/>
    <cellStyle name="Title 3 3 3" xfId="41360"/>
    <cellStyle name="Title 3 3 30" xfId="41361"/>
    <cellStyle name="Title 3 3 31" xfId="41362"/>
    <cellStyle name="Title 3 3 32" xfId="41363"/>
    <cellStyle name="Title 3 3 33" xfId="41364"/>
    <cellStyle name="Title 3 3 34" xfId="41365"/>
    <cellStyle name="Title 3 3 35" xfId="41366"/>
    <cellStyle name="Title 3 3 36" xfId="41367"/>
    <cellStyle name="Title 3 3 37" xfId="41368"/>
    <cellStyle name="Title 3 3 38" xfId="41369"/>
    <cellStyle name="Title 3 3 39" xfId="41370"/>
    <cellStyle name="Title 3 3 4" xfId="41371"/>
    <cellStyle name="Title 3 3 40" xfId="41372"/>
    <cellStyle name="Title 3 3 41" xfId="41373"/>
    <cellStyle name="Title 3 3 42" xfId="41374"/>
    <cellStyle name="Title 3 3 43" xfId="41375"/>
    <cellStyle name="Title 3 3 44" xfId="41376"/>
    <cellStyle name="Title 3 3 45" xfId="41377"/>
    <cellStyle name="Title 3 3 46" xfId="41378"/>
    <cellStyle name="Title 3 3 47" xfId="41379"/>
    <cellStyle name="Title 3 3 48" xfId="41380"/>
    <cellStyle name="Title 3 3 49" xfId="41381"/>
    <cellStyle name="Title 3 3 5" xfId="41382"/>
    <cellStyle name="Title 3 3 50" xfId="41383"/>
    <cellStyle name="Title 3 3 51" xfId="41384"/>
    <cellStyle name="Title 3 3 52" xfId="41385"/>
    <cellStyle name="Title 3 3 53" xfId="41386"/>
    <cellStyle name="Title 3 3 54" xfId="41387"/>
    <cellStyle name="Title 3 3 55" xfId="41388"/>
    <cellStyle name="Title 3 3 56" xfId="41389"/>
    <cellStyle name="Title 3 3 57" xfId="41390"/>
    <cellStyle name="Title 3 3 58" xfId="41391"/>
    <cellStyle name="Title 3 3 59" xfId="41392"/>
    <cellStyle name="Title 3 3 6" xfId="41393"/>
    <cellStyle name="Title 3 3 60" xfId="41394"/>
    <cellStyle name="Title 3 3 61" xfId="41395"/>
    <cellStyle name="Title 3 3 62" xfId="41396"/>
    <cellStyle name="Title 3 3 63" xfId="41397"/>
    <cellStyle name="Title 3 3 64" xfId="41398"/>
    <cellStyle name="Title 3 3 65" xfId="41399"/>
    <cellStyle name="Title 3 3 66" xfId="41400"/>
    <cellStyle name="Title 3 3 67" xfId="41401"/>
    <cellStyle name="Title 3 3 7" xfId="41402"/>
    <cellStyle name="Title 3 3 8" xfId="41403"/>
    <cellStyle name="Title 3 3 9" xfId="41404"/>
    <cellStyle name="Title 3 30" xfId="41405"/>
    <cellStyle name="Title 3 31" xfId="41406"/>
    <cellStyle name="Title 3 32" xfId="41407"/>
    <cellStyle name="Title 3 33" xfId="41408"/>
    <cellStyle name="Title 3 34" xfId="41409"/>
    <cellStyle name="Title 3 35" xfId="41410"/>
    <cellStyle name="Title 3 36" xfId="41411"/>
    <cellStyle name="Title 3 37" xfId="41412"/>
    <cellStyle name="Title 3 38" xfId="41413"/>
    <cellStyle name="Title 3 39" xfId="41414"/>
    <cellStyle name="Title 3 4" xfId="41415"/>
    <cellStyle name="Title 3 40" xfId="41416"/>
    <cellStyle name="Title 3 41" xfId="41417"/>
    <cellStyle name="Title 3 42" xfId="41418"/>
    <cellStyle name="Title 3 43" xfId="41419"/>
    <cellStyle name="Title 3 44" xfId="41420"/>
    <cellStyle name="Title 3 45" xfId="41421"/>
    <cellStyle name="Title 3 46" xfId="41422"/>
    <cellStyle name="Title 3 47" xfId="41423"/>
    <cellStyle name="Title 3 48" xfId="41424"/>
    <cellStyle name="Title 3 49" xfId="41425"/>
    <cellStyle name="Title 3 5" xfId="41426"/>
    <cellStyle name="Title 3 50" xfId="41427"/>
    <cellStyle name="Title 3 51" xfId="41428"/>
    <cellStyle name="Title 3 52" xfId="41429"/>
    <cellStyle name="Title 3 53" xfId="41430"/>
    <cellStyle name="Title 3 54" xfId="41431"/>
    <cellStyle name="Title 3 55" xfId="41432"/>
    <cellStyle name="Title 3 56" xfId="41433"/>
    <cellStyle name="Title 3 57" xfId="41434"/>
    <cellStyle name="Title 3 58" xfId="41435"/>
    <cellStyle name="Title 3 59" xfId="41436"/>
    <cellStyle name="Title 3 6" xfId="41437"/>
    <cellStyle name="Title 3 60" xfId="41438"/>
    <cellStyle name="Title 3 61" xfId="41439"/>
    <cellStyle name="Title 3 62" xfId="41440"/>
    <cellStyle name="Title 3 63" xfId="41441"/>
    <cellStyle name="Title 3 64" xfId="41442"/>
    <cellStyle name="Title 3 65" xfId="41443"/>
    <cellStyle name="Title 3 66" xfId="41444"/>
    <cellStyle name="Title 3 67" xfId="41445"/>
    <cellStyle name="Title 3 68" xfId="41446"/>
    <cellStyle name="Title 3 69" xfId="41447"/>
    <cellStyle name="Title 3 7" xfId="41448"/>
    <cellStyle name="Title 3 8" xfId="41449"/>
    <cellStyle name="Title 3 9" xfId="41450"/>
    <cellStyle name="Title 30" xfId="41451"/>
    <cellStyle name="Title 30 10" xfId="41452"/>
    <cellStyle name="Title 30 11" xfId="41453"/>
    <cellStyle name="Title 30 12" xfId="41454"/>
    <cellStyle name="Title 30 13" xfId="41455"/>
    <cellStyle name="Title 30 14" xfId="41456"/>
    <cellStyle name="Title 30 15" xfId="41457"/>
    <cellStyle name="Title 30 16" xfId="41458"/>
    <cellStyle name="Title 30 17" xfId="41459"/>
    <cellStyle name="Title 30 18" xfId="41460"/>
    <cellStyle name="Title 30 19" xfId="41461"/>
    <cellStyle name="Title 30 2" xfId="41462"/>
    <cellStyle name="Title 30 2 10" xfId="41463"/>
    <cellStyle name="Title 30 2 11" xfId="41464"/>
    <cellStyle name="Title 30 2 12" xfId="41465"/>
    <cellStyle name="Title 30 2 13" xfId="41466"/>
    <cellStyle name="Title 30 2 14" xfId="41467"/>
    <cellStyle name="Title 30 2 15" xfId="41468"/>
    <cellStyle name="Title 30 2 16" xfId="41469"/>
    <cellStyle name="Title 30 2 17" xfId="41470"/>
    <cellStyle name="Title 30 2 18" xfId="41471"/>
    <cellStyle name="Title 30 2 19" xfId="41472"/>
    <cellStyle name="Title 30 2 2" xfId="41473"/>
    <cellStyle name="Title 30 2 20" xfId="41474"/>
    <cellStyle name="Title 30 2 21" xfId="41475"/>
    <cellStyle name="Title 30 2 22" xfId="41476"/>
    <cellStyle name="Title 30 2 23" xfId="41477"/>
    <cellStyle name="Title 30 2 24" xfId="41478"/>
    <cellStyle name="Title 30 2 25" xfId="41479"/>
    <cellStyle name="Title 30 2 26" xfId="41480"/>
    <cellStyle name="Title 30 2 27" xfId="41481"/>
    <cellStyle name="Title 30 2 28" xfId="41482"/>
    <cellStyle name="Title 30 2 29" xfId="41483"/>
    <cellStyle name="Title 30 2 3" xfId="41484"/>
    <cellStyle name="Title 30 2 30" xfId="41485"/>
    <cellStyle name="Title 30 2 31" xfId="41486"/>
    <cellStyle name="Title 30 2 32" xfId="41487"/>
    <cellStyle name="Title 30 2 33" xfId="41488"/>
    <cellStyle name="Title 30 2 34" xfId="41489"/>
    <cellStyle name="Title 30 2 35" xfId="41490"/>
    <cellStyle name="Title 30 2 36" xfId="41491"/>
    <cellStyle name="Title 30 2 37" xfId="41492"/>
    <cellStyle name="Title 30 2 38" xfId="41493"/>
    <cellStyle name="Title 30 2 39" xfId="41494"/>
    <cellStyle name="Title 30 2 4" xfId="41495"/>
    <cellStyle name="Title 30 2 40" xfId="41496"/>
    <cellStyle name="Title 30 2 41" xfId="41497"/>
    <cellStyle name="Title 30 2 42" xfId="41498"/>
    <cellStyle name="Title 30 2 43" xfId="41499"/>
    <cellStyle name="Title 30 2 44" xfId="41500"/>
    <cellStyle name="Title 30 2 45" xfId="41501"/>
    <cellStyle name="Title 30 2 46" xfId="41502"/>
    <cellStyle name="Title 30 2 47" xfId="41503"/>
    <cellStyle name="Title 30 2 48" xfId="41504"/>
    <cellStyle name="Title 30 2 49" xfId="41505"/>
    <cellStyle name="Title 30 2 5" xfId="41506"/>
    <cellStyle name="Title 30 2 50" xfId="41507"/>
    <cellStyle name="Title 30 2 51" xfId="41508"/>
    <cellStyle name="Title 30 2 52" xfId="41509"/>
    <cellStyle name="Title 30 2 53" xfId="41510"/>
    <cellStyle name="Title 30 2 54" xfId="41511"/>
    <cellStyle name="Title 30 2 55" xfId="41512"/>
    <cellStyle name="Title 30 2 56" xfId="41513"/>
    <cellStyle name="Title 30 2 57" xfId="41514"/>
    <cellStyle name="Title 30 2 58" xfId="41515"/>
    <cellStyle name="Title 30 2 59" xfId="41516"/>
    <cellStyle name="Title 30 2 6" xfId="41517"/>
    <cellStyle name="Title 30 2 60" xfId="41518"/>
    <cellStyle name="Title 30 2 61" xfId="41519"/>
    <cellStyle name="Title 30 2 62" xfId="41520"/>
    <cellStyle name="Title 30 2 63" xfId="41521"/>
    <cellStyle name="Title 30 2 64" xfId="41522"/>
    <cellStyle name="Title 30 2 65" xfId="41523"/>
    <cellStyle name="Title 30 2 66" xfId="41524"/>
    <cellStyle name="Title 30 2 67" xfId="41525"/>
    <cellStyle name="Title 30 2 7" xfId="41526"/>
    <cellStyle name="Title 30 2 8" xfId="41527"/>
    <cellStyle name="Title 30 2 9" xfId="41528"/>
    <cellStyle name="Title 30 20" xfId="41529"/>
    <cellStyle name="Title 30 21" xfId="41530"/>
    <cellStyle name="Title 30 22" xfId="41531"/>
    <cellStyle name="Title 30 23" xfId="41532"/>
    <cellStyle name="Title 30 24" xfId="41533"/>
    <cellStyle name="Title 30 25" xfId="41534"/>
    <cellStyle name="Title 30 26" xfId="41535"/>
    <cellStyle name="Title 30 27" xfId="41536"/>
    <cellStyle name="Title 30 28" xfId="41537"/>
    <cellStyle name="Title 30 29" xfId="41538"/>
    <cellStyle name="Title 30 3" xfId="41539"/>
    <cellStyle name="Title 30 3 10" xfId="41540"/>
    <cellStyle name="Title 30 3 11" xfId="41541"/>
    <cellStyle name="Title 30 3 12" xfId="41542"/>
    <cellStyle name="Title 30 3 13" xfId="41543"/>
    <cellStyle name="Title 30 3 14" xfId="41544"/>
    <cellStyle name="Title 30 3 15" xfId="41545"/>
    <cellStyle name="Title 30 3 16" xfId="41546"/>
    <cellStyle name="Title 30 3 17" xfId="41547"/>
    <cellStyle name="Title 30 3 18" xfId="41548"/>
    <cellStyle name="Title 30 3 19" xfId="41549"/>
    <cellStyle name="Title 30 3 2" xfId="41550"/>
    <cellStyle name="Title 30 3 20" xfId="41551"/>
    <cellStyle name="Title 30 3 21" xfId="41552"/>
    <cellStyle name="Title 30 3 22" xfId="41553"/>
    <cellStyle name="Title 30 3 23" xfId="41554"/>
    <cellStyle name="Title 30 3 24" xfId="41555"/>
    <cellStyle name="Title 30 3 25" xfId="41556"/>
    <cellStyle name="Title 30 3 26" xfId="41557"/>
    <cellStyle name="Title 30 3 27" xfId="41558"/>
    <cellStyle name="Title 30 3 28" xfId="41559"/>
    <cellStyle name="Title 30 3 29" xfId="41560"/>
    <cellStyle name="Title 30 3 3" xfId="41561"/>
    <cellStyle name="Title 30 3 30" xfId="41562"/>
    <cellStyle name="Title 30 3 31" xfId="41563"/>
    <cellStyle name="Title 30 3 32" xfId="41564"/>
    <cellStyle name="Title 30 3 33" xfId="41565"/>
    <cellStyle name="Title 30 3 34" xfId="41566"/>
    <cellStyle name="Title 30 3 35" xfId="41567"/>
    <cellStyle name="Title 30 3 36" xfId="41568"/>
    <cellStyle name="Title 30 3 37" xfId="41569"/>
    <cellStyle name="Title 30 3 38" xfId="41570"/>
    <cellStyle name="Title 30 3 39" xfId="41571"/>
    <cellStyle name="Title 30 3 4" xfId="41572"/>
    <cellStyle name="Title 30 3 40" xfId="41573"/>
    <cellStyle name="Title 30 3 41" xfId="41574"/>
    <cellStyle name="Title 30 3 42" xfId="41575"/>
    <cellStyle name="Title 30 3 43" xfId="41576"/>
    <cellStyle name="Title 30 3 44" xfId="41577"/>
    <cellStyle name="Title 30 3 45" xfId="41578"/>
    <cellStyle name="Title 30 3 46" xfId="41579"/>
    <cellStyle name="Title 30 3 47" xfId="41580"/>
    <cellStyle name="Title 30 3 48" xfId="41581"/>
    <cellStyle name="Title 30 3 49" xfId="41582"/>
    <cellStyle name="Title 30 3 5" xfId="41583"/>
    <cellStyle name="Title 30 3 50" xfId="41584"/>
    <cellStyle name="Title 30 3 51" xfId="41585"/>
    <cellStyle name="Title 30 3 52" xfId="41586"/>
    <cellStyle name="Title 30 3 53" xfId="41587"/>
    <cellStyle name="Title 30 3 54" xfId="41588"/>
    <cellStyle name="Title 30 3 55" xfId="41589"/>
    <cellStyle name="Title 30 3 56" xfId="41590"/>
    <cellStyle name="Title 30 3 57" xfId="41591"/>
    <cellStyle name="Title 30 3 58" xfId="41592"/>
    <cellStyle name="Title 30 3 59" xfId="41593"/>
    <cellStyle name="Title 30 3 6" xfId="41594"/>
    <cellStyle name="Title 30 3 60" xfId="41595"/>
    <cellStyle name="Title 30 3 61" xfId="41596"/>
    <cellStyle name="Title 30 3 62" xfId="41597"/>
    <cellStyle name="Title 30 3 63" xfId="41598"/>
    <cellStyle name="Title 30 3 64" xfId="41599"/>
    <cellStyle name="Title 30 3 65" xfId="41600"/>
    <cellStyle name="Title 30 3 66" xfId="41601"/>
    <cellStyle name="Title 30 3 67" xfId="41602"/>
    <cellStyle name="Title 30 3 7" xfId="41603"/>
    <cellStyle name="Title 30 3 8" xfId="41604"/>
    <cellStyle name="Title 30 3 9" xfId="41605"/>
    <cellStyle name="Title 30 30" xfId="41606"/>
    <cellStyle name="Title 30 31" xfId="41607"/>
    <cellStyle name="Title 30 32" xfId="41608"/>
    <cellStyle name="Title 30 33" xfId="41609"/>
    <cellStyle name="Title 30 34" xfId="41610"/>
    <cellStyle name="Title 30 35" xfId="41611"/>
    <cellStyle name="Title 30 36" xfId="41612"/>
    <cellStyle name="Title 30 37" xfId="41613"/>
    <cellStyle name="Title 30 38" xfId="41614"/>
    <cellStyle name="Title 30 39" xfId="41615"/>
    <cellStyle name="Title 30 4" xfId="41616"/>
    <cellStyle name="Title 30 40" xfId="41617"/>
    <cellStyle name="Title 30 41" xfId="41618"/>
    <cellStyle name="Title 30 42" xfId="41619"/>
    <cellStyle name="Title 30 43" xfId="41620"/>
    <cellStyle name="Title 30 44" xfId="41621"/>
    <cellStyle name="Title 30 45" xfId="41622"/>
    <cellStyle name="Title 30 46" xfId="41623"/>
    <cellStyle name="Title 30 47" xfId="41624"/>
    <cellStyle name="Title 30 48" xfId="41625"/>
    <cellStyle name="Title 30 49" xfId="41626"/>
    <cellStyle name="Title 30 5" xfId="41627"/>
    <cellStyle name="Title 30 50" xfId="41628"/>
    <cellStyle name="Title 30 51" xfId="41629"/>
    <cellStyle name="Title 30 52" xfId="41630"/>
    <cellStyle name="Title 30 53" xfId="41631"/>
    <cellStyle name="Title 30 54" xfId="41632"/>
    <cellStyle name="Title 30 55" xfId="41633"/>
    <cellStyle name="Title 30 56" xfId="41634"/>
    <cellStyle name="Title 30 57" xfId="41635"/>
    <cellStyle name="Title 30 58" xfId="41636"/>
    <cellStyle name="Title 30 59" xfId="41637"/>
    <cellStyle name="Title 30 6" xfId="41638"/>
    <cellStyle name="Title 30 60" xfId="41639"/>
    <cellStyle name="Title 30 61" xfId="41640"/>
    <cellStyle name="Title 30 62" xfId="41641"/>
    <cellStyle name="Title 30 63" xfId="41642"/>
    <cellStyle name="Title 30 64" xfId="41643"/>
    <cellStyle name="Title 30 65" xfId="41644"/>
    <cellStyle name="Title 30 66" xfId="41645"/>
    <cellStyle name="Title 30 67" xfId="41646"/>
    <cellStyle name="Title 30 68" xfId="41647"/>
    <cellStyle name="Title 30 69" xfId="41648"/>
    <cellStyle name="Title 30 7" xfId="41649"/>
    <cellStyle name="Title 30 8" xfId="41650"/>
    <cellStyle name="Title 30 9" xfId="41651"/>
    <cellStyle name="Title 31" xfId="41652"/>
    <cellStyle name="Title 31 10" xfId="41653"/>
    <cellStyle name="Title 31 11" xfId="41654"/>
    <cellStyle name="Title 31 12" xfId="41655"/>
    <cellStyle name="Title 31 13" xfId="41656"/>
    <cellStyle name="Title 31 14" xfId="41657"/>
    <cellStyle name="Title 31 15" xfId="41658"/>
    <cellStyle name="Title 31 16" xfId="41659"/>
    <cellStyle name="Title 31 17" xfId="41660"/>
    <cellStyle name="Title 31 18" xfId="41661"/>
    <cellStyle name="Title 31 19" xfId="41662"/>
    <cellStyle name="Title 31 2" xfId="41663"/>
    <cellStyle name="Title 31 2 10" xfId="41664"/>
    <cellStyle name="Title 31 2 11" xfId="41665"/>
    <cellStyle name="Title 31 2 12" xfId="41666"/>
    <cellStyle name="Title 31 2 13" xfId="41667"/>
    <cellStyle name="Title 31 2 14" xfId="41668"/>
    <cellStyle name="Title 31 2 15" xfId="41669"/>
    <cellStyle name="Title 31 2 16" xfId="41670"/>
    <cellStyle name="Title 31 2 17" xfId="41671"/>
    <cellStyle name="Title 31 2 18" xfId="41672"/>
    <cellStyle name="Title 31 2 19" xfId="41673"/>
    <cellStyle name="Title 31 2 2" xfId="41674"/>
    <cellStyle name="Title 31 2 20" xfId="41675"/>
    <cellStyle name="Title 31 2 21" xfId="41676"/>
    <cellStyle name="Title 31 2 22" xfId="41677"/>
    <cellStyle name="Title 31 2 23" xfId="41678"/>
    <cellStyle name="Title 31 2 24" xfId="41679"/>
    <cellStyle name="Title 31 2 25" xfId="41680"/>
    <cellStyle name="Title 31 2 26" xfId="41681"/>
    <cellStyle name="Title 31 2 27" xfId="41682"/>
    <cellStyle name="Title 31 2 28" xfId="41683"/>
    <cellStyle name="Title 31 2 29" xfId="41684"/>
    <cellStyle name="Title 31 2 3" xfId="41685"/>
    <cellStyle name="Title 31 2 30" xfId="41686"/>
    <cellStyle name="Title 31 2 31" xfId="41687"/>
    <cellStyle name="Title 31 2 32" xfId="41688"/>
    <cellStyle name="Title 31 2 33" xfId="41689"/>
    <cellStyle name="Title 31 2 34" xfId="41690"/>
    <cellStyle name="Title 31 2 35" xfId="41691"/>
    <cellStyle name="Title 31 2 36" xfId="41692"/>
    <cellStyle name="Title 31 2 37" xfId="41693"/>
    <cellStyle name="Title 31 2 38" xfId="41694"/>
    <cellStyle name="Title 31 2 39" xfId="41695"/>
    <cellStyle name="Title 31 2 4" xfId="41696"/>
    <cellStyle name="Title 31 2 40" xfId="41697"/>
    <cellStyle name="Title 31 2 41" xfId="41698"/>
    <cellStyle name="Title 31 2 42" xfId="41699"/>
    <cellStyle name="Title 31 2 43" xfId="41700"/>
    <cellStyle name="Title 31 2 44" xfId="41701"/>
    <cellStyle name="Title 31 2 45" xfId="41702"/>
    <cellStyle name="Title 31 2 46" xfId="41703"/>
    <cellStyle name="Title 31 2 47" xfId="41704"/>
    <cellStyle name="Title 31 2 48" xfId="41705"/>
    <cellStyle name="Title 31 2 49" xfId="41706"/>
    <cellStyle name="Title 31 2 5" xfId="41707"/>
    <cellStyle name="Title 31 2 50" xfId="41708"/>
    <cellStyle name="Title 31 2 51" xfId="41709"/>
    <cellStyle name="Title 31 2 52" xfId="41710"/>
    <cellStyle name="Title 31 2 53" xfId="41711"/>
    <cellStyle name="Title 31 2 54" xfId="41712"/>
    <cellStyle name="Title 31 2 55" xfId="41713"/>
    <cellStyle name="Title 31 2 56" xfId="41714"/>
    <cellStyle name="Title 31 2 57" xfId="41715"/>
    <cellStyle name="Title 31 2 58" xfId="41716"/>
    <cellStyle name="Title 31 2 59" xfId="41717"/>
    <cellStyle name="Title 31 2 6" xfId="41718"/>
    <cellStyle name="Title 31 2 60" xfId="41719"/>
    <cellStyle name="Title 31 2 61" xfId="41720"/>
    <cellStyle name="Title 31 2 62" xfId="41721"/>
    <cellStyle name="Title 31 2 63" xfId="41722"/>
    <cellStyle name="Title 31 2 64" xfId="41723"/>
    <cellStyle name="Title 31 2 65" xfId="41724"/>
    <cellStyle name="Title 31 2 66" xfId="41725"/>
    <cellStyle name="Title 31 2 67" xfId="41726"/>
    <cellStyle name="Title 31 2 7" xfId="41727"/>
    <cellStyle name="Title 31 2 8" xfId="41728"/>
    <cellStyle name="Title 31 2 9" xfId="41729"/>
    <cellStyle name="Title 31 20" xfId="41730"/>
    <cellStyle name="Title 31 21" xfId="41731"/>
    <cellStyle name="Title 31 22" xfId="41732"/>
    <cellStyle name="Title 31 23" xfId="41733"/>
    <cellStyle name="Title 31 24" xfId="41734"/>
    <cellStyle name="Title 31 25" xfId="41735"/>
    <cellStyle name="Title 31 26" xfId="41736"/>
    <cellStyle name="Title 31 27" xfId="41737"/>
    <cellStyle name="Title 31 28" xfId="41738"/>
    <cellStyle name="Title 31 29" xfId="41739"/>
    <cellStyle name="Title 31 3" xfId="41740"/>
    <cellStyle name="Title 31 3 10" xfId="41741"/>
    <cellStyle name="Title 31 3 11" xfId="41742"/>
    <cellStyle name="Title 31 3 12" xfId="41743"/>
    <cellStyle name="Title 31 3 13" xfId="41744"/>
    <cellStyle name="Title 31 3 14" xfId="41745"/>
    <cellStyle name="Title 31 3 15" xfId="41746"/>
    <cellStyle name="Title 31 3 16" xfId="41747"/>
    <cellStyle name="Title 31 3 17" xfId="41748"/>
    <cellStyle name="Title 31 3 18" xfId="41749"/>
    <cellStyle name="Title 31 3 19" xfId="41750"/>
    <cellStyle name="Title 31 3 2" xfId="41751"/>
    <cellStyle name="Title 31 3 20" xfId="41752"/>
    <cellStyle name="Title 31 3 21" xfId="41753"/>
    <cellStyle name="Title 31 3 22" xfId="41754"/>
    <cellStyle name="Title 31 3 23" xfId="41755"/>
    <cellStyle name="Title 31 3 24" xfId="41756"/>
    <cellStyle name="Title 31 3 25" xfId="41757"/>
    <cellStyle name="Title 31 3 26" xfId="41758"/>
    <cellStyle name="Title 31 3 27" xfId="41759"/>
    <cellStyle name="Title 31 3 28" xfId="41760"/>
    <cellStyle name="Title 31 3 29" xfId="41761"/>
    <cellStyle name="Title 31 3 3" xfId="41762"/>
    <cellStyle name="Title 31 3 30" xfId="41763"/>
    <cellStyle name="Title 31 3 31" xfId="41764"/>
    <cellStyle name="Title 31 3 32" xfId="41765"/>
    <cellStyle name="Title 31 3 33" xfId="41766"/>
    <cellStyle name="Title 31 3 34" xfId="41767"/>
    <cellStyle name="Title 31 3 35" xfId="41768"/>
    <cellStyle name="Title 31 3 36" xfId="41769"/>
    <cellStyle name="Title 31 3 37" xfId="41770"/>
    <cellStyle name="Title 31 3 38" xfId="41771"/>
    <cellStyle name="Title 31 3 39" xfId="41772"/>
    <cellStyle name="Title 31 3 4" xfId="41773"/>
    <cellStyle name="Title 31 3 40" xfId="41774"/>
    <cellStyle name="Title 31 3 41" xfId="41775"/>
    <cellStyle name="Title 31 3 42" xfId="41776"/>
    <cellStyle name="Title 31 3 43" xfId="41777"/>
    <cellStyle name="Title 31 3 44" xfId="41778"/>
    <cellStyle name="Title 31 3 45" xfId="41779"/>
    <cellStyle name="Title 31 3 46" xfId="41780"/>
    <cellStyle name="Title 31 3 47" xfId="41781"/>
    <cellStyle name="Title 31 3 48" xfId="41782"/>
    <cellStyle name="Title 31 3 49" xfId="41783"/>
    <cellStyle name="Title 31 3 5" xfId="41784"/>
    <cellStyle name="Title 31 3 50" xfId="41785"/>
    <cellStyle name="Title 31 3 51" xfId="41786"/>
    <cellStyle name="Title 31 3 52" xfId="41787"/>
    <cellStyle name="Title 31 3 53" xfId="41788"/>
    <cellStyle name="Title 31 3 54" xfId="41789"/>
    <cellStyle name="Title 31 3 55" xfId="41790"/>
    <cellStyle name="Title 31 3 56" xfId="41791"/>
    <cellStyle name="Title 31 3 57" xfId="41792"/>
    <cellStyle name="Title 31 3 58" xfId="41793"/>
    <cellStyle name="Title 31 3 59" xfId="41794"/>
    <cellStyle name="Title 31 3 6" xfId="41795"/>
    <cellStyle name="Title 31 3 60" xfId="41796"/>
    <cellStyle name="Title 31 3 61" xfId="41797"/>
    <cellStyle name="Title 31 3 62" xfId="41798"/>
    <cellStyle name="Title 31 3 63" xfId="41799"/>
    <cellStyle name="Title 31 3 64" xfId="41800"/>
    <cellStyle name="Title 31 3 65" xfId="41801"/>
    <cellStyle name="Title 31 3 66" xfId="41802"/>
    <cellStyle name="Title 31 3 67" xfId="41803"/>
    <cellStyle name="Title 31 3 7" xfId="41804"/>
    <cellStyle name="Title 31 3 8" xfId="41805"/>
    <cellStyle name="Title 31 3 9" xfId="41806"/>
    <cellStyle name="Title 31 30" xfId="41807"/>
    <cellStyle name="Title 31 31" xfId="41808"/>
    <cellStyle name="Title 31 32" xfId="41809"/>
    <cellStyle name="Title 31 33" xfId="41810"/>
    <cellStyle name="Title 31 34" xfId="41811"/>
    <cellStyle name="Title 31 35" xfId="41812"/>
    <cellStyle name="Title 31 36" xfId="41813"/>
    <cellStyle name="Title 31 37" xfId="41814"/>
    <cellStyle name="Title 31 38" xfId="41815"/>
    <cellStyle name="Title 31 39" xfId="41816"/>
    <cellStyle name="Title 31 4" xfId="41817"/>
    <cellStyle name="Title 31 40" xfId="41818"/>
    <cellStyle name="Title 31 41" xfId="41819"/>
    <cellStyle name="Title 31 42" xfId="41820"/>
    <cellStyle name="Title 31 43" xfId="41821"/>
    <cellStyle name="Title 31 44" xfId="41822"/>
    <cellStyle name="Title 31 45" xfId="41823"/>
    <cellStyle name="Title 31 46" xfId="41824"/>
    <cellStyle name="Title 31 47" xfId="41825"/>
    <cellStyle name="Title 31 48" xfId="41826"/>
    <cellStyle name="Title 31 49" xfId="41827"/>
    <cellStyle name="Title 31 5" xfId="41828"/>
    <cellStyle name="Title 31 50" xfId="41829"/>
    <cellStyle name="Title 31 51" xfId="41830"/>
    <cellStyle name="Title 31 52" xfId="41831"/>
    <cellStyle name="Title 31 53" xfId="41832"/>
    <cellStyle name="Title 31 54" xfId="41833"/>
    <cellStyle name="Title 31 55" xfId="41834"/>
    <cellStyle name="Title 31 56" xfId="41835"/>
    <cellStyle name="Title 31 57" xfId="41836"/>
    <cellStyle name="Title 31 58" xfId="41837"/>
    <cellStyle name="Title 31 59" xfId="41838"/>
    <cellStyle name="Title 31 6" xfId="41839"/>
    <cellStyle name="Title 31 60" xfId="41840"/>
    <cellStyle name="Title 31 61" xfId="41841"/>
    <cellStyle name="Title 31 62" xfId="41842"/>
    <cellStyle name="Title 31 63" xfId="41843"/>
    <cellStyle name="Title 31 64" xfId="41844"/>
    <cellStyle name="Title 31 65" xfId="41845"/>
    <cellStyle name="Title 31 66" xfId="41846"/>
    <cellStyle name="Title 31 67" xfId="41847"/>
    <cellStyle name="Title 31 68" xfId="41848"/>
    <cellStyle name="Title 31 69" xfId="41849"/>
    <cellStyle name="Title 31 7" xfId="41850"/>
    <cellStyle name="Title 31 8" xfId="41851"/>
    <cellStyle name="Title 31 9" xfId="41852"/>
    <cellStyle name="Title 32" xfId="41853"/>
    <cellStyle name="Title 32 10" xfId="41854"/>
    <cellStyle name="Title 32 11" xfId="41855"/>
    <cellStyle name="Title 32 12" xfId="41856"/>
    <cellStyle name="Title 32 13" xfId="41857"/>
    <cellStyle name="Title 32 14" xfId="41858"/>
    <cellStyle name="Title 32 15" xfId="41859"/>
    <cellStyle name="Title 32 16" xfId="41860"/>
    <cellStyle name="Title 32 17" xfId="41861"/>
    <cellStyle name="Title 32 18" xfId="41862"/>
    <cellStyle name="Title 32 19" xfId="41863"/>
    <cellStyle name="Title 32 2" xfId="41864"/>
    <cellStyle name="Title 32 20" xfId="41865"/>
    <cellStyle name="Title 32 21" xfId="41866"/>
    <cellStyle name="Title 32 22" xfId="41867"/>
    <cellStyle name="Title 32 23" xfId="41868"/>
    <cellStyle name="Title 32 24" xfId="41869"/>
    <cellStyle name="Title 32 25" xfId="41870"/>
    <cellStyle name="Title 32 26" xfId="41871"/>
    <cellStyle name="Title 32 27" xfId="41872"/>
    <cellStyle name="Title 32 28" xfId="41873"/>
    <cellStyle name="Title 32 29" xfId="41874"/>
    <cellStyle name="Title 32 3" xfId="41875"/>
    <cellStyle name="Title 32 30" xfId="41876"/>
    <cellStyle name="Title 32 31" xfId="41877"/>
    <cellStyle name="Title 32 32" xfId="41878"/>
    <cellStyle name="Title 32 33" xfId="41879"/>
    <cellStyle name="Title 32 34" xfId="41880"/>
    <cellStyle name="Title 32 35" xfId="41881"/>
    <cellStyle name="Title 32 36" xfId="41882"/>
    <cellStyle name="Title 32 37" xfId="41883"/>
    <cellStyle name="Title 32 38" xfId="41884"/>
    <cellStyle name="Title 32 39" xfId="41885"/>
    <cellStyle name="Title 32 4" xfId="41886"/>
    <cellStyle name="Title 32 40" xfId="41887"/>
    <cellStyle name="Title 32 41" xfId="41888"/>
    <cellStyle name="Title 32 42" xfId="41889"/>
    <cellStyle name="Title 32 43" xfId="41890"/>
    <cellStyle name="Title 32 44" xfId="41891"/>
    <cellStyle name="Title 32 45" xfId="41892"/>
    <cellStyle name="Title 32 46" xfId="41893"/>
    <cellStyle name="Title 32 47" xfId="41894"/>
    <cellStyle name="Title 32 48" xfId="41895"/>
    <cellStyle name="Title 32 49" xfId="41896"/>
    <cellStyle name="Title 32 5" xfId="41897"/>
    <cellStyle name="Title 32 50" xfId="41898"/>
    <cellStyle name="Title 32 51" xfId="41899"/>
    <cellStyle name="Title 32 52" xfId="41900"/>
    <cellStyle name="Title 32 53" xfId="41901"/>
    <cellStyle name="Title 32 54" xfId="41902"/>
    <cellStyle name="Title 32 55" xfId="41903"/>
    <cellStyle name="Title 32 56" xfId="41904"/>
    <cellStyle name="Title 32 57" xfId="41905"/>
    <cellStyle name="Title 32 58" xfId="41906"/>
    <cellStyle name="Title 32 59" xfId="41907"/>
    <cellStyle name="Title 32 6" xfId="41908"/>
    <cellStyle name="Title 32 60" xfId="41909"/>
    <cellStyle name="Title 32 61" xfId="41910"/>
    <cellStyle name="Title 32 62" xfId="41911"/>
    <cellStyle name="Title 32 63" xfId="41912"/>
    <cellStyle name="Title 32 64" xfId="41913"/>
    <cellStyle name="Title 32 65" xfId="41914"/>
    <cellStyle name="Title 32 66" xfId="41915"/>
    <cellStyle name="Title 32 67" xfId="41916"/>
    <cellStyle name="Title 32 7" xfId="41917"/>
    <cellStyle name="Title 32 8" xfId="41918"/>
    <cellStyle name="Title 32 9" xfId="41919"/>
    <cellStyle name="Title 4" xfId="41920"/>
    <cellStyle name="Title 4 10" xfId="41921"/>
    <cellStyle name="Title 4 11" xfId="41922"/>
    <cellStyle name="Title 4 12" xfId="41923"/>
    <cellStyle name="Title 4 13" xfId="41924"/>
    <cellStyle name="Title 4 14" xfId="41925"/>
    <cellStyle name="Title 4 15" xfId="41926"/>
    <cellStyle name="Title 4 16" xfId="41927"/>
    <cellStyle name="Title 4 17" xfId="41928"/>
    <cellStyle name="Title 4 18" xfId="41929"/>
    <cellStyle name="Title 4 19" xfId="41930"/>
    <cellStyle name="Title 4 2" xfId="41931"/>
    <cellStyle name="Title 4 2 10" xfId="41932"/>
    <cellStyle name="Title 4 2 11" xfId="41933"/>
    <cellStyle name="Title 4 2 12" xfId="41934"/>
    <cellStyle name="Title 4 2 13" xfId="41935"/>
    <cellStyle name="Title 4 2 14" xfId="41936"/>
    <cellStyle name="Title 4 2 15" xfId="41937"/>
    <cellStyle name="Title 4 2 16" xfId="41938"/>
    <cellStyle name="Title 4 2 17" xfId="41939"/>
    <cellStyle name="Title 4 2 18" xfId="41940"/>
    <cellStyle name="Title 4 2 19" xfId="41941"/>
    <cellStyle name="Title 4 2 2" xfId="41942"/>
    <cellStyle name="Title 4 2 20" xfId="41943"/>
    <cellStyle name="Title 4 2 21" xfId="41944"/>
    <cellStyle name="Title 4 2 22" xfId="41945"/>
    <cellStyle name="Title 4 2 23" xfId="41946"/>
    <cellStyle name="Title 4 2 24" xfId="41947"/>
    <cellStyle name="Title 4 2 25" xfId="41948"/>
    <cellStyle name="Title 4 2 26" xfId="41949"/>
    <cellStyle name="Title 4 2 27" xfId="41950"/>
    <cellStyle name="Title 4 2 28" xfId="41951"/>
    <cellStyle name="Title 4 2 29" xfId="41952"/>
    <cellStyle name="Title 4 2 3" xfId="41953"/>
    <cellStyle name="Title 4 2 30" xfId="41954"/>
    <cellStyle name="Title 4 2 31" xfId="41955"/>
    <cellStyle name="Title 4 2 32" xfId="41956"/>
    <cellStyle name="Title 4 2 33" xfId="41957"/>
    <cellStyle name="Title 4 2 34" xfId="41958"/>
    <cellStyle name="Title 4 2 35" xfId="41959"/>
    <cellStyle name="Title 4 2 36" xfId="41960"/>
    <cellStyle name="Title 4 2 37" xfId="41961"/>
    <cellStyle name="Title 4 2 38" xfId="41962"/>
    <cellStyle name="Title 4 2 39" xfId="41963"/>
    <cellStyle name="Title 4 2 4" xfId="41964"/>
    <cellStyle name="Title 4 2 40" xfId="41965"/>
    <cellStyle name="Title 4 2 41" xfId="41966"/>
    <cellStyle name="Title 4 2 42" xfId="41967"/>
    <cellStyle name="Title 4 2 43" xfId="41968"/>
    <cellStyle name="Title 4 2 44" xfId="41969"/>
    <cellStyle name="Title 4 2 45" xfId="41970"/>
    <cellStyle name="Title 4 2 46" xfId="41971"/>
    <cellStyle name="Title 4 2 47" xfId="41972"/>
    <cellStyle name="Title 4 2 48" xfId="41973"/>
    <cellStyle name="Title 4 2 49" xfId="41974"/>
    <cellStyle name="Title 4 2 5" xfId="41975"/>
    <cellStyle name="Title 4 2 50" xfId="41976"/>
    <cellStyle name="Title 4 2 51" xfId="41977"/>
    <cellStyle name="Title 4 2 52" xfId="41978"/>
    <cellStyle name="Title 4 2 53" xfId="41979"/>
    <cellStyle name="Title 4 2 54" xfId="41980"/>
    <cellStyle name="Title 4 2 55" xfId="41981"/>
    <cellStyle name="Title 4 2 56" xfId="41982"/>
    <cellStyle name="Title 4 2 57" xfId="41983"/>
    <cellStyle name="Title 4 2 58" xfId="41984"/>
    <cellStyle name="Title 4 2 59" xfId="41985"/>
    <cellStyle name="Title 4 2 6" xfId="41986"/>
    <cellStyle name="Title 4 2 60" xfId="41987"/>
    <cellStyle name="Title 4 2 61" xfId="41988"/>
    <cellStyle name="Title 4 2 62" xfId="41989"/>
    <cellStyle name="Title 4 2 63" xfId="41990"/>
    <cellStyle name="Title 4 2 64" xfId="41991"/>
    <cellStyle name="Title 4 2 65" xfId="41992"/>
    <cellStyle name="Title 4 2 66" xfId="41993"/>
    <cellStyle name="Title 4 2 67" xfId="41994"/>
    <cellStyle name="Title 4 2 7" xfId="41995"/>
    <cellStyle name="Title 4 2 8" xfId="41996"/>
    <cellStyle name="Title 4 2 9" xfId="41997"/>
    <cellStyle name="Title 4 20" xfId="41998"/>
    <cellStyle name="Title 4 21" xfId="41999"/>
    <cellStyle name="Title 4 22" xfId="42000"/>
    <cellStyle name="Title 4 23" xfId="42001"/>
    <cellStyle name="Title 4 24" xfId="42002"/>
    <cellStyle name="Title 4 25" xfId="42003"/>
    <cellStyle name="Title 4 26" xfId="42004"/>
    <cellStyle name="Title 4 27" xfId="42005"/>
    <cellStyle name="Title 4 28" xfId="42006"/>
    <cellStyle name="Title 4 29" xfId="42007"/>
    <cellStyle name="Title 4 3" xfId="42008"/>
    <cellStyle name="Title 4 3 10" xfId="42009"/>
    <cellStyle name="Title 4 3 11" xfId="42010"/>
    <cellStyle name="Title 4 3 12" xfId="42011"/>
    <cellStyle name="Title 4 3 13" xfId="42012"/>
    <cellStyle name="Title 4 3 14" xfId="42013"/>
    <cellStyle name="Title 4 3 15" xfId="42014"/>
    <cellStyle name="Title 4 3 16" xfId="42015"/>
    <cellStyle name="Title 4 3 17" xfId="42016"/>
    <cellStyle name="Title 4 3 18" xfId="42017"/>
    <cellStyle name="Title 4 3 19" xfId="42018"/>
    <cellStyle name="Title 4 3 2" xfId="42019"/>
    <cellStyle name="Title 4 3 20" xfId="42020"/>
    <cellStyle name="Title 4 3 21" xfId="42021"/>
    <cellStyle name="Title 4 3 22" xfId="42022"/>
    <cellStyle name="Title 4 3 23" xfId="42023"/>
    <cellStyle name="Title 4 3 24" xfId="42024"/>
    <cellStyle name="Title 4 3 25" xfId="42025"/>
    <cellStyle name="Title 4 3 26" xfId="42026"/>
    <cellStyle name="Title 4 3 27" xfId="42027"/>
    <cellStyle name="Title 4 3 28" xfId="42028"/>
    <cellStyle name="Title 4 3 29" xfId="42029"/>
    <cellStyle name="Title 4 3 3" xfId="42030"/>
    <cellStyle name="Title 4 3 30" xfId="42031"/>
    <cellStyle name="Title 4 3 31" xfId="42032"/>
    <cellStyle name="Title 4 3 32" xfId="42033"/>
    <cellStyle name="Title 4 3 33" xfId="42034"/>
    <cellStyle name="Title 4 3 34" xfId="42035"/>
    <cellStyle name="Title 4 3 35" xfId="42036"/>
    <cellStyle name="Title 4 3 36" xfId="42037"/>
    <cellStyle name="Title 4 3 37" xfId="42038"/>
    <cellStyle name="Title 4 3 38" xfId="42039"/>
    <cellStyle name="Title 4 3 39" xfId="42040"/>
    <cellStyle name="Title 4 3 4" xfId="42041"/>
    <cellStyle name="Title 4 3 40" xfId="42042"/>
    <cellStyle name="Title 4 3 41" xfId="42043"/>
    <cellStyle name="Title 4 3 42" xfId="42044"/>
    <cellStyle name="Title 4 3 43" xfId="42045"/>
    <cellStyle name="Title 4 3 44" xfId="42046"/>
    <cellStyle name="Title 4 3 45" xfId="42047"/>
    <cellStyle name="Title 4 3 46" xfId="42048"/>
    <cellStyle name="Title 4 3 47" xfId="42049"/>
    <cellStyle name="Title 4 3 48" xfId="42050"/>
    <cellStyle name="Title 4 3 49" xfId="42051"/>
    <cellStyle name="Title 4 3 5" xfId="42052"/>
    <cellStyle name="Title 4 3 50" xfId="42053"/>
    <cellStyle name="Title 4 3 51" xfId="42054"/>
    <cellStyle name="Title 4 3 52" xfId="42055"/>
    <cellStyle name="Title 4 3 53" xfId="42056"/>
    <cellStyle name="Title 4 3 54" xfId="42057"/>
    <cellStyle name="Title 4 3 55" xfId="42058"/>
    <cellStyle name="Title 4 3 56" xfId="42059"/>
    <cellStyle name="Title 4 3 57" xfId="42060"/>
    <cellStyle name="Title 4 3 58" xfId="42061"/>
    <cellStyle name="Title 4 3 59" xfId="42062"/>
    <cellStyle name="Title 4 3 6" xfId="42063"/>
    <cellStyle name="Title 4 3 60" xfId="42064"/>
    <cellStyle name="Title 4 3 61" xfId="42065"/>
    <cellStyle name="Title 4 3 62" xfId="42066"/>
    <cellStyle name="Title 4 3 63" xfId="42067"/>
    <cellStyle name="Title 4 3 64" xfId="42068"/>
    <cellStyle name="Title 4 3 65" xfId="42069"/>
    <cellStyle name="Title 4 3 66" xfId="42070"/>
    <cellStyle name="Title 4 3 67" xfId="42071"/>
    <cellStyle name="Title 4 3 7" xfId="42072"/>
    <cellStyle name="Title 4 3 8" xfId="42073"/>
    <cellStyle name="Title 4 3 9" xfId="42074"/>
    <cellStyle name="Title 4 30" xfId="42075"/>
    <cellStyle name="Title 4 31" xfId="42076"/>
    <cellStyle name="Title 4 32" xfId="42077"/>
    <cellStyle name="Title 4 33" xfId="42078"/>
    <cellStyle name="Title 4 34" xfId="42079"/>
    <cellStyle name="Title 4 35" xfId="42080"/>
    <cellStyle name="Title 4 36" xfId="42081"/>
    <cellStyle name="Title 4 37" xfId="42082"/>
    <cellStyle name="Title 4 38" xfId="42083"/>
    <cellStyle name="Title 4 39" xfId="42084"/>
    <cellStyle name="Title 4 4" xfId="42085"/>
    <cellStyle name="Title 4 40" xfId="42086"/>
    <cellStyle name="Title 4 41" xfId="42087"/>
    <cellStyle name="Title 4 42" xfId="42088"/>
    <cellStyle name="Title 4 43" xfId="42089"/>
    <cellStyle name="Title 4 44" xfId="42090"/>
    <cellStyle name="Title 4 45" xfId="42091"/>
    <cellStyle name="Title 4 46" xfId="42092"/>
    <cellStyle name="Title 4 47" xfId="42093"/>
    <cellStyle name="Title 4 48" xfId="42094"/>
    <cellStyle name="Title 4 49" xfId="42095"/>
    <cellStyle name="Title 4 5" xfId="42096"/>
    <cellStyle name="Title 4 50" xfId="42097"/>
    <cellStyle name="Title 4 51" xfId="42098"/>
    <cellStyle name="Title 4 52" xfId="42099"/>
    <cellStyle name="Title 4 53" xfId="42100"/>
    <cellStyle name="Title 4 54" xfId="42101"/>
    <cellStyle name="Title 4 55" xfId="42102"/>
    <cellStyle name="Title 4 56" xfId="42103"/>
    <cellStyle name="Title 4 57" xfId="42104"/>
    <cellStyle name="Title 4 58" xfId="42105"/>
    <cellStyle name="Title 4 59" xfId="42106"/>
    <cellStyle name="Title 4 6" xfId="42107"/>
    <cellStyle name="Title 4 60" xfId="42108"/>
    <cellStyle name="Title 4 61" xfId="42109"/>
    <cellStyle name="Title 4 62" xfId="42110"/>
    <cellStyle name="Title 4 63" xfId="42111"/>
    <cellStyle name="Title 4 64" xfId="42112"/>
    <cellStyle name="Title 4 65" xfId="42113"/>
    <cellStyle name="Title 4 66" xfId="42114"/>
    <cellStyle name="Title 4 67" xfId="42115"/>
    <cellStyle name="Title 4 68" xfId="42116"/>
    <cellStyle name="Title 4 69" xfId="42117"/>
    <cellStyle name="Title 4 7" xfId="42118"/>
    <cellStyle name="Title 4 8" xfId="42119"/>
    <cellStyle name="Title 4 9" xfId="42120"/>
    <cellStyle name="Title 5" xfId="42121"/>
    <cellStyle name="Title 5 10" xfId="42122"/>
    <cellStyle name="Title 5 11" xfId="42123"/>
    <cellStyle name="Title 5 12" xfId="42124"/>
    <cellStyle name="Title 5 13" xfId="42125"/>
    <cellStyle name="Title 5 14" xfId="42126"/>
    <cellStyle name="Title 5 15" xfId="42127"/>
    <cellStyle name="Title 5 16" xfId="42128"/>
    <cellStyle name="Title 5 17" xfId="42129"/>
    <cellStyle name="Title 5 18" xfId="42130"/>
    <cellStyle name="Title 5 19" xfId="42131"/>
    <cellStyle name="Title 5 2" xfId="42132"/>
    <cellStyle name="Title 5 2 10" xfId="42133"/>
    <cellStyle name="Title 5 2 11" xfId="42134"/>
    <cellStyle name="Title 5 2 12" xfId="42135"/>
    <cellStyle name="Title 5 2 13" xfId="42136"/>
    <cellStyle name="Title 5 2 14" xfId="42137"/>
    <cellStyle name="Title 5 2 15" xfId="42138"/>
    <cellStyle name="Title 5 2 16" xfId="42139"/>
    <cellStyle name="Title 5 2 17" xfId="42140"/>
    <cellStyle name="Title 5 2 18" xfId="42141"/>
    <cellStyle name="Title 5 2 19" xfId="42142"/>
    <cellStyle name="Title 5 2 2" xfId="42143"/>
    <cellStyle name="Title 5 2 20" xfId="42144"/>
    <cellStyle name="Title 5 2 21" xfId="42145"/>
    <cellStyle name="Title 5 2 22" xfId="42146"/>
    <cellStyle name="Title 5 2 23" xfId="42147"/>
    <cellStyle name="Title 5 2 24" xfId="42148"/>
    <cellStyle name="Title 5 2 25" xfId="42149"/>
    <cellStyle name="Title 5 2 26" xfId="42150"/>
    <cellStyle name="Title 5 2 27" xfId="42151"/>
    <cellStyle name="Title 5 2 28" xfId="42152"/>
    <cellStyle name="Title 5 2 29" xfId="42153"/>
    <cellStyle name="Title 5 2 3" xfId="42154"/>
    <cellStyle name="Title 5 2 30" xfId="42155"/>
    <cellStyle name="Title 5 2 31" xfId="42156"/>
    <cellStyle name="Title 5 2 32" xfId="42157"/>
    <cellStyle name="Title 5 2 33" xfId="42158"/>
    <cellStyle name="Title 5 2 34" xfId="42159"/>
    <cellStyle name="Title 5 2 35" xfId="42160"/>
    <cellStyle name="Title 5 2 36" xfId="42161"/>
    <cellStyle name="Title 5 2 37" xfId="42162"/>
    <cellStyle name="Title 5 2 38" xfId="42163"/>
    <cellStyle name="Title 5 2 39" xfId="42164"/>
    <cellStyle name="Title 5 2 4" xfId="42165"/>
    <cellStyle name="Title 5 2 40" xfId="42166"/>
    <cellStyle name="Title 5 2 41" xfId="42167"/>
    <cellStyle name="Title 5 2 42" xfId="42168"/>
    <cellStyle name="Title 5 2 43" xfId="42169"/>
    <cellStyle name="Title 5 2 44" xfId="42170"/>
    <cellStyle name="Title 5 2 45" xfId="42171"/>
    <cellStyle name="Title 5 2 46" xfId="42172"/>
    <cellStyle name="Title 5 2 47" xfId="42173"/>
    <cellStyle name="Title 5 2 48" xfId="42174"/>
    <cellStyle name="Title 5 2 49" xfId="42175"/>
    <cellStyle name="Title 5 2 5" xfId="42176"/>
    <cellStyle name="Title 5 2 50" xfId="42177"/>
    <cellStyle name="Title 5 2 51" xfId="42178"/>
    <cellStyle name="Title 5 2 52" xfId="42179"/>
    <cellStyle name="Title 5 2 53" xfId="42180"/>
    <cellStyle name="Title 5 2 54" xfId="42181"/>
    <cellStyle name="Title 5 2 55" xfId="42182"/>
    <cellStyle name="Title 5 2 56" xfId="42183"/>
    <cellStyle name="Title 5 2 57" xfId="42184"/>
    <cellStyle name="Title 5 2 58" xfId="42185"/>
    <cellStyle name="Title 5 2 59" xfId="42186"/>
    <cellStyle name="Title 5 2 6" xfId="42187"/>
    <cellStyle name="Title 5 2 60" xfId="42188"/>
    <cellStyle name="Title 5 2 61" xfId="42189"/>
    <cellStyle name="Title 5 2 62" xfId="42190"/>
    <cellStyle name="Title 5 2 63" xfId="42191"/>
    <cellStyle name="Title 5 2 64" xfId="42192"/>
    <cellStyle name="Title 5 2 65" xfId="42193"/>
    <cellStyle name="Title 5 2 66" xfId="42194"/>
    <cellStyle name="Title 5 2 67" xfId="42195"/>
    <cellStyle name="Title 5 2 7" xfId="42196"/>
    <cellStyle name="Title 5 2 8" xfId="42197"/>
    <cellStyle name="Title 5 2 9" xfId="42198"/>
    <cellStyle name="Title 5 20" xfId="42199"/>
    <cellStyle name="Title 5 21" xfId="42200"/>
    <cellStyle name="Title 5 22" xfId="42201"/>
    <cellStyle name="Title 5 23" xfId="42202"/>
    <cellStyle name="Title 5 24" xfId="42203"/>
    <cellStyle name="Title 5 25" xfId="42204"/>
    <cellStyle name="Title 5 26" xfId="42205"/>
    <cellStyle name="Title 5 27" xfId="42206"/>
    <cellStyle name="Title 5 28" xfId="42207"/>
    <cellStyle name="Title 5 29" xfId="42208"/>
    <cellStyle name="Title 5 3" xfId="42209"/>
    <cellStyle name="Title 5 3 10" xfId="42210"/>
    <cellStyle name="Title 5 3 11" xfId="42211"/>
    <cellStyle name="Title 5 3 12" xfId="42212"/>
    <cellStyle name="Title 5 3 13" xfId="42213"/>
    <cellStyle name="Title 5 3 14" xfId="42214"/>
    <cellStyle name="Title 5 3 15" xfId="42215"/>
    <cellStyle name="Title 5 3 16" xfId="42216"/>
    <cellStyle name="Title 5 3 17" xfId="42217"/>
    <cellStyle name="Title 5 3 18" xfId="42218"/>
    <cellStyle name="Title 5 3 19" xfId="42219"/>
    <cellStyle name="Title 5 3 2" xfId="42220"/>
    <cellStyle name="Title 5 3 20" xfId="42221"/>
    <cellStyle name="Title 5 3 21" xfId="42222"/>
    <cellStyle name="Title 5 3 22" xfId="42223"/>
    <cellStyle name="Title 5 3 23" xfId="42224"/>
    <cellStyle name="Title 5 3 24" xfId="42225"/>
    <cellStyle name="Title 5 3 25" xfId="42226"/>
    <cellStyle name="Title 5 3 26" xfId="42227"/>
    <cellStyle name="Title 5 3 27" xfId="42228"/>
    <cellStyle name="Title 5 3 28" xfId="42229"/>
    <cellStyle name="Title 5 3 29" xfId="42230"/>
    <cellStyle name="Title 5 3 3" xfId="42231"/>
    <cellStyle name="Title 5 3 30" xfId="42232"/>
    <cellStyle name="Title 5 3 31" xfId="42233"/>
    <cellStyle name="Title 5 3 32" xfId="42234"/>
    <cellStyle name="Title 5 3 33" xfId="42235"/>
    <cellStyle name="Title 5 3 34" xfId="42236"/>
    <cellStyle name="Title 5 3 35" xfId="42237"/>
    <cellStyle name="Title 5 3 36" xfId="42238"/>
    <cellStyle name="Title 5 3 37" xfId="42239"/>
    <cellStyle name="Title 5 3 38" xfId="42240"/>
    <cellStyle name="Title 5 3 39" xfId="42241"/>
    <cellStyle name="Title 5 3 4" xfId="42242"/>
    <cellStyle name="Title 5 3 40" xfId="42243"/>
    <cellStyle name="Title 5 3 41" xfId="42244"/>
    <cellStyle name="Title 5 3 42" xfId="42245"/>
    <cellStyle name="Title 5 3 43" xfId="42246"/>
    <cellStyle name="Title 5 3 44" xfId="42247"/>
    <cellStyle name="Title 5 3 45" xfId="42248"/>
    <cellStyle name="Title 5 3 46" xfId="42249"/>
    <cellStyle name="Title 5 3 47" xfId="42250"/>
    <cellStyle name="Title 5 3 48" xfId="42251"/>
    <cellStyle name="Title 5 3 49" xfId="42252"/>
    <cellStyle name="Title 5 3 5" xfId="42253"/>
    <cellStyle name="Title 5 3 50" xfId="42254"/>
    <cellStyle name="Title 5 3 51" xfId="42255"/>
    <cellStyle name="Title 5 3 52" xfId="42256"/>
    <cellStyle name="Title 5 3 53" xfId="42257"/>
    <cellStyle name="Title 5 3 54" xfId="42258"/>
    <cellStyle name="Title 5 3 55" xfId="42259"/>
    <cellStyle name="Title 5 3 56" xfId="42260"/>
    <cellStyle name="Title 5 3 57" xfId="42261"/>
    <cellStyle name="Title 5 3 58" xfId="42262"/>
    <cellStyle name="Title 5 3 59" xfId="42263"/>
    <cellStyle name="Title 5 3 6" xfId="42264"/>
    <cellStyle name="Title 5 3 60" xfId="42265"/>
    <cellStyle name="Title 5 3 61" xfId="42266"/>
    <cellStyle name="Title 5 3 62" xfId="42267"/>
    <cellStyle name="Title 5 3 63" xfId="42268"/>
    <cellStyle name="Title 5 3 64" xfId="42269"/>
    <cellStyle name="Title 5 3 65" xfId="42270"/>
    <cellStyle name="Title 5 3 66" xfId="42271"/>
    <cellStyle name="Title 5 3 67" xfId="42272"/>
    <cellStyle name="Title 5 3 7" xfId="42273"/>
    <cellStyle name="Title 5 3 8" xfId="42274"/>
    <cellStyle name="Title 5 3 9" xfId="42275"/>
    <cellStyle name="Title 5 30" xfId="42276"/>
    <cellStyle name="Title 5 31" xfId="42277"/>
    <cellStyle name="Title 5 32" xfId="42278"/>
    <cellStyle name="Title 5 33" xfId="42279"/>
    <cellStyle name="Title 5 34" xfId="42280"/>
    <cellStyle name="Title 5 35" xfId="42281"/>
    <cellStyle name="Title 5 36" xfId="42282"/>
    <cellStyle name="Title 5 37" xfId="42283"/>
    <cellStyle name="Title 5 38" xfId="42284"/>
    <cellStyle name="Title 5 39" xfId="42285"/>
    <cellStyle name="Title 5 4" xfId="42286"/>
    <cellStyle name="Title 5 40" xfId="42287"/>
    <cellStyle name="Title 5 41" xfId="42288"/>
    <cellStyle name="Title 5 42" xfId="42289"/>
    <cellStyle name="Title 5 43" xfId="42290"/>
    <cellStyle name="Title 5 44" xfId="42291"/>
    <cellStyle name="Title 5 45" xfId="42292"/>
    <cellStyle name="Title 5 46" xfId="42293"/>
    <cellStyle name="Title 5 47" xfId="42294"/>
    <cellStyle name="Title 5 48" xfId="42295"/>
    <cellStyle name="Title 5 49" xfId="42296"/>
    <cellStyle name="Title 5 5" xfId="42297"/>
    <cellStyle name="Title 5 50" xfId="42298"/>
    <cellStyle name="Title 5 51" xfId="42299"/>
    <cellStyle name="Title 5 52" xfId="42300"/>
    <cellStyle name="Title 5 53" xfId="42301"/>
    <cellStyle name="Title 5 54" xfId="42302"/>
    <cellStyle name="Title 5 55" xfId="42303"/>
    <cellStyle name="Title 5 56" xfId="42304"/>
    <cellStyle name="Title 5 57" xfId="42305"/>
    <cellStyle name="Title 5 58" xfId="42306"/>
    <cellStyle name="Title 5 59" xfId="42307"/>
    <cellStyle name="Title 5 6" xfId="42308"/>
    <cellStyle name="Title 5 60" xfId="42309"/>
    <cellStyle name="Title 5 61" xfId="42310"/>
    <cellStyle name="Title 5 62" xfId="42311"/>
    <cellStyle name="Title 5 63" xfId="42312"/>
    <cellStyle name="Title 5 64" xfId="42313"/>
    <cellStyle name="Title 5 65" xfId="42314"/>
    <cellStyle name="Title 5 66" xfId="42315"/>
    <cellStyle name="Title 5 67" xfId="42316"/>
    <cellStyle name="Title 5 68" xfId="42317"/>
    <cellStyle name="Title 5 69" xfId="42318"/>
    <cellStyle name="Title 5 7" xfId="42319"/>
    <cellStyle name="Title 5 8" xfId="42320"/>
    <cellStyle name="Title 5 9" xfId="42321"/>
    <cellStyle name="Title 6" xfId="42322"/>
    <cellStyle name="Title 6 10" xfId="42323"/>
    <cellStyle name="Title 6 11" xfId="42324"/>
    <cellStyle name="Title 6 12" xfId="42325"/>
    <cellStyle name="Title 6 13" xfId="42326"/>
    <cellStyle name="Title 6 14" xfId="42327"/>
    <cellStyle name="Title 6 15" xfId="42328"/>
    <cellStyle name="Title 6 16" xfId="42329"/>
    <cellStyle name="Title 6 17" xfId="42330"/>
    <cellStyle name="Title 6 18" xfId="42331"/>
    <cellStyle name="Title 6 19" xfId="42332"/>
    <cellStyle name="Title 6 2" xfId="42333"/>
    <cellStyle name="Title 6 2 10" xfId="42334"/>
    <cellStyle name="Title 6 2 11" xfId="42335"/>
    <cellStyle name="Title 6 2 12" xfId="42336"/>
    <cellStyle name="Title 6 2 13" xfId="42337"/>
    <cellStyle name="Title 6 2 14" xfId="42338"/>
    <cellStyle name="Title 6 2 15" xfId="42339"/>
    <cellStyle name="Title 6 2 16" xfId="42340"/>
    <cellStyle name="Title 6 2 17" xfId="42341"/>
    <cellStyle name="Title 6 2 18" xfId="42342"/>
    <cellStyle name="Title 6 2 19" xfId="42343"/>
    <cellStyle name="Title 6 2 2" xfId="42344"/>
    <cellStyle name="Title 6 2 20" xfId="42345"/>
    <cellStyle name="Title 6 2 21" xfId="42346"/>
    <cellStyle name="Title 6 2 22" xfId="42347"/>
    <cellStyle name="Title 6 2 23" xfId="42348"/>
    <cellStyle name="Title 6 2 24" xfId="42349"/>
    <cellStyle name="Title 6 2 25" xfId="42350"/>
    <cellStyle name="Title 6 2 26" xfId="42351"/>
    <cellStyle name="Title 6 2 27" xfId="42352"/>
    <cellStyle name="Title 6 2 28" xfId="42353"/>
    <cellStyle name="Title 6 2 29" xfId="42354"/>
    <cellStyle name="Title 6 2 3" xfId="42355"/>
    <cellStyle name="Title 6 2 30" xfId="42356"/>
    <cellStyle name="Title 6 2 31" xfId="42357"/>
    <cellStyle name="Title 6 2 32" xfId="42358"/>
    <cellStyle name="Title 6 2 33" xfId="42359"/>
    <cellStyle name="Title 6 2 34" xfId="42360"/>
    <cellStyle name="Title 6 2 35" xfId="42361"/>
    <cellStyle name="Title 6 2 36" xfId="42362"/>
    <cellStyle name="Title 6 2 37" xfId="42363"/>
    <cellStyle name="Title 6 2 38" xfId="42364"/>
    <cellStyle name="Title 6 2 39" xfId="42365"/>
    <cellStyle name="Title 6 2 4" xfId="42366"/>
    <cellStyle name="Title 6 2 40" xfId="42367"/>
    <cellStyle name="Title 6 2 41" xfId="42368"/>
    <cellStyle name="Title 6 2 42" xfId="42369"/>
    <cellStyle name="Title 6 2 43" xfId="42370"/>
    <cellStyle name="Title 6 2 44" xfId="42371"/>
    <cellStyle name="Title 6 2 45" xfId="42372"/>
    <cellStyle name="Title 6 2 46" xfId="42373"/>
    <cellStyle name="Title 6 2 47" xfId="42374"/>
    <cellStyle name="Title 6 2 48" xfId="42375"/>
    <cellStyle name="Title 6 2 49" xfId="42376"/>
    <cellStyle name="Title 6 2 5" xfId="42377"/>
    <cellStyle name="Title 6 2 50" xfId="42378"/>
    <cellStyle name="Title 6 2 51" xfId="42379"/>
    <cellStyle name="Title 6 2 52" xfId="42380"/>
    <cellStyle name="Title 6 2 53" xfId="42381"/>
    <cellStyle name="Title 6 2 54" xfId="42382"/>
    <cellStyle name="Title 6 2 55" xfId="42383"/>
    <cellStyle name="Title 6 2 56" xfId="42384"/>
    <cellStyle name="Title 6 2 57" xfId="42385"/>
    <cellStyle name="Title 6 2 58" xfId="42386"/>
    <cellStyle name="Title 6 2 59" xfId="42387"/>
    <cellStyle name="Title 6 2 6" xfId="42388"/>
    <cellStyle name="Title 6 2 60" xfId="42389"/>
    <cellStyle name="Title 6 2 61" xfId="42390"/>
    <cellStyle name="Title 6 2 62" xfId="42391"/>
    <cellStyle name="Title 6 2 63" xfId="42392"/>
    <cellStyle name="Title 6 2 64" xfId="42393"/>
    <cellStyle name="Title 6 2 65" xfId="42394"/>
    <cellStyle name="Title 6 2 66" xfId="42395"/>
    <cellStyle name="Title 6 2 67" xfId="42396"/>
    <cellStyle name="Title 6 2 7" xfId="42397"/>
    <cellStyle name="Title 6 2 8" xfId="42398"/>
    <cellStyle name="Title 6 2 9" xfId="42399"/>
    <cellStyle name="Title 6 20" xfId="42400"/>
    <cellStyle name="Title 6 21" xfId="42401"/>
    <cellStyle name="Title 6 22" xfId="42402"/>
    <cellStyle name="Title 6 23" xfId="42403"/>
    <cellStyle name="Title 6 24" xfId="42404"/>
    <cellStyle name="Title 6 25" xfId="42405"/>
    <cellStyle name="Title 6 26" xfId="42406"/>
    <cellStyle name="Title 6 27" xfId="42407"/>
    <cellStyle name="Title 6 28" xfId="42408"/>
    <cellStyle name="Title 6 29" xfId="42409"/>
    <cellStyle name="Title 6 3" xfId="42410"/>
    <cellStyle name="Title 6 3 10" xfId="42411"/>
    <cellStyle name="Title 6 3 11" xfId="42412"/>
    <cellStyle name="Title 6 3 12" xfId="42413"/>
    <cellStyle name="Title 6 3 13" xfId="42414"/>
    <cellStyle name="Title 6 3 14" xfId="42415"/>
    <cellStyle name="Title 6 3 15" xfId="42416"/>
    <cellStyle name="Title 6 3 16" xfId="42417"/>
    <cellStyle name="Title 6 3 17" xfId="42418"/>
    <cellStyle name="Title 6 3 18" xfId="42419"/>
    <cellStyle name="Title 6 3 19" xfId="42420"/>
    <cellStyle name="Title 6 3 2" xfId="42421"/>
    <cellStyle name="Title 6 3 20" xfId="42422"/>
    <cellStyle name="Title 6 3 21" xfId="42423"/>
    <cellStyle name="Title 6 3 22" xfId="42424"/>
    <cellStyle name="Title 6 3 23" xfId="42425"/>
    <cellStyle name="Title 6 3 24" xfId="42426"/>
    <cellStyle name="Title 6 3 25" xfId="42427"/>
    <cellStyle name="Title 6 3 26" xfId="42428"/>
    <cellStyle name="Title 6 3 27" xfId="42429"/>
    <cellStyle name="Title 6 3 28" xfId="42430"/>
    <cellStyle name="Title 6 3 29" xfId="42431"/>
    <cellStyle name="Title 6 3 3" xfId="42432"/>
    <cellStyle name="Title 6 3 30" xfId="42433"/>
    <cellStyle name="Title 6 3 31" xfId="42434"/>
    <cellStyle name="Title 6 3 32" xfId="42435"/>
    <cellStyle name="Title 6 3 33" xfId="42436"/>
    <cellStyle name="Title 6 3 34" xfId="42437"/>
    <cellStyle name="Title 6 3 35" xfId="42438"/>
    <cellStyle name="Title 6 3 36" xfId="42439"/>
    <cellStyle name="Title 6 3 37" xfId="42440"/>
    <cellStyle name="Title 6 3 38" xfId="42441"/>
    <cellStyle name="Title 6 3 39" xfId="42442"/>
    <cellStyle name="Title 6 3 4" xfId="42443"/>
    <cellStyle name="Title 6 3 40" xfId="42444"/>
    <cellStyle name="Title 6 3 41" xfId="42445"/>
    <cellStyle name="Title 6 3 42" xfId="42446"/>
    <cellStyle name="Title 6 3 43" xfId="42447"/>
    <cellStyle name="Title 6 3 44" xfId="42448"/>
    <cellStyle name="Title 6 3 45" xfId="42449"/>
    <cellStyle name="Title 6 3 46" xfId="42450"/>
    <cellStyle name="Title 6 3 47" xfId="42451"/>
    <cellStyle name="Title 6 3 48" xfId="42452"/>
    <cellStyle name="Title 6 3 49" xfId="42453"/>
    <cellStyle name="Title 6 3 5" xfId="42454"/>
    <cellStyle name="Title 6 3 50" xfId="42455"/>
    <cellStyle name="Title 6 3 51" xfId="42456"/>
    <cellStyle name="Title 6 3 52" xfId="42457"/>
    <cellStyle name="Title 6 3 53" xfId="42458"/>
    <cellStyle name="Title 6 3 54" xfId="42459"/>
    <cellStyle name="Title 6 3 55" xfId="42460"/>
    <cellStyle name="Title 6 3 56" xfId="42461"/>
    <cellStyle name="Title 6 3 57" xfId="42462"/>
    <cellStyle name="Title 6 3 58" xfId="42463"/>
    <cellStyle name="Title 6 3 59" xfId="42464"/>
    <cellStyle name="Title 6 3 6" xfId="42465"/>
    <cellStyle name="Title 6 3 60" xfId="42466"/>
    <cellStyle name="Title 6 3 61" xfId="42467"/>
    <cellStyle name="Title 6 3 62" xfId="42468"/>
    <cellStyle name="Title 6 3 63" xfId="42469"/>
    <cellStyle name="Title 6 3 64" xfId="42470"/>
    <cellStyle name="Title 6 3 65" xfId="42471"/>
    <cellStyle name="Title 6 3 66" xfId="42472"/>
    <cellStyle name="Title 6 3 67" xfId="42473"/>
    <cellStyle name="Title 6 3 7" xfId="42474"/>
    <cellStyle name="Title 6 3 8" xfId="42475"/>
    <cellStyle name="Title 6 3 9" xfId="42476"/>
    <cellStyle name="Title 6 30" xfId="42477"/>
    <cellStyle name="Title 6 31" xfId="42478"/>
    <cellStyle name="Title 6 32" xfId="42479"/>
    <cellStyle name="Title 6 33" xfId="42480"/>
    <cellStyle name="Title 6 34" xfId="42481"/>
    <cellStyle name="Title 6 35" xfId="42482"/>
    <cellStyle name="Title 6 36" xfId="42483"/>
    <cellStyle name="Title 6 37" xfId="42484"/>
    <cellStyle name="Title 6 38" xfId="42485"/>
    <cellStyle name="Title 6 39" xfId="42486"/>
    <cellStyle name="Title 6 4" xfId="42487"/>
    <cellStyle name="Title 6 40" xfId="42488"/>
    <cellStyle name="Title 6 41" xfId="42489"/>
    <cellStyle name="Title 6 42" xfId="42490"/>
    <cellStyle name="Title 6 43" xfId="42491"/>
    <cellStyle name="Title 6 44" xfId="42492"/>
    <cellStyle name="Title 6 45" xfId="42493"/>
    <cellStyle name="Title 6 46" xfId="42494"/>
    <cellStyle name="Title 6 47" xfId="42495"/>
    <cellStyle name="Title 6 48" xfId="42496"/>
    <cellStyle name="Title 6 49" xfId="42497"/>
    <cellStyle name="Title 6 5" xfId="42498"/>
    <cellStyle name="Title 6 50" xfId="42499"/>
    <cellStyle name="Title 6 51" xfId="42500"/>
    <cellStyle name="Title 6 52" xfId="42501"/>
    <cellStyle name="Title 6 53" xfId="42502"/>
    <cellStyle name="Title 6 54" xfId="42503"/>
    <cellStyle name="Title 6 55" xfId="42504"/>
    <cellStyle name="Title 6 56" xfId="42505"/>
    <cellStyle name="Title 6 57" xfId="42506"/>
    <cellStyle name="Title 6 58" xfId="42507"/>
    <cellStyle name="Title 6 59" xfId="42508"/>
    <cellStyle name="Title 6 6" xfId="42509"/>
    <cellStyle name="Title 6 60" xfId="42510"/>
    <cellStyle name="Title 6 61" xfId="42511"/>
    <cellStyle name="Title 6 62" xfId="42512"/>
    <cellStyle name="Title 6 63" xfId="42513"/>
    <cellStyle name="Title 6 64" xfId="42514"/>
    <cellStyle name="Title 6 65" xfId="42515"/>
    <cellStyle name="Title 6 66" xfId="42516"/>
    <cellStyle name="Title 6 67" xfId="42517"/>
    <cellStyle name="Title 6 68" xfId="42518"/>
    <cellStyle name="Title 6 69" xfId="42519"/>
    <cellStyle name="Title 6 7" xfId="42520"/>
    <cellStyle name="Title 6 8" xfId="42521"/>
    <cellStyle name="Title 6 9" xfId="42522"/>
    <cellStyle name="Title 7" xfId="42523"/>
    <cellStyle name="Title 7 10" xfId="42524"/>
    <cellStyle name="Title 7 11" xfId="42525"/>
    <cellStyle name="Title 7 12" xfId="42526"/>
    <cellStyle name="Title 7 13" xfId="42527"/>
    <cellStyle name="Title 7 14" xfId="42528"/>
    <cellStyle name="Title 7 15" xfId="42529"/>
    <cellStyle name="Title 7 16" xfId="42530"/>
    <cellStyle name="Title 7 17" xfId="42531"/>
    <cellStyle name="Title 7 18" xfId="42532"/>
    <cellStyle name="Title 7 19" xfId="42533"/>
    <cellStyle name="Title 7 2" xfId="42534"/>
    <cellStyle name="Title 7 2 10" xfId="42535"/>
    <cellStyle name="Title 7 2 11" xfId="42536"/>
    <cellStyle name="Title 7 2 12" xfId="42537"/>
    <cellStyle name="Title 7 2 13" xfId="42538"/>
    <cellStyle name="Title 7 2 14" xfId="42539"/>
    <cellStyle name="Title 7 2 15" xfId="42540"/>
    <cellStyle name="Title 7 2 16" xfId="42541"/>
    <cellStyle name="Title 7 2 17" xfId="42542"/>
    <cellStyle name="Title 7 2 18" xfId="42543"/>
    <cellStyle name="Title 7 2 19" xfId="42544"/>
    <cellStyle name="Title 7 2 2" xfId="42545"/>
    <cellStyle name="Title 7 2 20" xfId="42546"/>
    <cellStyle name="Title 7 2 21" xfId="42547"/>
    <cellStyle name="Title 7 2 22" xfId="42548"/>
    <cellStyle name="Title 7 2 23" xfId="42549"/>
    <cellStyle name="Title 7 2 24" xfId="42550"/>
    <cellStyle name="Title 7 2 25" xfId="42551"/>
    <cellStyle name="Title 7 2 26" xfId="42552"/>
    <cellStyle name="Title 7 2 27" xfId="42553"/>
    <cellStyle name="Title 7 2 28" xfId="42554"/>
    <cellStyle name="Title 7 2 29" xfId="42555"/>
    <cellStyle name="Title 7 2 3" xfId="42556"/>
    <cellStyle name="Title 7 2 30" xfId="42557"/>
    <cellStyle name="Title 7 2 31" xfId="42558"/>
    <cellStyle name="Title 7 2 32" xfId="42559"/>
    <cellStyle name="Title 7 2 33" xfId="42560"/>
    <cellStyle name="Title 7 2 34" xfId="42561"/>
    <cellStyle name="Title 7 2 35" xfId="42562"/>
    <cellStyle name="Title 7 2 36" xfId="42563"/>
    <cellStyle name="Title 7 2 37" xfId="42564"/>
    <cellStyle name="Title 7 2 38" xfId="42565"/>
    <cellStyle name="Title 7 2 39" xfId="42566"/>
    <cellStyle name="Title 7 2 4" xfId="42567"/>
    <cellStyle name="Title 7 2 40" xfId="42568"/>
    <cellStyle name="Title 7 2 41" xfId="42569"/>
    <cellStyle name="Title 7 2 42" xfId="42570"/>
    <cellStyle name="Title 7 2 43" xfId="42571"/>
    <cellStyle name="Title 7 2 44" xfId="42572"/>
    <cellStyle name="Title 7 2 45" xfId="42573"/>
    <cellStyle name="Title 7 2 46" xfId="42574"/>
    <cellStyle name="Title 7 2 47" xfId="42575"/>
    <cellStyle name="Title 7 2 48" xfId="42576"/>
    <cellStyle name="Title 7 2 49" xfId="42577"/>
    <cellStyle name="Title 7 2 5" xfId="42578"/>
    <cellStyle name="Title 7 2 50" xfId="42579"/>
    <cellStyle name="Title 7 2 51" xfId="42580"/>
    <cellStyle name="Title 7 2 52" xfId="42581"/>
    <cellStyle name="Title 7 2 53" xfId="42582"/>
    <cellStyle name="Title 7 2 54" xfId="42583"/>
    <cellStyle name="Title 7 2 55" xfId="42584"/>
    <cellStyle name="Title 7 2 56" xfId="42585"/>
    <cellStyle name="Title 7 2 57" xfId="42586"/>
    <cellStyle name="Title 7 2 58" xfId="42587"/>
    <cellStyle name="Title 7 2 59" xfId="42588"/>
    <cellStyle name="Title 7 2 6" xfId="42589"/>
    <cellStyle name="Title 7 2 60" xfId="42590"/>
    <cellStyle name="Title 7 2 61" xfId="42591"/>
    <cellStyle name="Title 7 2 62" xfId="42592"/>
    <cellStyle name="Title 7 2 63" xfId="42593"/>
    <cellStyle name="Title 7 2 64" xfId="42594"/>
    <cellStyle name="Title 7 2 65" xfId="42595"/>
    <cellStyle name="Title 7 2 66" xfId="42596"/>
    <cellStyle name="Title 7 2 67" xfId="42597"/>
    <cellStyle name="Title 7 2 7" xfId="42598"/>
    <cellStyle name="Title 7 2 8" xfId="42599"/>
    <cellStyle name="Title 7 2 9" xfId="42600"/>
    <cellStyle name="Title 7 20" xfId="42601"/>
    <cellStyle name="Title 7 21" xfId="42602"/>
    <cellStyle name="Title 7 22" xfId="42603"/>
    <cellStyle name="Title 7 23" xfId="42604"/>
    <cellStyle name="Title 7 24" xfId="42605"/>
    <cellStyle name="Title 7 25" xfId="42606"/>
    <cellStyle name="Title 7 26" xfId="42607"/>
    <cellStyle name="Title 7 27" xfId="42608"/>
    <cellStyle name="Title 7 28" xfId="42609"/>
    <cellStyle name="Title 7 29" xfId="42610"/>
    <cellStyle name="Title 7 3" xfId="42611"/>
    <cellStyle name="Title 7 3 10" xfId="42612"/>
    <cellStyle name="Title 7 3 11" xfId="42613"/>
    <cellStyle name="Title 7 3 12" xfId="42614"/>
    <cellStyle name="Title 7 3 13" xfId="42615"/>
    <cellStyle name="Title 7 3 14" xfId="42616"/>
    <cellStyle name="Title 7 3 15" xfId="42617"/>
    <cellStyle name="Title 7 3 16" xfId="42618"/>
    <cellStyle name="Title 7 3 17" xfId="42619"/>
    <cellStyle name="Title 7 3 18" xfId="42620"/>
    <cellStyle name="Title 7 3 19" xfId="42621"/>
    <cellStyle name="Title 7 3 2" xfId="42622"/>
    <cellStyle name="Title 7 3 20" xfId="42623"/>
    <cellStyle name="Title 7 3 21" xfId="42624"/>
    <cellStyle name="Title 7 3 22" xfId="42625"/>
    <cellStyle name="Title 7 3 23" xfId="42626"/>
    <cellStyle name="Title 7 3 24" xfId="42627"/>
    <cellStyle name="Title 7 3 25" xfId="42628"/>
    <cellStyle name="Title 7 3 26" xfId="42629"/>
    <cellStyle name="Title 7 3 27" xfId="42630"/>
    <cellStyle name="Title 7 3 28" xfId="42631"/>
    <cellStyle name="Title 7 3 29" xfId="42632"/>
    <cellStyle name="Title 7 3 3" xfId="42633"/>
    <cellStyle name="Title 7 3 30" xfId="42634"/>
    <cellStyle name="Title 7 3 31" xfId="42635"/>
    <cellStyle name="Title 7 3 32" xfId="42636"/>
    <cellStyle name="Title 7 3 33" xfId="42637"/>
    <cellStyle name="Title 7 3 34" xfId="42638"/>
    <cellStyle name="Title 7 3 35" xfId="42639"/>
    <cellStyle name="Title 7 3 36" xfId="42640"/>
    <cellStyle name="Title 7 3 37" xfId="42641"/>
    <cellStyle name="Title 7 3 38" xfId="42642"/>
    <cellStyle name="Title 7 3 39" xfId="42643"/>
    <cellStyle name="Title 7 3 4" xfId="42644"/>
    <cellStyle name="Title 7 3 40" xfId="42645"/>
    <cellStyle name="Title 7 3 41" xfId="42646"/>
    <cellStyle name="Title 7 3 42" xfId="42647"/>
    <cellStyle name="Title 7 3 43" xfId="42648"/>
    <cellStyle name="Title 7 3 44" xfId="42649"/>
    <cellStyle name="Title 7 3 45" xfId="42650"/>
    <cellStyle name="Title 7 3 46" xfId="42651"/>
    <cellStyle name="Title 7 3 47" xfId="42652"/>
    <cellStyle name="Title 7 3 48" xfId="42653"/>
    <cellStyle name="Title 7 3 49" xfId="42654"/>
    <cellStyle name="Title 7 3 5" xfId="42655"/>
    <cellStyle name="Title 7 3 50" xfId="42656"/>
    <cellStyle name="Title 7 3 51" xfId="42657"/>
    <cellStyle name="Title 7 3 52" xfId="42658"/>
    <cellStyle name="Title 7 3 53" xfId="42659"/>
    <cellStyle name="Title 7 3 54" xfId="42660"/>
    <cellStyle name="Title 7 3 55" xfId="42661"/>
    <cellStyle name="Title 7 3 56" xfId="42662"/>
    <cellStyle name="Title 7 3 57" xfId="42663"/>
    <cellStyle name="Title 7 3 58" xfId="42664"/>
    <cellStyle name="Title 7 3 59" xfId="42665"/>
    <cellStyle name="Title 7 3 6" xfId="42666"/>
    <cellStyle name="Title 7 3 60" xfId="42667"/>
    <cellStyle name="Title 7 3 61" xfId="42668"/>
    <cellStyle name="Title 7 3 62" xfId="42669"/>
    <cellStyle name="Title 7 3 63" xfId="42670"/>
    <cellStyle name="Title 7 3 64" xfId="42671"/>
    <cellStyle name="Title 7 3 65" xfId="42672"/>
    <cellStyle name="Title 7 3 66" xfId="42673"/>
    <cellStyle name="Title 7 3 67" xfId="42674"/>
    <cellStyle name="Title 7 3 7" xfId="42675"/>
    <cellStyle name="Title 7 3 8" xfId="42676"/>
    <cellStyle name="Title 7 3 9" xfId="42677"/>
    <cellStyle name="Title 7 30" xfId="42678"/>
    <cellStyle name="Title 7 31" xfId="42679"/>
    <cellStyle name="Title 7 32" xfId="42680"/>
    <cellStyle name="Title 7 33" xfId="42681"/>
    <cellStyle name="Title 7 34" xfId="42682"/>
    <cellStyle name="Title 7 35" xfId="42683"/>
    <cellStyle name="Title 7 36" xfId="42684"/>
    <cellStyle name="Title 7 37" xfId="42685"/>
    <cellStyle name="Title 7 38" xfId="42686"/>
    <cellStyle name="Title 7 39" xfId="42687"/>
    <cellStyle name="Title 7 4" xfId="42688"/>
    <cellStyle name="Title 7 40" xfId="42689"/>
    <cellStyle name="Title 7 41" xfId="42690"/>
    <cellStyle name="Title 7 42" xfId="42691"/>
    <cellStyle name="Title 7 43" xfId="42692"/>
    <cellStyle name="Title 7 44" xfId="42693"/>
    <cellStyle name="Title 7 45" xfId="42694"/>
    <cellStyle name="Title 7 46" xfId="42695"/>
    <cellStyle name="Title 7 47" xfId="42696"/>
    <cellStyle name="Title 7 48" xfId="42697"/>
    <cellStyle name="Title 7 49" xfId="42698"/>
    <cellStyle name="Title 7 5" xfId="42699"/>
    <cellStyle name="Title 7 50" xfId="42700"/>
    <cellStyle name="Title 7 51" xfId="42701"/>
    <cellStyle name="Title 7 52" xfId="42702"/>
    <cellStyle name="Title 7 53" xfId="42703"/>
    <cellStyle name="Title 7 54" xfId="42704"/>
    <cellStyle name="Title 7 55" xfId="42705"/>
    <cellStyle name="Title 7 56" xfId="42706"/>
    <cellStyle name="Title 7 57" xfId="42707"/>
    <cellStyle name="Title 7 58" xfId="42708"/>
    <cellStyle name="Title 7 59" xfId="42709"/>
    <cellStyle name="Title 7 6" xfId="42710"/>
    <cellStyle name="Title 7 60" xfId="42711"/>
    <cellStyle name="Title 7 61" xfId="42712"/>
    <cellStyle name="Title 7 62" xfId="42713"/>
    <cellStyle name="Title 7 63" xfId="42714"/>
    <cellStyle name="Title 7 64" xfId="42715"/>
    <cellStyle name="Title 7 65" xfId="42716"/>
    <cellStyle name="Title 7 66" xfId="42717"/>
    <cellStyle name="Title 7 67" xfId="42718"/>
    <cellStyle name="Title 7 68" xfId="42719"/>
    <cellStyle name="Title 7 69" xfId="42720"/>
    <cellStyle name="Title 7 7" xfId="42721"/>
    <cellStyle name="Title 7 8" xfId="42722"/>
    <cellStyle name="Title 7 9" xfId="42723"/>
    <cellStyle name="Title 8" xfId="42724"/>
    <cellStyle name="Title 8 10" xfId="42725"/>
    <cellStyle name="Title 8 11" xfId="42726"/>
    <cellStyle name="Title 8 12" xfId="42727"/>
    <cellStyle name="Title 8 13" xfId="42728"/>
    <cellStyle name="Title 8 14" xfId="42729"/>
    <cellStyle name="Title 8 15" xfId="42730"/>
    <cellStyle name="Title 8 16" xfId="42731"/>
    <cellStyle name="Title 8 17" xfId="42732"/>
    <cellStyle name="Title 8 18" xfId="42733"/>
    <cellStyle name="Title 8 19" xfId="42734"/>
    <cellStyle name="Title 8 2" xfId="42735"/>
    <cellStyle name="Title 8 2 10" xfId="42736"/>
    <cellStyle name="Title 8 2 11" xfId="42737"/>
    <cellStyle name="Title 8 2 12" xfId="42738"/>
    <cellStyle name="Title 8 2 13" xfId="42739"/>
    <cellStyle name="Title 8 2 14" xfId="42740"/>
    <cellStyle name="Title 8 2 15" xfId="42741"/>
    <cellStyle name="Title 8 2 16" xfId="42742"/>
    <cellStyle name="Title 8 2 17" xfId="42743"/>
    <cellStyle name="Title 8 2 18" xfId="42744"/>
    <cellStyle name="Title 8 2 19" xfId="42745"/>
    <cellStyle name="Title 8 2 2" xfId="42746"/>
    <cellStyle name="Title 8 2 20" xfId="42747"/>
    <cellStyle name="Title 8 2 21" xfId="42748"/>
    <cellStyle name="Title 8 2 22" xfId="42749"/>
    <cellStyle name="Title 8 2 23" xfId="42750"/>
    <cellStyle name="Title 8 2 24" xfId="42751"/>
    <cellStyle name="Title 8 2 25" xfId="42752"/>
    <cellStyle name="Title 8 2 26" xfId="42753"/>
    <cellStyle name="Title 8 2 27" xfId="42754"/>
    <cellStyle name="Title 8 2 28" xfId="42755"/>
    <cellStyle name="Title 8 2 29" xfId="42756"/>
    <cellStyle name="Title 8 2 3" xfId="42757"/>
    <cellStyle name="Title 8 2 30" xfId="42758"/>
    <cellStyle name="Title 8 2 31" xfId="42759"/>
    <cellStyle name="Title 8 2 32" xfId="42760"/>
    <cellStyle name="Title 8 2 33" xfId="42761"/>
    <cellStyle name="Title 8 2 34" xfId="42762"/>
    <cellStyle name="Title 8 2 35" xfId="42763"/>
    <cellStyle name="Title 8 2 36" xfId="42764"/>
    <cellStyle name="Title 8 2 37" xfId="42765"/>
    <cellStyle name="Title 8 2 38" xfId="42766"/>
    <cellStyle name="Title 8 2 39" xfId="42767"/>
    <cellStyle name="Title 8 2 4" xfId="42768"/>
    <cellStyle name="Title 8 2 40" xfId="42769"/>
    <cellStyle name="Title 8 2 41" xfId="42770"/>
    <cellStyle name="Title 8 2 42" xfId="42771"/>
    <cellStyle name="Title 8 2 43" xfId="42772"/>
    <cellStyle name="Title 8 2 44" xfId="42773"/>
    <cellStyle name="Title 8 2 45" xfId="42774"/>
    <cellStyle name="Title 8 2 46" xfId="42775"/>
    <cellStyle name="Title 8 2 47" xfId="42776"/>
    <cellStyle name="Title 8 2 48" xfId="42777"/>
    <cellStyle name="Title 8 2 49" xfId="42778"/>
    <cellStyle name="Title 8 2 5" xfId="42779"/>
    <cellStyle name="Title 8 2 50" xfId="42780"/>
    <cellStyle name="Title 8 2 51" xfId="42781"/>
    <cellStyle name="Title 8 2 52" xfId="42782"/>
    <cellStyle name="Title 8 2 53" xfId="42783"/>
    <cellStyle name="Title 8 2 54" xfId="42784"/>
    <cellStyle name="Title 8 2 55" xfId="42785"/>
    <cellStyle name="Title 8 2 56" xfId="42786"/>
    <cellStyle name="Title 8 2 57" xfId="42787"/>
    <cellStyle name="Title 8 2 58" xfId="42788"/>
    <cellStyle name="Title 8 2 59" xfId="42789"/>
    <cellStyle name="Title 8 2 6" xfId="42790"/>
    <cellStyle name="Title 8 2 60" xfId="42791"/>
    <cellStyle name="Title 8 2 61" xfId="42792"/>
    <cellStyle name="Title 8 2 62" xfId="42793"/>
    <cellStyle name="Title 8 2 63" xfId="42794"/>
    <cellStyle name="Title 8 2 64" xfId="42795"/>
    <cellStyle name="Title 8 2 65" xfId="42796"/>
    <cellStyle name="Title 8 2 66" xfId="42797"/>
    <cellStyle name="Title 8 2 67" xfId="42798"/>
    <cellStyle name="Title 8 2 7" xfId="42799"/>
    <cellStyle name="Title 8 2 8" xfId="42800"/>
    <cellStyle name="Title 8 2 9" xfId="42801"/>
    <cellStyle name="Title 8 20" xfId="42802"/>
    <cellStyle name="Title 8 21" xfId="42803"/>
    <cellStyle name="Title 8 22" xfId="42804"/>
    <cellStyle name="Title 8 23" xfId="42805"/>
    <cellStyle name="Title 8 24" xfId="42806"/>
    <cellStyle name="Title 8 25" xfId="42807"/>
    <cellStyle name="Title 8 26" xfId="42808"/>
    <cellStyle name="Title 8 27" xfId="42809"/>
    <cellStyle name="Title 8 28" xfId="42810"/>
    <cellStyle name="Title 8 29" xfId="42811"/>
    <cellStyle name="Title 8 3" xfId="42812"/>
    <cellStyle name="Title 8 3 10" xfId="42813"/>
    <cellStyle name="Title 8 3 11" xfId="42814"/>
    <cellStyle name="Title 8 3 12" xfId="42815"/>
    <cellStyle name="Title 8 3 13" xfId="42816"/>
    <cellStyle name="Title 8 3 14" xfId="42817"/>
    <cellStyle name="Title 8 3 15" xfId="42818"/>
    <cellStyle name="Title 8 3 16" xfId="42819"/>
    <cellStyle name="Title 8 3 17" xfId="42820"/>
    <cellStyle name="Title 8 3 18" xfId="42821"/>
    <cellStyle name="Title 8 3 19" xfId="42822"/>
    <cellStyle name="Title 8 3 2" xfId="42823"/>
    <cellStyle name="Title 8 3 20" xfId="42824"/>
    <cellStyle name="Title 8 3 21" xfId="42825"/>
    <cellStyle name="Title 8 3 22" xfId="42826"/>
    <cellStyle name="Title 8 3 23" xfId="42827"/>
    <cellStyle name="Title 8 3 24" xfId="42828"/>
    <cellStyle name="Title 8 3 25" xfId="42829"/>
    <cellStyle name="Title 8 3 26" xfId="42830"/>
    <cellStyle name="Title 8 3 27" xfId="42831"/>
    <cellStyle name="Title 8 3 28" xfId="42832"/>
    <cellStyle name="Title 8 3 29" xfId="42833"/>
    <cellStyle name="Title 8 3 3" xfId="42834"/>
    <cellStyle name="Title 8 3 30" xfId="42835"/>
    <cellStyle name="Title 8 3 31" xfId="42836"/>
    <cellStyle name="Title 8 3 32" xfId="42837"/>
    <cellStyle name="Title 8 3 33" xfId="42838"/>
    <cellStyle name="Title 8 3 34" xfId="42839"/>
    <cellStyle name="Title 8 3 35" xfId="42840"/>
    <cellStyle name="Title 8 3 36" xfId="42841"/>
    <cellStyle name="Title 8 3 37" xfId="42842"/>
    <cellStyle name="Title 8 3 38" xfId="42843"/>
    <cellStyle name="Title 8 3 39" xfId="42844"/>
    <cellStyle name="Title 8 3 4" xfId="42845"/>
    <cellStyle name="Title 8 3 40" xfId="42846"/>
    <cellStyle name="Title 8 3 41" xfId="42847"/>
    <cellStyle name="Title 8 3 42" xfId="42848"/>
    <cellStyle name="Title 8 3 43" xfId="42849"/>
    <cellStyle name="Title 8 3 44" xfId="42850"/>
    <cellStyle name="Title 8 3 45" xfId="42851"/>
    <cellStyle name="Title 8 3 46" xfId="42852"/>
    <cellStyle name="Title 8 3 47" xfId="42853"/>
    <cellStyle name="Title 8 3 48" xfId="42854"/>
    <cellStyle name="Title 8 3 49" xfId="42855"/>
    <cellStyle name="Title 8 3 5" xfId="42856"/>
    <cellStyle name="Title 8 3 50" xfId="42857"/>
    <cellStyle name="Title 8 3 51" xfId="42858"/>
    <cellStyle name="Title 8 3 52" xfId="42859"/>
    <cellStyle name="Title 8 3 53" xfId="42860"/>
    <cellStyle name="Title 8 3 54" xfId="42861"/>
    <cellStyle name="Title 8 3 55" xfId="42862"/>
    <cellStyle name="Title 8 3 56" xfId="42863"/>
    <cellStyle name="Title 8 3 57" xfId="42864"/>
    <cellStyle name="Title 8 3 58" xfId="42865"/>
    <cellStyle name="Title 8 3 59" xfId="42866"/>
    <cellStyle name="Title 8 3 6" xfId="42867"/>
    <cellStyle name="Title 8 3 60" xfId="42868"/>
    <cellStyle name="Title 8 3 61" xfId="42869"/>
    <cellStyle name="Title 8 3 62" xfId="42870"/>
    <cellStyle name="Title 8 3 63" xfId="42871"/>
    <cellStyle name="Title 8 3 64" xfId="42872"/>
    <cellStyle name="Title 8 3 65" xfId="42873"/>
    <cellStyle name="Title 8 3 66" xfId="42874"/>
    <cellStyle name="Title 8 3 67" xfId="42875"/>
    <cellStyle name="Title 8 3 7" xfId="42876"/>
    <cellStyle name="Title 8 3 8" xfId="42877"/>
    <cellStyle name="Title 8 3 9" xfId="42878"/>
    <cellStyle name="Title 8 30" xfId="42879"/>
    <cellStyle name="Title 8 31" xfId="42880"/>
    <cellStyle name="Title 8 32" xfId="42881"/>
    <cellStyle name="Title 8 33" xfId="42882"/>
    <cellStyle name="Title 8 34" xfId="42883"/>
    <cellStyle name="Title 8 35" xfId="42884"/>
    <cellStyle name="Title 8 36" xfId="42885"/>
    <cellStyle name="Title 8 37" xfId="42886"/>
    <cellStyle name="Title 8 38" xfId="42887"/>
    <cellStyle name="Title 8 39" xfId="42888"/>
    <cellStyle name="Title 8 4" xfId="42889"/>
    <cellStyle name="Title 8 40" xfId="42890"/>
    <cellStyle name="Title 8 41" xfId="42891"/>
    <cellStyle name="Title 8 42" xfId="42892"/>
    <cellStyle name="Title 8 43" xfId="42893"/>
    <cellStyle name="Title 8 44" xfId="42894"/>
    <cellStyle name="Title 8 45" xfId="42895"/>
    <cellStyle name="Title 8 46" xfId="42896"/>
    <cellStyle name="Title 8 47" xfId="42897"/>
    <cellStyle name="Title 8 48" xfId="42898"/>
    <cellStyle name="Title 8 49" xfId="42899"/>
    <cellStyle name="Title 8 5" xfId="42900"/>
    <cellStyle name="Title 8 50" xfId="42901"/>
    <cellStyle name="Title 8 51" xfId="42902"/>
    <cellStyle name="Title 8 52" xfId="42903"/>
    <cellStyle name="Title 8 53" xfId="42904"/>
    <cellStyle name="Title 8 54" xfId="42905"/>
    <cellStyle name="Title 8 55" xfId="42906"/>
    <cellStyle name="Title 8 56" xfId="42907"/>
    <cellStyle name="Title 8 57" xfId="42908"/>
    <cellStyle name="Title 8 58" xfId="42909"/>
    <cellStyle name="Title 8 59" xfId="42910"/>
    <cellStyle name="Title 8 6" xfId="42911"/>
    <cellStyle name="Title 8 60" xfId="42912"/>
    <cellStyle name="Title 8 61" xfId="42913"/>
    <cellStyle name="Title 8 62" xfId="42914"/>
    <cellStyle name="Title 8 63" xfId="42915"/>
    <cellStyle name="Title 8 64" xfId="42916"/>
    <cellStyle name="Title 8 65" xfId="42917"/>
    <cellStyle name="Title 8 66" xfId="42918"/>
    <cellStyle name="Title 8 67" xfId="42919"/>
    <cellStyle name="Title 8 68" xfId="42920"/>
    <cellStyle name="Title 8 69" xfId="42921"/>
    <cellStyle name="Title 8 7" xfId="42922"/>
    <cellStyle name="Title 8 8" xfId="42923"/>
    <cellStyle name="Title 8 9" xfId="42924"/>
    <cellStyle name="Title 9" xfId="42925"/>
    <cellStyle name="Title 9 10" xfId="42926"/>
    <cellStyle name="Title 9 11" xfId="42927"/>
    <cellStyle name="Title 9 12" xfId="42928"/>
    <cellStyle name="Title 9 13" xfId="42929"/>
    <cellStyle name="Title 9 14" xfId="42930"/>
    <cellStyle name="Title 9 15" xfId="42931"/>
    <cellStyle name="Title 9 16" xfId="42932"/>
    <cellStyle name="Title 9 17" xfId="42933"/>
    <cellStyle name="Title 9 18" xfId="42934"/>
    <cellStyle name="Title 9 19" xfId="42935"/>
    <cellStyle name="Title 9 2" xfId="42936"/>
    <cellStyle name="Title 9 2 10" xfId="42937"/>
    <cellStyle name="Title 9 2 11" xfId="42938"/>
    <cellStyle name="Title 9 2 12" xfId="42939"/>
    <cellStyle name="Title 9 2 13" xfId="42940"/>
    <cellStyle name="Title 9 2 14" xfId="42941"/>
    <cellStyle name="Title 9 2 15" xfId="42942"/>
    <cellStyle name="Title 9 2 16" xfId="42943"/>
    <cellStyle name="Title 9 2 17" xfId="42944"/>
    <cellStyle name="Title 9 2 18" xfId="42945"/>
    <cellStyle name="Title 9 2 19" xfId="42946"/>
    <cellStyle name="Title 9 2 2" xfId="42947"/>
    <cellStyle name="Title 9 2 20" xfId="42948"/>
    <cellStyle name="Title 9 2 21" xfId="42949"/>
    <cellStyle name="Title 9 2 22" xfId="42950"/>
    <cellStyle name="Title 9 2 23" xfId="42951"/>
    <cellStyle name="Title 9 2 24" xfId="42952"/>
    <cellStyle name="Title 9 2 25" xfId="42953"/>
    <cellStyle name="Title 9 2 26" xfId="42954"/>
    <cellStyle name="Title 9 2 27" xfId="42955"/>
    <cellStyle name="Title 9 2 28" xfId="42956"/>
    <cellStyle name="Title 9 2 29" xfId="42957"/>
    <cellStyle name="Title 9 2 3" xfId="42958"/>
    <cellStyle name="Title 9 2 30" xfId="42959"/>
    <cellStyle name="Title 9 2 31" xfId="42960"/>
    <cellStyle name="Title 9 2 32" xfId="42961"/>
    <cellStyle name="Title 9 2 33" xfId="42962"/>
    <cellStyle name="Title 9 2 34" xfId="42963"/>
    <cellStyle name="Title 9 2 35" xfId="42964"/>
    <cellStyle name="Title 9 2 36" xfId="42965"/>
    <cellStyle name="Title 9 2 37" xfId="42966"/>
    <cellStyle name="Title 9 2 38" xfId="42967"/>
    <cellStyle name="Title 9 2 39" xfId="42968"/>
    <cellStyle name="Title 9 2 4" xfId="42969"/>
    <cellStyle name="Title 9 2 40" xfId="42970"/>
    <cellStyle name="Title 9 2 41" xfId="42971"/>
    <cellStyle name="Title 9 2 42" xfId="42972"/>
    <cellStyle name="Title 9 2 43" xfId="42973"/>
    <cellStyle name="Title 9 2 44" xfId="42974"/>
    <cellStyle name="Title 9 2 45" xfId="42975"/>
    <cellStyle name="Title 9 2 46" xfId="42976"/>
    <cellStyle name="Title 9 2 47" xfId="42977"/>
    <cellStyle name="Title 9 2 48" xfId="42978"/>
    <cellStyle name="Title 9 2 49" xfId="42979"/>
    <cellStyle name="Title 9 2 5" xfId="42980"/>
    <cellStyle name="Title 9 2 50" xfId="42981"/>
    <cellStyle name="Title 9 2 51" xfId="42982"/>
    <cellStyle name="Title 9 2 52" xfId="42983"/>
    <cellStyle name="Title 9 2 53" xfId="42984"/>
    <cellStyle name="Title 9 2 54" xfId="42985"/>
    <cellStyle name="Title 9 2 55" xfId="42986"/>
    <cellStyle name="Title 9 2 56" xfId="42987"/>
    <cellStyle name="Title 9 2 57" xfId="42988"/>
    <cellStyle name="Title 9 2 58" xfId="42989"/>
    <cellStyle name="Title 9 2 59" xfId="42990"/>
    <cellStyle name="Title 9 2 6" xfId="42991"/>
    <cellStyle name="Title 9 2 60" xfId="42992"/>
    <cellStyle name="Title 9 2 61" xfId="42993"/>
    <cellStyle name="Title 9 2 62" xfId="42994"/>
    <cellStyle name="Title 9 2 63" xfId="42995"/>
    <cellStyle name="Title 9 2 64" xfId="42996"/>
    <cellStyle name="Title 9 2 65" xfId="42997"/>
    <cellStyle name="Title 9 2 66" xfId="42998"/>
    <cellStyle name="Title 9 2 67" xfId="42999"/>
    <cellStyle name="Title 9 2 7" xfId="43000"/>
    <cellStyle name="Title 9 2 8" xfId="43001"/>
    <cellStyle name="Title 9 2 9" xfId="43002"/>
    <cellStyle name="Title 9 20" xfId="43003"/>
    <cellStyle name="Title 9 21" xfId="43004"/>
    <cellStyle name="Title 9 22" xfId="43005"/>
    <cellStyle name="Title 9 23" xfId="43006"/>
    <cellStyle name="Title 9 24" xfId="43007"/>
    <cellStyle name="Title 9 25" xfId="43008"/>
    <cellStyle name="Title 9 26" xfId="43009"/>
    <cellStyle name="Title 9 27" xfId="43010"/>
    <cellStyle name="Title 9 28" xfId="43011"/>
    <cellStyle name="Title 9 29" xfId="43012"/>
    <cellStyle name="Title 9 3" xfId="43013"/>
    <cellStyle name="Title 9 3 10" xfId="43014"/>
    <cellStyle name="Title 9 3 11" xfId="43015"/>
    <cellStyle name="Title 9 3 12" xfId="43016"/>
    <cellStyle name="Title 9 3 13" xfId="43017"/>
    <cellStyle name="Title 9 3 14" xfId="43018"/>
    <cellStyle name="Title 9 3 15" xfId="43019"/>
    <cellStyle name="Title 9 3 16" xfId="43020"/>
    <cellStyle name="Title 9 3 17" xfId="43021"/>
    <cellStyle name="Title 9 3 18" xfId="43022"/>
    <cellStyle name="Title 9 3 19" xfId="43023"/>
    <cellStyle name="Title 9 3 2" xfId="43024"/>
    <cellStyle name="Title 9 3 20" xfId="43025"/>
    <cellStyle name="Title 9 3 21" xfId="43026"/>
    <cellStyle name="Title 9 3 22" xfId="43027"/>
    <cellStyle name="Title 9 3 23" xfId="43028"/>
    <cellStyle name="Title 9 3 24" xfId="43029"/>
    <cellStyle name="Title 9 3 25" xfId="43030"/>
    <cellStyle name="Title 9 3 26" xfId="43031"/>
    <cellStyle name="Title 9 3 27" xfId="43032"/>
    <cellStyle name="Title 9 3 28" xfId="43033"/>
    <cellStyle name="Title 9 3 29" xfId="43034"/>
    <cellStyle name="Title 9 3 3" xfId="43035"/>
    <cellStyle name="Title 9 3 30" xfId="43036"/>
    <cellStyle name="Title 9 3 31" xfId="43037"/>
    <cellStyle name="Title 9 3 32" xfId="43038"/>
    <cellStyle name="Title 9 3 33" xfId="43039"/>
    <cellStyle name="Title 9 3 34" xfId="43040"/>
    <cellStyle name="Title 9 3 35" xfId="43041"/>
    <cellStyle name="Title 9 3 36" xfId="43042"/>
    <cellStyle name="Title 9 3 37" xfId="43043"/>
    <cellStyle name="Title 9 3 38" xfId="43044"/>
    <cellStyle name="Title 9 3 39" xfId="43045"/>
    <cellStyle name="Title 9 3 4" xfId="43046"/>
    <cellStyle name="Title 9 3 40" xfId="43047"/>
    <cellStyle name="Title 9 3 41" xfId="43048"/>
    <cellStyle name="Title 9 3 42" xfId="43049"/>
    <cellStyle name="Title 9 3 43" xfId="43050"/>
    <cellStyle name="Title 9 3 44" xfId="43051"/>
    <cellStyle name="Title 9 3 45" xfId="43052"/>
    <cellStyle name="Title 9 3 46" xfId="43053"/>
    <cellStyle name="Title 9 3 47" xfId="43054"/>
    <cellStyle name="Title 9 3 48" xfId="43055"/>
    <cellStyle name="Title 9 3 49" xfId="43056"/>
    <cellStyle name="Title 9 3 5" xfId="43057"/>
    <cellStyle name="Title 9 3 50" xfId="43058"/>
    <cellStyle name="Title 9 3 51" xfId="43059"/>
    <cellStyle name="Title 9 3 52" xfId="43060"/>
    <cellStyle name="Title 9 3 53" xfId="43061"/>
    <cellStyle name="Title 9 3 54" xfId="43062"/>
    <cellStyle name="Title 9 3 55" xfId="43063"/>
    <cellStyle name="Title 9 3 56" xfId="43064"/>
    <cellStyle name="Title 9 3 57" xfId="43065"/>
    <cellStyle name="Title 9 3 58" xfId="43066"/>
    <cellStyle name="Title 9 3 59" xfId="43067"/>
    <cellStyle name="Title 9 3 6" xfId="43068"/>
    <cellStyle name="Title 9 3 60" xfId="43069"/>
    <cellStyle name="Title 9 3 61" xfId="43070"/>
    <cellStyle name="Title 9 3 62" xfId="43071"/>
    <cellStyle name="Title 9 3 63" xfId="43072"/>
    <cellStyle name="Title 9 3 64" xfId="43073"/>
    <cellStyle name="Title 9 3 65" xfId="43074"/>
    <cellStyle name="Title 9 3 66" xfId="43075"/>
    <cellStyle name="Title 9 3 67" xfId="43076"/>
    <cellStyle name="Title 9 3 7" xfId="43077"/>
    <cellStyle name="Title 9 3 8" xfId="43078"/>
    <cellStyle name="Title 9 3 9" xfId="43079"/>
    <cellStyle name="Title 9 30" xfId="43080"/>
    <cellStyle name="Title 9 31" xfId="43081"/>
    <cellStyle name="Title 9 32" xfId="43082"/>
    <cellStyle name="Title 9 33" xfId="43083"/>
    <cellStyle name="Title 9 34" xfId="43084"/>
    <cellStyle name="Title 9 35" xfId="43085"/>
    <cellStyle name="Title 9 36" xfId="43086"/>
    <cellStyle name="Title 9 37" xfId="43087"/>
    <cellStyle name="Title 9 38" xfId="43088"/>
    <cellStyle name="Title 9 39" xfId="43089"/>
    <cellStyle name="Title 9 4" xfId="43090"/>
    <cellStyle name="Title 9 40" xfId="43091"/>
    <cellStyle name="Title 9 41" xfId="43092"/>
    <cellStyle name="Title 9 42" xfId="43093"/>
    <cellStyle name="Title 9 43" xfId="43094"/>
    <cellStyle name="Title 9 44" xfId="43095"/>
    <cellStyle name="Title 9 45" xfId="43096"/>
    <cellStyle name="Title 9 46" xfId="43097"/>
    <cellStyle name="Title 9 47" xfId="43098"/>
    <cellStyle name="Title 9 48" xfId="43099"/>
    <cellStyle name="Title 9 49" xfId="43100"/>
    <cellStyle name="Title 9 5" xfId="43101"/>
    <cellStyle name="Title 9 50" xfId="43102"/>
    <cellStyle name="Title 9 51" xfId="43103"/>
    <cellStyle name="Title 9 52" xfId="43104"/>
    <cellStyle name="Title 9 53" xfId="43105"/>
    <cellStyle name="Title 9 54" xfId="43106"/>
    <cellStyle name="Title 9 55" xfId="43107"/>
    <cellStyle name="Title 9 56" xfId="43108"/>
    <cellStyle name="Title 9 57" xfId="43109"/>
    <cellStyle name="Title 9 58" xfId="43110"/>
    <cellStyle name="Title 9 59" xfId="43111"/>
    <cellStyle name="Title 9 6" xfId="43112"/>
    <cellStyle name="Title 9 60" xfId="43113"/>
    <cellStyle name="Title 9 61" xfId="43114"/>
    <cellStyle name="Title 9 62" xfId="43115"/>
    <cellStyle name="Title 9 63" xfId="43116"/>
    <cellStyle name="Title 9 64" xfId="43117"/>
    <cellStyle name="Title 9 65" xfId="43118"/>
    <cellStyle name="Title 9 66" xfId="43119"/>
    <cellStyle name="Title 9 67" xfId="43120"/>
    <cellStyle name="Title 9 68" xfId="43121"/>
    <cellStyle name="Title 9 69" xfId="43122"/>
    <cellStyle name="Title 9 7" xfId="43123"/>
    <cellStyle name="Title 9 8" xfId="43124"/>
    <cellStyle name="Title 9 9" xfId="43125"/>
    <cellStyle name="Total 10" xfId="43126"/>
    <cellStyle name="Total 10 10" xfId="43127"/>
    <cellStyle name="Total 10 11" xfId="43128"/>
    <cellStyle name="Total 10 12" xfId="43129"/>
    <cellStyle name="Total 10 13" xfId="43130"/>
    <cellStyle name="Total 10 14" xfId="43131"/>
    <cellStyle name="Total 10 15" xfId="43132"/>
    <cellStyle name="Total 10 16" xfId="43133"/>
    <cellStyle name="Total 10 17" xfId="43134"/>
    <cellStyle name="Total 10 18" xfId="43135"/>
    <cellStyle name="Total 10 19" xfId="43136"/>
    <cellStyle name="Total 10 2" xfId="43137"/>
    <cellStyle name="Total 10 2 10" xfId="43138"/>
    <cellStyle name="Total 10 2 11" xfId="43139"/>
    <cellStyle name="Total 10 2 12" xfId="43140"/>
    <cellStyle name="Total 10 2 13" xfId="43141"/>
    <cellStyle name="Total 10 2 14" xfId="43142"/>
    <cellStyle name="Total 10 2 15" xfId="43143"/>
    <cellStyle name="Total 10 2 16" xfId="43144"/>
    <cellStyle name="Total 10 2 17" xfId="43145"/>
    <cellStyle name="Total 10 2 18" xfId="43146"/>
    <cellStyle name="Total 10 2 19" xfId="43147"/>
    <cellStyle name="Total 10 2 2" xfId="43148"/>
    <cellStyle name="Total 10 2 20" xfId="43149"/>
    <cellStyle name="Total 10 2 21" xfId="43150"/>
    <cellStyle name="Total 10 2 22" xfId="43151"/>
    <cellStyle name="Total 10 2 23" xfId="43152"/>
    <cellStyle name="Total 10 2 24" xfId="43153"/>
    <cellStyle name="Total 10 2 25" xfId="43154"/>
    <cellStyle name="Total 10 2 26" xfId="43155"/>
    <cellStyle name="Total 10 2 27" xfId="43156"/>
    <cellStyle name="Total 10 2 28" xfId="43157"/>
    <cellStyle name="Total 10 2 29" xfId="43158"/>
    <cellStyle name="Total 10 2 3" xfId="43159"/>
    <cellStyle name="Total 10 2 30" xfId="43160"/>
    <cellStyle name="Total 10 2 31" xfId="43161"/>
    <cellStyle name="Total 10 2 32" xfId="43162"/>
    <cellStyle name="Total 10 2 33" xfId="43163"/>
    <cellStyle name="Total 10 2 34" xfId="43164"/>
    <cellStyle name="Total 10 2 35" xfId="43165"/>
    <cellStyle name="Total 10 2 36" xfId="43166"/>
    <cellStyle name="Total 10 2 37" xfId="43167"/>
    <cellStyle name="Total 10 2 38" xfId="43168"/>
    <cellStyle name="Total 10 2 39" xfId="43169"/>
    <cellStyle name="Total 10 2 4" xfId="43170"/>
    <cellStyle name="Total 10 2 40" xfId="43171"/>
    <cellStyle name="Total 10 2 41" xfId="43172"/>
    <cellStyle name="Total 10 2 42" xfId="43173"/>
    <cellStyle name="Total 10 2 43" xfId="43174"/>
    <cellStyle name="Total 10 2 44" xfId="43175"/>
    <cellStyle name="Total 10 2 45" xfId="43176"/>
    <cellStyle name="Total 10 2 46" xfId="43177"/>
    <cellStyle name="Total 10 2 47" xfId="43178"/>
    <cellStyle name="Total 10 2 48" xfId="43179"/>
    <cellStyle name="Total 10 2 49" xfId="43180"/>
    <cellStyle name="Total 10 2 5" xfId="43181"/>
    <cellStyle name="Total 10 2 50" xfId="43182"/>
    <cellStyle name="Total 10 2 51" xfId="43183"/>
    <cellStyle name="Total 10 2 52" xfId="43184"/>
    <cellStyle name="Total 10 2 53" xfId="43185"/>
    <cellStyle name="Total 10 2 54" xfId="43186"/>
    <cellStyle name="Total 10 2 55" xfId="43187"/>
    <cellStyle name="Total 10 2 56" xfId="43188"/>
    <cellStyle name="Total 10 2 57" xfId="43189"/>
    <cellStyle name="Total 10 2 58" xfId="43190"/>
    <cellStyle name="Total 10 2 59" xfId="43191"/>
    <cellStyle name="Total 10 2 6" xfId="43192"/>
    <cellStyle name="Total 10 2 60" xfId="43193"/>
    <cellStyle name="Total 10 2 61" xfId="43194"/>
    <cellStyle name="Total 10 2 62" xfId="43195"/>
    <cellStyle name="Total 10 2 63" xfId="43196"/>
    <cellStyle name="Total 10 2 64" xfId="43197"/>
    <cellStyle name="Total 10 2 65" xfId="43198"/>
    <cellStyle name="Total 10 2 66" xfId="43199"/>
    <cellStyle name="Total 10 2 67" xfId="43200"/>
    <cellStyle name="Total 10 2 7" xfId="43201"/>
    <cellStyle name="Total 10 2 8" xfId="43202"/>
    <cellStyle name="Total 10 2 9" xfId="43203"/>
    <cellStyle name="Total 10 20" xfId="43204"/>
    <cellStyle name="Total 10 21" xfId="43205"/>
    <cellStyle name="Total 10 22" xfId="43206"/>
    <cellStyle name="Total 10 23" xfId="43207"/>
    <cellStyle name="Total 10 24" xfId="43208"/>
    <cellStyle name="Total 10 25" xfId="43209"/>
    <cellStyle name="Total 10 26" xfId="43210"/>
    <cellStyle name="Total 10 27" xfId="43211"/>
    <cellStyle name="Total 10 28" xfId="43212"/>
    <cellStyle name="Total 10 29" xfId="43213"/>
    <cellStyle name="Total 10 3" xfId="43214"/>
    <cellStyle name="Total 10 3 10" xfId="43215"/>
    <cellStyle name="Total 10 3 11" xfId="43216"/>
    <cellStyle name="Total 10 3 12" xfId="43217"/>
    <cellStyle name="Total 10 3 13" xfId="43218"/>
    <cellStyle name="Total 10 3 14" xfId="43219"/>
    <cellStyle name="Total 10 3 15" xfId="43220"/>
    <cellStyle name="Total 10 3 16" xfId="43221"/>
    <cellStyle name="Total 10 3 17" xfId="43222"/>
    <cellStyle name="Total 10 3 18" xfId="43223"/>
    <cellStyle name="Total 10 3 19" xfId="43224"/>
    <cellStyle name="Total 10 3 2" xfId="43225"/>
    <cellStyle name="Total 10 3 20" xfId="43226"/>
    <cellStyle name="Total 10 3 21" xfId="43227"/>
    <cellStyle name="Total 10 3 22" xfId="43228"/>
    <cellStyle name="Total 10 3 23" xfId="43229"/>
    <cellStyle name="Total 10 3 24" xfId="43230"/>
    <cellStyle name="Total 10 3 25" xfId="43231"/>
    <cellStyle name="Total 10 3 26" xfId="43232"/>
    <cellStyle name="Total 10 3 27" xfId="43233"/>
    <cellStyle name="Total 10 3 28" xfId="43234"/>
    <cellStyle name="Total 10 3 29" xfId="43235"/>
    <cellStyle name="Total 10 3 3" xfId="43236"/>
    <cellStyle name="Total 10 3 30" xfId="43237"/>
    <cellStyle name="Total 10 3 31" xfId="43238"/>
    <cellStyle name="Total 10 3 32" xfId="43239"/>
    <cellStyle name="Total 10 3 33" xfId="43240"/>
    <cellStyle name="Total 10 3 34" xfId="43241"/>
    <cellStyle name="Total 10 3 35" xfId="43242"/>
    <cellStyle name="Total 10 3 36" xfId="43243"/>
    <cellStyle name="Total 10 3 37" xfId="43244"/>
    <cellStyle name="Total 10 3 38" xfId="43245"/>
    <cellStyle name="Total 10 3 39" xfId="43246"/>
    <cellStyle name="Total 10 3 4" xfId="43247"/>
    <cellStyle name="Total 10 3 40" xfId="43248"/>
    <cellStyle name="Total 10 3 41" xfId="43249"/>
    <cellStyle name="Total 10 3 42" xfId="43250"/>
    <cellStyle name="Total 10 3 43" xfId="43251"/>
    <cellStyle name="Total 10 3 44" xfId="43252"/>
    <cellStyle name="Total 10 3 45" xfId="43253"/>
    <cellStyle name="Total 10 3 46" xfId="43254"/>
    <cellStyle name="Total 10 3 47" xfId="43255"/>
    <cellStyle name="Total 10 3 48" xfId="43256"/>
    <cellStyle name="Total 10 3 49" xfId="43257"/>
    <cellStyle name="Total 10 3 5" xfId="43258"/>
    <cellStyle name="Total 10 3 50" xfId="43259"/>
    <cellStyle name="Total 10 3 51" xfId="43260"/>
    <cellStyle name="Total 10 3 52" xfId="43261"/>
    <cellStyle name="Total 10 3 53" xfId="43262"/>
    <cellStyle name="Total 10 3 54" xfId="43263"/>
    <cellStyle name="Total 10 3 55" xfId="43264"/>
    <cellStyle name="Total 10 3 56" xfId="43265"/>
    <cellStyle name="Total 10 3 57" xfId="43266"/>
    <cellStyle name="Total 10 3 58" xfId="43267"/>
    <cellStyle name="Total 10 3 59" xfId="43268"/>
    <cellStyle name="Total 10 3 6" xfId="43269"/>
    <cellStyle name="Total 10 3 60" xfId="43270"/>
    <cellStyle name="Total 10 3 61" xfId="43271"/>
    <cellStyle name="Total 10 3 62" xfId="43272"/>
    <cellStyle name="Total 10 3 63" xfId="43273"/>
    <cellStyle name="Total 10 3 64" xfId="43274"/>
    <cellStyle name="Total 10 3 65" xfId="43275"/>
    <cellStyle name="Total 10 3 66" xfId="43276"/>
    <cellStyle name="Total 10 3 67" xfId="43277"/>
    <cellStyle name="Total 10 3 7" xfId="43278"/>
    <cellStyle name="Total 10 3 8" xfId="43279"/>
    <cellStyle name="Total 10 3 9" xfId="43280"/>
    <cellStyle name="Total 10 30" xfId="43281"/>
    <cellStyle name="Total 10 31" xfId="43282"/>
    <cellStyle name="Total 10 32" xfId="43283"/>
    <cellStyle name="Total 10 33" xfId="43284"/>
    <cellStyle name="Total 10 34" xfId="43285"/>
    <cellStyle name="Total 10 35" xfId="43286"/>
    <cellStyle name="Total 10 36" xfId="43287"/>
    <cellStyle name="Total 10 37" xfId="43288"/>
    <cellStyle name="Total 10 38" xfId="43289"/>
    <cellStyle name="Total 10 39" xfId="43290"/>
    <cellStyle name="Total 10 4" xfId="43291"/>
    <cellStyle name="Total 10 40" xfId="43292"/>
    <cellStyle name="Total 10 41" xfId="43293"/>
    <cellStyle name="Total 10 42" xfId="43294"/>
    <cellStyle name="Total 10 43" xfId="43295"/>
    <cellStyle name="Total 10 44" xfId="43296"/>
    <cellStyle name="Total 10 45" xfId="43297"/>
    <cellStyle name="Total 10 46" xfId="43298"/>
    <cellStyle name="Total 10 47" xfId="43299"/>
    <cellStyle name="Total 10 48" xfId="43300"/>
    <cellStyle name="Total 10 49" xfId="43301"/>
    <cellStyle name="Total 10 5" xfId="43302"/>
    <cellStyle name="Total 10 50" xfId="43303"/>
    <cellStyle name="Total 10 51" xfId="43304"/>
    <cellStyle name="Total 10 52" xfId="43305"/>
    <cellStyle name="Total 10 53" xfId="43306"/>
    <cellStyle name="Total 10 54" xfId="43307"/>
    <cellStyle name="Total 10 55" xfId="43308"/>
    <cellStyle name="Total 10 56" xfId="43309"/>
    <cellStyle name="Total 10 57" xfId="43310"/>
    <cellStyle name="Total 10 58" xfId="43311"/>
    <cellStyle name="Total 10 59" xfId="43312"/>
    <cellStyle name="Total 10 6" xfId="43313"/>
    <cellStyle name="Total 10 60" xfId="43314"/>
    <cellStyle name="Total 10 61" xfId="43315"/>
    <cellStyle name="Total 10 62" xfId="43316"/>
    <cellStyle name="Total 10 63" xfId="43317"/>
    <cellStyle name="Total 10 64" xfId="43318"/>
    <cellStyle name="Total 10 65" xfId="43319"/>
    <cellStyle name="Total 10 66" xfId="43320"/>
    <cellStyle name="Total 10 67" xfId="43321"/>
    <cellStyle name="Total 10 68" xfId="43322"/>
    <cellStyle name="Total 10 69" xfId="43323"/>
    <cellStyle name="Total 10 7" xfId="43324"/>
    <cellStyle name="Total 10 8" xfId="43325"/>
    <cellStyle name="Total 10 9" xfId="43326"/>
    <cellStyle name="Total 11" xfId="43327"/>
    <cellStyle name="Total 11 10" xfId="43328"/>
    <cellStyle name="Total 11 11" xfId="43329"/>
    <cellStyle name="Total 11 12" xfId="43330"/>
    <cellStyle name="Total 11 13" xfId="43331"/>
    <cellStyle name="Total 11 14" xfId="43332"/>
    <cellStyle name="Total 11 15" xfId="43333"/>
    <cellStyle name="Total 11 16" xfId="43334"/>
    <cellStyle name="Total 11 17" xfId="43335"/>
    <cellStyle name="Total 11 18" xfId="43336"/>
    <cellStyle name="Total 11 19" xfId="43337"/>
    <cellStyle name="Total 11 2" xfId="43338"/>
    <cellStyle name="Total 11 2 10" xfId="43339"/>
    <cellStyle name="Total 11 2 11" xfId="43340"/>
    <cellStyle name="Total 11 2 12" xfId="43341"/>
    <cellStyle name="Total 11 2 13" xfId="43342"/>
    <cellStyle name="Total 11 2 14" xfId="43343"/>
    <cellStyle name="Total 11 2 15" xfId="43344"/>
    <cellStyle name="Total 11 2 16" xfId="43345"/>
    <cellStyle name="Total 11 2 17" xfId="43346"/>
    <cellStyle name="Total 11 2 18" xfId="43347"/>
    <cellStyle name="Total 11 2 19" xfId="43348"/>
    <cellStyle name="Total 11 2 2" xfId="43349"/>
    <cellStyle name="Total 11 2 20" xfId="43350"/>
    <cellStyle name="Total 11 2 21" xfId="43351"/>
    <cellStyle name="Total 11 2 22" xfId="43352"/>
    <cellStyle name="Total 11 2 23" xfId="43353"/>
    <cellStyle name="Total 11 2 24" xfId="43354"/>
    <cellStyle name="Total 11 2 25" xfId="43355"/>
    <cellStyle name="Total 11 2 26" xfId="43356"/>
    <cellStyle name="Total 11 2 27" xfId="43357"/>
    <cellStyle name="Total 11 2 28" xfId="43358"/>
    <cellStyle name="Total 11 2 29" xfId="43359"/>
    <cellStyle name="Total 11 2 3" xfId="43360"/>
    <cellStyle name="Total 11 2 30" xfId="43361"/>
    <cellStyle name="Total 11 2 31" xfId="43362"/>
    <cellStyle name="Total 11 2 32" xfId="43363"/>
    <cellStyle name="Total 11 2 33" xfId="43364"/>
    <cellStyle name="Total 11 2 34" xfId="43365"/>
    <cellStyle name="Total 11 2 35" xfId="43366"/>
    <cellStyle name="Total 11 2 36" xfId="43367"/>
    <cellStyle name="Total 11 2 37" xfId="43368"/>
    <cellStyle name="Total 11 2 38" xfId="43369"/>
    <cellStyle name="Total 11 2 39" xfId="43370"/>
    <cellStyle name="Total 11 2 4" xfId="43371"/>
    <cellStyle name="Total 11 2 40" xfId="43372"/>
    <cellStyle name="Total 11 2 41" xfId="43373"/>
    <cellStyle name="Total 11 2 42" xfId="43374"/>
    <cellStyle name="Total 11 2 43" xfId="43375"/>
    <cellStyle name="Total 11 2 44" xfId="43376"/>
    <cellStyle name="Total 11 2 45" xfId="43377"/>
    <cellStyle name="Total 11 2 46" xfId="43378"/>
    <cellStyle name="Total 11 2 47" xfId="43379"/>
    <cellStyle name="Total 11 2 48" xfId="43380"/>
    <cellStyle name="Total 11 2 49" xfId="43381"/>
    <cellStyle name="Total 11 2 5" xfId="43382"/>
    <cellStyle name="Total 11 2 50" xfId="43383"/>
    <cellStyle name="Total 11 2 51" xfId="43384"/>
    <cellStyle name="Total 11 2 52" xfId="43385"/>
    <cellStyle name="Total 11 2 53" xfId="43386"/>
    <cellStyle name="Total 11 2 54" xfId="43387"/>
    <cellStyle name="Total 11 2 55" xfId="43388"/>
    <cellStyle name="Total 11 2 56" xfId="43389"/>
    <cellStyle name="Total 11 2 57" xfId="43390"/>
    <cellStyle name="Total 11 2 58" xfId="43391"/>
    <cellStyle name="Total 11 2 59" xfId="43392"/>
    <cellStyle name="Total 11 2 6" xfId="43393"/>
    <cellStyle name="Total 11 2 60" xfId="43394"/>
    <cellStyle name="Total 11 2 61" xfId="43395"/>
    <cellStyle name="Total 11 2 62" xfId="43396"/>
    <cellStyle name="Total 11 2 63" xfId="43397"/>
    <cellStyle name="Total 11 2 64" xfId="43398"/>
    <cellStyle name="Total 11 2 65" xfId="43399"/>
    <cellStyle name="Total 11 2 66" xfId="43400"/>
    <cellStyle name="Total 11 2 67" xfId="43401"/>
    <cellStyle name="Total 11 2 7" xfId="43402"/>
    <cellStyle name="Total 11 2 8" xfId="43403"/>
    <cellStyle name="Total 11 2 9" xfId="43404"/>
    <cellStyle name="Total 11 20" xfId="43405"/>
    <cellStyle name="Total 11 21" xfId="43406"/>
    <cellStyle name="Total 11 22" xfId="43407"/>
    <cellStyle name="Total 11 23" xfId="43408"/>
    <cellStyle name="Total 11 24" xfId="43409"/>
    <cellStyle name="Total 11 25" xfId="43410"/>
    <cellStyle name="Total 11 26" xfId="43411"/>
    <cellStyle name="Total 11 27" xfId="43412"/>
    <cellStyle name="Total 11 28" xfId="43413"/>
    <cellStyle name="Total 11 29" xfId="43414"/>
    <cellStyle name="Total 11 3" xfId="43415"/>
    <cellStyle name="Total 11 3 10" xfId="43416"/>
    <cellStyle name="Total 11 3 11" xfId="43417"/>
    <cellStyle name="Total 11 3 12" xfId="43418"/>
    <cellStyle name="Total 11 3 13" xfId="43419"/>
    <cellStyle name="Total 11 3 14" xfId="43420"/>
    <cellStyle name="Total 11 3 15" xfId="43421"/>
    <cellStyle name="Total 11 3 16" xfId="43422"/>
    <cellStyle name="Total 11 3 17" xfId="43423"/>
    <cellStyle name="Total 11 3 18" xfId="43424"/>
    <cellStyle name="Total 11 3 19" xfId="43425"/>
    <cellStyle name="Total 11 3 2" xfId="43426"/>
    <cellStyle name="Total 11 3 20" xfId="43427"/>
    <cellStyle name="Total 11 3 21" xfId="43428"/>
    <cellStyle name="Total 11 3 22" xfId="43429"/>
    <cellStyle name="Total 11 3 23" xfId="43430"/>
    <cellStyle name="Total 11 3 24" xfId="43431"/>
    <cellStyle name="Total 11 3 25" xfId="43432"/>
    <cellStyle name="Total 11 3 26" xfId="43433"/>
    <cellStyle name="Total 11 3 27" xfId="43434"/>
    <cellStyle name="Total 11 3 28" xfId="43435"/>
    <cellStyle name="Total 11 3 29" xfId="43436"/>
    <cellStyle name="Total 11 3 3" xfId="43437"/>
    <cellStyle name="Total 11 3 30" xfId="43438"/>
    <cellStyle name="Total 11 3 31" xfId="43439"/>
    <cellStyle name="Total 11 3 32" xfId="43440"/>
    <cellStyle name="Total 11 3 33" xfId="43441"/>
    <cellStyle name="Total 11 3 34" xfId="43442"/>
    <cellStyle name="Total 11 3 35" xfId="43443"/>
    <cellStyle name="Total 11 3 36" xfId="43444"/>
    <cellStyle name="Total 11 3 37" xfId="43445"/>
    <cellStyle name="Total 11 3 38" xfId="43446"/>
    <cellStyle name="Total 11 3 39" xfId="43447"/>
    <cellStyle name="Total 11 3 4" xfId="43448"/>
    <cellStyle name="Total 11 3 40" xfId="43449"/>
    <cellStyle name="Total 11 3 41" xfId="43450"/>
    <cellStyle name="Total 11 3 42" xfId="43451"/>
    <cellStyle name="Total 11 3 43" xfId="43452"/>
    <cellStyle name="Total 11 3 44" xfId="43453"/>
    <cellStyle name="Total 11 3 45" xfId="43454"/>
    <cellStyle name="Total 11 3 46" xfId="43455"/>
    <cellStyle name="Total 11 3 47" xfId="43456"/>
    <cellStyle name="Total 11 3 48" xfId="43457"/>
    <cellStyle name="Total 11 3 49" xfId="43458"/>
    <cellStyle name="Total 11 3 5" xfId="43459"/>
    <cellStyle name="Total 11 3 50" xfId="43460"/>
    <cellStyle name="Total 11 3 51" xfId="43461"/>
    <cellStyle name="Total 11 3 52" xfId="43462"/>
    <cellStyle name="Total 11 3 53" xfId="43463"/>
    <cellStyle name="Total 11 3 54" xfId="43464"/>
    <cellStyle name="Total 11 3 55" xfId="43465"/>
    <cellStyle name="Total 11 3 56" xfId="43466"/>
    <cellStyle name="Total 11 3 57" xfId="43467"/>
    <cellStyle name="Total 11 3 58" xfId="43468"/>
    <cellStyle name="Total 11 3 59" xfId="43469"/>
    <cellStyle name="Total 11 3 6" xfId="43470"/>
    <cellStyle name="Total 11 3 60" xfId="43471"/>
    <cellStyle name="Total 11 3 61" xfId="43472"/>
    <cellStyle name="Total 11 3 62" xfId="43473"/>
    <cellStyle name="Total 11 3 63" xfId="43474"/>
    <cellStyle name="Total 11 3 64" xfId="43475"/>
    <cellStyle name="Total 11 3 65" xfId="43476"/>
    <cellStyle name="Total 11 3 66" xfId="43477"/>
    <cellStyle name="Total 11 3 67" xfId="43478"/>
    <cellStyle name="Total 11 3 7" xfId="43479"/>
    <cellStyle name="Total 11 3 8" xfId="43480"/>
    <cellStyle name="Total 11 3 9" xfId="43481"/>
    <cellStyle name="Total 11 30" xfId="43482"/>
    <cellStyle name="Total 11 31" xfId="43483"/>
    <cellStyle name="Total 11 32" xfId="43484"/>
    <cellStyle name="Total 11 33" xfId="43485"/>
    <cellStyle name="Total 11 34" xfId="43486"/>
    <cellStyle name="Total 11 35" xfId="43487"/>
    <cellStyle name="Total 11 36" xfId="43488"/>
    <cellStyle name="Total 11 37" xfId="43489"/>
    <cellStyle name="Total 11 38" xfId="43490"/>
    <cellStyle name="Total 11 39" xfId="43491"/>
    <cellStyle name="Total 11 4" xfId="43492"/>
    <cellStyle name="Total 11 40" xfId="43493"/>
    <cellStyle name="Total 11 41" xfId="43494"/>
    <cellStyle name="Total 11 42" xfId="43495"/>
    <cellStyle name="Total 11 43" xfId="43496"/>
    <cellStyle name="Total 11 44" xfId="43497"/>
    <cellStyle name="Total 11 45" xfId="43498"/>
    <cellStyle name="Total 11 46" xfId="43499"/>
    <cellStyle name="Total 11 47" xfId="43500"/>
    <cellStyle name="Total 11 48" xfId="43501"/>
    <cellStyle name="Total 11 49" xfId="43502"/>
    <cellStyle name="Total 11 5" xfId="43503"/>
    <cellStyle name="Total 11 50" xfId="43504"/>
    <cellStyle name="Total 11 51" xfId="43505"/>
    <cellStyle name="Total 11 52" xfId="43506"/>
    <cellStyle name="Total 11 53" xfId="43507"/>
    <cellStyle name="Total 11 54" xfId="43508"/>
    <cellStyle name="Total 11 55" xfId="43509"/>
    <cellStyle name="Total 11 56" xfId="43510"/>
    <cellStyle name="Total 11 57" xfId="43511"/>
    <cellStyle name="Total 11 58" xfId="43512"/>
    <cellStyle name="Total 11 59" xfId="43513"/>
    <cellStyle name="Total 11 6" xfId="43514"/>
    <cellStyle name="Total 11 60" xfId="43515"/>
    <cellStyle name="Total 11 61" xfId="43516"/>
    <cellStyle name="Total 11 62" xfId="43517"/>
    <cellStyle name="Total 11 63" xfId="43518"/>
    <cellStyle name="Total 11 64" xfId="43519"/>
    <cellStyle name="Total 11 65" xfId="43520"/>
    <cellStyle name="Total 11 66" xfId="43521"/>
    <cellStyle name="Total 11 67" xfId="43522"/>
    <cellStyle name="Total 11 68" xfId="43523"/>
    <cellStyle name="Total 11 69" xfId="43524"/>
    <cellStyle name="Total 11 7" xfId="43525"/>
    <cellStyle name="Total 11 8" xfId="43526"/>
    <cellStyle name="Total 11 9" xfId="43527"/>
    <cellStyle name="Total 12" xfId="43528"/>
    <cellStyle name="Total 12 10" xfId="43529"/>
    <cellStyle name="Total 12 11" xfId="43530"/>
    <cellStyle name="Total 12 12" xfId="43531"/>
    <cellStyle name="Total 12 13" xfId="43532"/>
    <cellStyle name="Total 12 14" xfId="43533"/>
    <cellStyle name="Total 12 15" xfId="43534"/>
    <cellStyle name="Total 12 16" xfId="43535"/>
    <cellStyle name="Total 12 17" xfId="43536"/>
    <cellStyle name="Total 12 18" xfId="43537"/>
    <cellStyle name="Total 12 19" xfId="43538"/>
    <cellStyle name="Total 12 2" xfId="43539"/>
    <cellStyle name="Total 12 2 10" xfId="43540"/>
    <cellStyle name="Total 12 2 11" xfId="43541"/>
    <cellStyle name="Total 12 2 12" xfId="43542"/>
    <cellStyle name="Total 12 2 13" xfId="43543"/>
    <cellStyle name="Total 12 2 14" xfId="43544"/>
    <cellStyle name="Total 12 2 15" xfId="43545"/>
    <cellStyle name="Total 12 2 16" xfId="43546"/>
    <cellStyle name="Total 12 2 17" xfId="43547"/>
    <cellStyle name="Total 12 2 18" xfId="43548"/>
    <cellStyle name="Total 12 2 19" xfId="43549"/>
    <cellStyle name="Total 12 2 2" xfId="43550"/>
    <cellStyle name="Total 12 2 20" xfId="43551"/>
    <cellStyle name="Total 12 2 21" xfId="43552"/>
    <cellStyle name="Total 12 2 22" xfId="43553"/>
    <cellStyle name="Total 12 2 23" xfId="43554"/>
    <cellStyle name="Total 12 2 24" xfId="43555"/>
    <cellStyle name="Total 12 2 25" xfId="43556"/>
    <cellStyle name="Total 12 2 26" xfId="43557"/>
    <cellStyle name="Total 12 2 27" xfId="43558"/>
    <cellStyle name="Total 12 2 28" xfId="43559"/>
    <cellStyle name="Total 12 2 29" xfId="43560"/>
    <cellStyle name="Total 12 2 3" xfId="43561"/>
    <cellStyle name="Total 12 2 30" xfId="43562"/>
    <cellStyle name="Total 12 2 31" xfId="43563"/>
    <cellStyle name="Total 12 2 32" xfId="43564"/>
    <cellStyle name="Total 12 2 33" xfId="43565"/>
    <cellStyle name="Total 12 2 34" xfId="43566"/>
    <cellStyle name="Total 12 2 35" xfId="43567"/>
    <cellStyle name="Total 12 2 36" xfId="43568"/>
    <cellStyle name="Total 12 2 37" xfId="43569"/>
    <cellStyle name="Total 12 2 38" xfId="43570"/>
    <cellStyle name="Total 12 2 39" xfId="43571"/>
    <cellStyle name="Total 12 2 4" xfId="43572"/>
    <cellStyle name="Total 12 2 40" xfId="43573"/>
    <cellStyle name="Total 12 2 41" xfId="43574"/>
    <cellStyle name="Total 12 2 42" xfId="43575"/>
    <cellStyle name="Total 12 2 43" xfId="43576"/>
    <cellStyle name="Total 12 2 44" xfId="43577"/>
    <cellStyle name="Total 12 2 45" xfId="43578"/>
    <cellStyle name="Total 12 2 46" xfId="43579"/>
    <cellStyle name="Total 12 2 47" xfId="43580"/>
    <cellStyle name="Total 12 2 48" xfId="43581"/>
    <cellStyle name="Total 12 2 49" xfId="43582"/>
    <cellStyle name="Total 12 2 5" xfId="43583"/>
    <cellStyle name="Total 12 2 50" xfId="43584"/>
    <cellStyle name="Total 12 2 51" xfId="43585"/>
    <cellStyle name="Total 12 2 52" xfId="43586"/>
    <cellStyle name="Total 12 2 53" xfId="43587"/>
    <cellStyle name="Total 12 2 54" xfId="43588"/>
    <cellStyle name="Total 12 2 55" xfId="43589"/>
    <cellStyle name="Total 12 2 56" xfId="43590"/>
    <cellStyle name="Total 12 2 57" xfId="43591"/>
    <cellStyle name="Total 12 2 58" xfId="43592"/>
    <cellStyle name="Total 12 2 59" xfId="43593"/>
    <cellStyle name="Total 12 2 6" xfId="43594"/>
    <cellStyle name="Total 12 2 60" xfId="43595"/>
    <cellStyle name="Total 12 2 61" xfId="43596"/>
    <cellStyle name="Total 12 2 62" xfId="43597"/>
    <cellStyle name="Total 12 2 63" xfId="43598"/>
    <cellStyle name="Total 12 2 64" xfId="43599"/>
    <cellStyle name="Total 12 2 65" xfId="43600"/>
    <cellStyle name="Total 12 2 66" xfId="43601"/>
    <cellStyle name="Total 12 2 67" xfId="43602"/>
    <cellStyle name="Total 12 2 7" xfId="43603"/>
    <cellStyle name="Total 12 2 8" xfId="43604"/>
    <cellStyle name="Total 12 2 9" xfId="43605"/>
    <cellStyle name="Total 12 20" xfId="43606"/>
    <cellStyle name="Total 12 21" xfId="43607"/>
    <cellStyle name="Total 12 22" xfId="43608"/>
    <cellStyle name="Total 12 23" xfId="43609"/>
    <cellStyle name="Total 12 24" xfId="43610"/>
    <cellStyle name="Total 12 25" xfId="43611"/>
    <cellStyle name="Total 12 26" xfId="43612"/>
    <cellStyle name="Total 12 27" xfId="43613"/>
    <cellStyle name="Total 12 28" xfId="43614"/>
    <cellStyle name="Total 12 29" xfId="43615"/>
    <cellStyle name="Total 12 3" xfId="43616"/>
    <cellStyle name="Total 12 3 10" xfId="43617"/>
    <cellStyle name="Total 12 3 11" xfId="43618"/>
    <cellStyle name="Total 12 3 12" xfId="43619"/>
    <cellStyle name="Total 12 3 13" xfId="43620"/>
    <cellStyle name="Total 12 3 14" xfId="43621"/>
    <cellStyle name="Total 12 3 15" xfId="43622"/>
    <cellStyle name="Total 12 3 16" xfId="43623"/>
    <cellStyle name="Total 12 3 17" xfId="43624"/>
    <cellStyle name="Total 12 3 18" xfId="43625"/>
    <cellStyle name="Total 12 3 19" xfId="43626"/>
    <cellStyle name="Total 12 3 2" xfId="43627"/>
    <cellStyle name="Total 12 3 20" xfId="43628"/>
    <cellStyle name="Total 12 3 21" xfId="43629"/>
    <cellStyle name="Total 12 3 22" xfId="43630"/>
    <cellStyle name="Total 12 3 23" xfId="43631"/>
    <cellStyle name="Total 12 3 24" xfId="43632"/>
    <cellStyle name="Total 12 3 25" xfId="43633"/>
    <cellStyle name="Total 12 3 26" xfId="43634"/>
    <cellStyle name="Total 12 3 27" xfId="43635"/>
    <cellStyle name="Total 12 3 28" xfId="43636"/>
    <cellStyle name="Total 12 3 29" xfId="43637"/>
    <cellStyle name="Total 12 3 3" xfId="43638"/>
    <cellStyle name="Total 12 3 30" xfId="43639"/>
    <cellStyle name="Total 12 3 31" xfId="43640"/>
    <cellStyle name="Total 12 3 32" xfId="43641"/>
    <cellStyle name="Total 12 3 33" xfId="43642"/>
    <cellStyle name="Total 12 3 34" xfId="43643"/>
    <cellStyle name="Total 12 3 35" xfId="43644"/>
    <cellStyle name="Total 12 3 36" xfId="43645"/>
    <cellStyle name="Total 12 3 37" xfId="43646"/>
    <cellStyle name="Total 12 3 38" xfId="43647"/>
    <cellStyle name="Total 12 3 39" xfId="43648"/>
    <cellStyle name="Total 12 3 4" xfId="43649"/>
    <cellStyle name="Total 12 3 40" xfId="43650"/>
    <cellStyle name="Total 12 3 41" xfId="43651"/>
    <cellStyle name="Total 12 3 42" xfId="43652"/>
    <cellStyle name="Total 12 3 43" xfId="43653"/>
    <cellStyle name="Total 12 3 44" xfId="43654"/>
    <cellStyle name="Total 12 3 45" xfId="43655"/>
    <cellStyle name="Total 12 3 46" xfId="43656"/>
    <cellStyle name="Total 12 3 47" xfId="43657"/>
    <cellStyle name="Total 12 3 48" xfId="43658"/>
    <cellStyle name="Total 12 3 49" xfId="43659"/>
    <cellStyle name="Total 12 3 5" xfId="43660"/>
    <cellStyle name="Total 12 3 50" xfId="43661"/>
    <cellStyle name="Total 12 3 51" xfId="43662"/>
    <cellStyle name="Total 12 3 52" xfId="43663"/>
    <cellStyle name="Total 12 3 53" xfId="43664"/>
    <cellStyle name="Total 12 3 54" xfId="43665"/>
    <cellStyle name="Total 12 3 55" xfId="43666"/>
    <cellStyle name="Total 12 3 56" xfId="43667"/>
    <cellStyle name="Total 12 3 57" xfId="43668"/>
    <cellStyle name="Total 12 3 58" xfId="43669"/>
    <cellStyle name="Total 12 3 59" xfId="43670"/>
    <cellStyle name="Total 12 3 6" xfId="43671"/>
    <cellStyle name="Total 12 3 60" xfId="43672"/>
    <cellStyle name="Total 12 3 61" xfId="43673"/>
    <cellStyle name="Total 12 3 62" xfId="43674"/>
    <cellStyle name="Total 12 3 63" xfId="43675"/>
    <cellStyle name="Total 12 3 64" xfId="43676"/>
    <cellStyle name="Total 12 3 65" xfId="43677"/>
    <cellStyle name="Total 12 3 66" xfId="43678"/>
    <cellStyle name="Total 12 3 67" xfId="43679"/>
    <cellStyle name="Total 12 3 7" xfId="43680"/>
    <cellStyle name="Total 12 3 8" xfId="43681"/>
    <cellStyle name="Total 12 3 9" xfId="43682"/>
    <cellStyle name="Total 12 30" xfId="43683"/>
    <cellStyle name="Total 12 31" xfId="43684"/>
    <cellStyle name="Total 12 32" xfId="43685"/>
    <cellStyle name="Total 12 33" xfId="43686"/>
    <cellStyle name="Total 12 34" xfId="43687"/>
    <cellStyle name="Total 12 35" xfId="43688"/>
    <cellStyle name="Total 12 36" xfId="43689"/>
    <cellStyle name="Total 12 37" xfId="43690"/>
    <cellStyle name="Total 12 38" xfId="43691"/>
    <cellStyle name="Total 12 39" xfId="43692"/>
    <cellStyle name="Total 12 4" xfId="43693"/>
    <cellStyle name="Total 12 40" xfId="43694"/>
    <cellStyle name="Total 12 41" xfId="43695"/>
    <cellStyle name="Total 12 42" xfId="43696"/>
    <cellStyle name="Total 12 43" xfId="43697"/>
    <cellStyle name="Total 12 44" xfId="43698"/>
    <cellStyle name="Total 12 45" xfId="43699"/>
    <cellStyle name="Total 12 46" xfId="43700"/>
    <cellStyle name="Total 12 47" xfId="43701"/>
    <cellStyle name="Total 12 48" xfId="43702"/>
    <cellStyle name="Total 12 49" xfId="43703"/>
    <cellStyle name="Total 12 5" xfId="43704"/>
    <cellStyle name="Total 12 50" xfId="43705"/>
    <cellStyle name="Total 12 51" xfId="43706"/>
    <cellStyle name="Total 12 52" xfId="43707"/>
    <cellStyle name="Total 12 53" xfId="43708"/>
    <cellStyle name="Total 12 54" xfId="43709"/>
    <cellStyle name="Total 12 55" xfId="43710"/>
    <cellStyle name="Total 12 56" xfId="43711"/>
    <cellStyle name="Total 12 57" xfId="43712"/>
    <cellStyle name="Total 12 58" xfId="43713"/>
    <cellStyle name="Total 12 59" xfId="43714"/>
    <cellStyle name="Total 12 6" xfId="43715"/>
    <cellStyle name="Total 12 60" xfId="43716"/>
    <cellStyle name="Total 12 61" xfId="43717"/>
    <cellStyle name="Total 12 62" xfId="43718"/>
    <cellStyle name="Total 12 63" xfId="43719"/>
    <cellStyle name="Total 12 64" xfId="43720"/>
    <cellStyle name="Total 12 65" xfId="43721"/>
    <cellStyle name="Total 12 66" xfId="43722"/>
    <cellStyle name="Total 12 67" xfId="43723"/>
    <cellStyle name="Total 12 68" xfId="43724"/>
    <cellStyle name="Total 12 69" xfId="43725"/>
    <cellStyle name="Total 12 7" xfId="43726"/>
    <cellStyle name="Total 12 8" xfId="43727"/>
    <cellStyle name="Total 12 9" xfId="43728"/>
    <cellStyle name="Total 13" xfId="43729"/>
    <cellStyle name="Total 13 10" xfId="43730"/>
    <cellStyle name="Total 13 11" xfId="43731"/>
    <cellStyle name="Total 13 12" xfId="43732"/>
    <cellStyle name="Total 13 13" xfId="43733"/>
    <cellStyle name="Total 13 14" xfId="43734"/>
    <cellStyle name="Total 13 15" xfId="43735"/>
    <cellStyle name="Total 13 16" xfId="43736"/>
    <cellStyle name="Total 13 17" xfId="43737"/>
    <cellStyle name="Total 13 18" xfId="43738"/>
    <cellStyle name="Total 13 19" xfId="43739"/>
    <cellStyle name="Total 13 2" xfId="43740"/>
    <cellStyle name="Total 13 2 10" xfId="43741"/>
    <cellStyle name="Total 13 2 11" xfId="43742"/>
    <cellStyle name="Total 13 2 12" xfId="43743"/>
    <cellStyle name="Total 13 2 13" xfId="43744"/>
    <cellStyle name="Total 13 2 14" xfId="43745"/>
    <cellStyle name="Total 13 2 15" xfId="43746"/>
    <cellStyle name="Total 13 2 16" xfId="43747"/>
    <cellStyle name="Total 13 2 17" xfId="43748"/>
    <cellStyle name="Total 13 2 18" xfId="43749"/>
    <cellStyle name="Total 13 2 19" xfId="43750"/>
    <cellStyle name="Total 13 2 2" xfId="43751"/>
    <cellStyle name="Total 13 2 20" xfId="43752"/>
    <cellStyle name="Total 13 2 21" xfId="43753"/>
    <cellStyle name="Total 13 2 22" xfId="43754"/>
    <cellStyle name="Total 13 2 23" xfId="43755"/>
    <cellStyle name="Total 13 2 24" xfId="43756"/>
    <cellStyle name="Total 13 2 25" xfId="43757"/>
    <cellStyle name="Total 13 2 26" xfId="43758"/>
    <cellStyle name="Total 13 2 27" xfId="43759"/>
    <cellStyle name="Total 13 2 28" xfId="43760"/>
    <cellStyle name="Total 13 2 29" xfId="43761"/>
    <cellStyle name="Total 13 2 3" xfId="43762"/>
    <cellStyle name="Total 13 2 30" xfId="43763"/>
    <cellStyle name="Total 13 2 31" xfId="43764"/>
    <cellStyle name="Total 13 2 32" xfId="43765"/>
    <cellStyle name="Total 13 2 33" xfId="43766"/>
    <cellStyle name="Total 13 2 34" xfId="43767"/>
    <cellStyle name="Total 13 2 35" xfId="43768"/>
    <cellStyle name="Total 13 2 36" xfId="43769"/>
    <cellStyle name="Total 13 2 37" xfId="43770"/>
    <cellStyle name="Total 13 2 38" xfId="43771"/>
    <cellStyle name="Total 13 2 39" xfId="43772"/>
    <cellStyle name="Total 13 2 4" xfId="43773"/>
    <cellStyle name="Total 13 2 40" xfId="43774"/>
    <cellStyle name="Total 13 2 41" xfId="43775"/>
    <cellStyle name="Total 13 2 42" xfId="43776"/>
    <cellStyle name="Total 13 2 43" xfId="43777"/>
    <cellStyle name="Total 13 2 44" xfId="43778"/>
    <cellStyle name="Total 13 2 45" xfId="43779"/>
    <cellStyle name="Total 13 2 46" xfId="43780"/>
    <cellStyle name="Total 13 2 47" xfId="43781"/>
    <cellStyle name="Total 13 2 48" xfId="43782"/>
    <cellStyle name="Total 13 2 49" xfId="43783"/>
    <cellStyle name="Total 13 2 5" xfId="43784"/>
    <cellStyle name="Total 13 2 50" xfId="43785"/>
    <cellStyle name="Total 13 2 51" xfId="43786"/>
    <cellStyle name="Total 13 2 52" xfId="43787"/>
    <cellStyle name="Total 13 2 53" xfId="43788"/>
    <cellStyle name="Total 13 2 54" xfId="43789"/>
    <cellStyle name="Total 13 2 55" xfId="43790"/>
    <cellStyle name="Total 13 2 56" xfId="43791"/>
    <cellStyle name="Total 13 2 57" xfId="43792"/>
    <cellStyle name="Total 13 2 58" xfId="43793"/>
    <cellStyle name="Total 13 2 59" xfId="43794"/>
    <cellStyle name="Total 13 2 6" xfId="43795"/>
    <cellStyle name="Total 13 2 60" xfId="43796"/>
    <cellStyle name="Total 13 2 61" xfId="43797"/>
    <cellStyle name="Total 13 2 62" xfId="43798"/>
    <cellStyle name="Total 13 2 63" xfId="43799"/>
    <cellStyle name="Total 13 2 64" xfId="43800"/>
    <cellStyle name="Total 13 2 65" xfId="43801"/>
    <cellStyle name="Total 13 2 66" xfId="43802"/>
    <cellStyle name="Total 13 2 67" xfId="43803"/>
    <cellStyle name="Total 13 2 7" xfId="43804"/>
    <cellStyle name="Total 13 2 8" xfId="43805"/>
    <cellStyle name="Total 13 2 9" xfId="43806"/>
    <cellStyle name="Total 13 20" xfId="43807"/>
    <cellStyle name="Total 13 21" xfId="43808"/>
    <cellStyle name="Total 13 22" xfId="43809"/>
    <cellStyle name="Total 13 23" xfId="43810"/>
    <cellStyle name="Total 13 24" xfId="43811"/>
    <cellStyle name="Total 13 25" xfId="43812"/>
    <cellStyle name="Total 13 26" xfId="43813"/>
    <cellStyle name="Total 13 27" xfId="43814"/>
    <cellStyle name="Total 13 28" xfId="43815"/>
    <cellStyle name="Total 13 29" xfId="43816"/>
    <cellStyle name="Total 13 3" xfId="43817"/>
    <cellStyle name="Total 13 3 10" xfId="43818"/>
    <cellStyle name="Total 13 3 11" xfId="43819"/>
    <cellStyle name="Total 13 3 12" xfId="43820"/>
    <cellStyle name="Total 13 3 13" xfId="43821"/>
    <cellStyle name="Total 13 3 14" xfId="43822"/>
    <cellStyle name="Total 13 3 15" xfId="43823"/>
    <cellStyle name="Total 13 3 16" xfId="43824"/>
    <cellStyle name="Total 13 3 17" xfId="43825"/>
    <cellStyle name="Total 13 3 18" xfId="43826"/>
    <cellStyle name="Total 13 3 19" xfId="43827"/>
    <cellStyle name="Total 13 3 2" xfId="43828"/>
    <cellStyle name="Total 13 3 20" xfId="43829"/>
    <cellStyle name="Total 13 3 21" xfId="43830"/>
    <cellStyle name="Total 13 3 22" xfId="43831"/>
    <cellStyle name="Total 13 3 23" xfId="43832"/>
    <cellStyle name="Total 13 3 24" xfId="43833"/>
    <cellStyle name="Total 13 3 25" xfId="43834"/>
    <cellStyle name="Total 13 3 26" xfId="43835"/>
    <cellStyle name="Total 13 3 27" xfId="43836"/>
    <cellStyle name="Total 13 3 28" xfId="43837"/>
    <cellStyle name="Total 13 3 29" xfId="43838"/>
    <cellStyle name="Total 13 3 3" xfId="43839"/>
    <cellStyle name="Total 13 3 30" xfId="43840"/>
    <cellStyle name="Total 13 3 31" xfId="43841"/>
    <cellStyle name="Total 13 3 32" xfId="43842"/>
    <cellStyle name="Total 13 3 33" xfId="43843"/>
    <cellStyle name="Total 13 3 34" xfId="43844"/>
    <cellStyle name="Total 13 3 35" xfId="43845"/>
    <cellStyle name="Total 13 3 36" xfId="43846"/>
    <cellStyle name="Total 13 3 37" xfId="43847"/>
    <cellStyle name="Total 13 3 38" xfId="43848"/>
    <cellStyle name="Total 13 3 39" xfId="43849"/>
    <cellStyle name="Total 13 3 4" xfId="43850"/>
    <cellStyle name="Total 13 3 40" xfId="43851"/>
    <cellStyle name="Total 13 3 41" xfId="43852"/>
    <cellStyle name="Total 13 3 42" xfId="43853"/>
    <cellStyle name="Total 13 3 43" xfId="43854"/>
    <cellStyle name="Total 13 3 44" xfId="43855"/>
    <cellStyle name="Total 13 3 45" xfId="43856"/>
    <cellStyle name="Total 13 3 46" xfId="43857"/>
    <cellStyle name="Total 13 3 47" xfId="43858"/>
    <cellStyle name="Total 13 3 48" xfId="43859"/>
    <cellStyle name="Total 13 3 49" xfId="43860"/>
    <cellStyle name="Total 13 3 5" xfId="43861"/>
    <cellStyle name="Total 13 3 50" xfId="43862"/>
    <cellStyle name="Total 13 3 51" xfId="43863"/>
    <cellStyle name="Total 13 3 52" xfId="43864"/>
    <cellStyle name="Total 13 3 53" xfId="43865"/>
    <cellStyle name="Total 13 3 54" xfId="43866"/>
    <cellStyle name="Total 13 3 55" xfId="43867"/>
    <cellStyle name="Total 13 3 56" xfId="43868"/>
    <cellStyle name="Total 13 3 57" xfId="43869"/>
    <cellStyle name="Total 13 3 58" xfId="43870"/>
    <cellStyle name="Total 13 3 59" xfId="43871"/>
    <cellStyle name="Total 13 3 6" xfId="43872"/>
    <cellStyle name="Total 13 3 60" xfId="43873"/>
    <cellStyle name="Total 13 3 61" xfId="43874"/>
    <cellStyle name="Total 13 3 62" xfId="43875"/>
    <cellStyle name="Total 13 3 63" xfId="43876"/>
    <cellStyle name="Total 13 3 64" xfId="43877"/>
    <cellStyle name="Total 13 3 65" xfId="43878"/>
    <cellStyle name="Total 13 3 66" xfId="43879"/>
    <cellStyle name="Total 13 3 67" xfId="43880"/>
    <cellStyle name="Total 13 3 7" xfId="43881"/>
    <cellStyle name="Total 13 3 8" xfId="43882"/>
    <cellStyle name="Total 13 3 9" xfId="43883"/>
    <cellStyle name="Total 13 30" xfId="43884"/>
    <cellStyle name="Total 13 31" xfId="43885"/>
    <cellStyle name="Total 13 32" xfId="43886"/>
    <cellStyle name="Total 13 33" xfId="43887"/>
    <cellStyle name="Total 13 34" xfId="43888"/>
    <cellStyle name="Total 13 35" xfId="43889"/>
    <cellStyle name="Total 13 36" xfId="43890"/>
    <cellStyle name="Total 13 37" xfId="43891"/>
    <cellStyle name="Total 13 38" xfId="43892"/>
    <cellStyle name="Total 13 39" xfId="43893"/>
    <cellStyle name="Total 13 4" xfId="43894"/>
    <cellStyle name="Total 13 40" xfId="43895"/>
    <cellStyle name="Total 13 41" xfId="43896"/>
    <cellStyle name="Total 13 42" xfId="43897"/>
    <cellStyle name="Total 13 43" xfId="43898"/>
    <cellStyle name="Total 13 44" xfId="43899"/>
    <cellStyle name="Total 13 45" xfId="43900"/>
    <cellStyle name="Total 13 46" xfId="43901"/>
    <cellStyle name="Total 13 47" xfId="43902"/>
    <cellStyle name="Total 13 48" xfId="43903"/>
    <cellStyle name="Total 13 49" xfId="43904"/>
    <cellStyle name="Total 13 5" xfId="43905"/>
    <cellStyle name="Total 13 50" xfId="43906"/>
    <cellStyle name="Total 13 51" xfId="43907"/>
    <cellStyle name="Total 13 52" xfId="43908"/>
    <cellStyle name="Total 13 53" xfId="43909"/>
    <cellStyle name="Total 13 54" xfId="43910"/>
    <cellStyle name="Total 13 55" xfId="43911"/>
    <cellStyle name="Total 13 56" xfId="43912"/>
    <cellStyle name="Total 13 57" xfId="43913"/>
    <cellStyle name="Total 13 58" xfId="43914"/>
    <cellStyle name="Total 13 59" xfId="43915"/>
    <cellStyle name="Total 13 6" xfId="43916"/>
    <cellStyle name="Total 13 60" xfId="43917"/>
    <cellStyle name="Total 13 61" xfId="43918"/>
    <cellStyle name="Total 13 62" xfId="43919"/>
    <cellStyle name="Total 13 63" xfId="43920"/>
    <cellStyle name="Total 13 64" xfId="43921"/>
    <cellStyle name="Total 13 65" xfId="43922"/>
    <cellStyle name="Total 13 66" xfId="43923"/>
    <cellStyle name="Total 13 67" xfId="43924"/>
    <cellStyle name="Total 13 68" xfId="43925"/>
    <cellStyle name="Total 13 69" xfId="43926"/>
    <cellStyle name="Total 13 7" xfId="43927"/>
    <cellStyle name="Total 13 8" xfId="43928"/>
    <cellStyle name="Total 13 9" xfId="43929"/>
    <cellStyle name="Total 14" xfId="43930"/>
    <cellStyle name="Total 14 10" xfId="43931"/>
    <cellStyle name="Total 14 11" xfId="43932"/>
    <cellStyle name="Total 14 12" xfId="43933"/>
    <cellStyle name="Total 14 13" xfId="43934"/>
    <cellStyle name="Total 14 14" xfId="43935"/>
    <cellStyle name="Total 14 15" xfId="43936"/>
    <cellStyle name="Total 14 16" xfId="43937"/>
    <cellStyle name="Total 14 17" xfId="43938"/>
    <cellStyle name="Total 14 18" xfId="43939"/>
    <cellStyle name="Total 14 19" xfId="43940"/>
    <cellStyle name="Total 14 2" xfId="43941"/>
    <cellStyle name="Total 14 2 10" xfId="43942"/>
    <cellStyle name="Total 14 2 11" xfId="43943"/>
    <cellStyle name="Total 14 2 12" xfId="43944"/>
    <cellStyle name="Total 14 2 13" xfId="43945"/>
    <cellStyle name="Total 14 2 14" xfId="43946"/>
    <cellStyle name="Total 14 2 15" xfId="43947"/>
    <cellStyle name="Total 14 2 16" xfId="43948"/>
    <cellStyle name="Total 14 2 17" xfId="43949"/>
    <cellStyle name="Total 14 2 18" xfId="43950"/>
    <cellStyle name="Total 14 2 19" xfId="43951"/>
    <cellStyle name="Total 14 2 2" xfId="43952"/>
    <cellStyle name="Total 14 2 20" xfId="43953"/>
    <cellStyle name="Total 14 2 21" xfId="43954"/>
    <cellStyle name="Total 14 2 22" xfId="43955"/>
    <cellStyle name="Total 14 2 23" xfId="43956"/>
    <cellStyle name="Total 14 2 24" xfId="43957"/>
    <cellStyle name="Total 14 2 25" xfId="43958"/>
    <cellStyle name="Total 14 2 26" xfId="43959"/>
    <cellStyle name="Total 14 2 27" xfId="43960"/>
    <cellStyle name="Total 14 2 28" xfId="43961"/>
    <cellStyle name="Total 14 2 29" xfId="43962"/>
    <cellStyle name="Total 14 2 3" xfId="43963"/>
    <cellStyle name="Total 14 2 30" xfId="43964"/>
    <cellStyle name="Total 14 2 31" xfId="43965"/>
    <cellStyle name="Total 14 2 32" xfId="43966"/>
    <cellStyle name="Total 14 2 33" xfId="43967"/>
    <cellStyle name="Total 14 2 34" xfId="43968"/>
    <cellStyle name="Total 14 2 35" xfId="43969"/>
    <cellStyle name="Total 14 2 36" xfId="43970"/>
    <cellStyle name="Total 14 2 37" xfId="43971"/>
    <cellStyle name="Total 14 2 38" xfId="43972"/>
    <cellStyle name="Total 14 2 39" xfId="43973"/>
    <cellStyle name="Total 14 2 4" xfId="43974"/>
    <cellStyle name="Total 14 2 40" xfId="43975"/>
    <cellStyle name="Total 14 2 41" xfId="43976"/>
    <cellStyle name="Total 14 2 42" xfId="43977"/>
    <cellStyle name="Total 14 2 43" xfId="43978"/>
    <cellStyle name="Total 14 2 44" xfId="43979"/>
    <cellStyle name="Total 14 2 45" xfId="43980"/>
    <cellStyle name="Total 14 2 46" xfId="43981"/>
    <cellStyle name="Total 14 2 47" xfId="43982"/>
    <cellStyle name="Total 14 2 48" xfId="43983"/>
    <cellStyle name="Total 14 2 49" xfId="43984"/>
    <cellStyle name="Total 14 2 5" xfId="43985"/>
    <cellStyle name="Total 14 2 50" xfId="43986"/>
    <cellStyle name="Total 14 2 51" xfId="43987"/>
    <cellStyle name="Total 14 2 52" xfId="43988"/>
    <cellStyle name="Total 14 2 53" xfId="43989"/>
    <cellStyle name="Total 14 2 54" xfId="43990"/>
    <cellStyle name="Total 14 2 55" xfId="43991"/>
    <cellStyle name="Total 14 2 56" xfId="43992"/>
    <cellStyle name="Total 14 2 57" xfId="43993"/>
    <cellStyle name="Total 14 2 58" xfId="43994"/>
    <cellStyle name="Total 14 2 59" xfId="43995"/>
    <cellStyle name="Total 14 2 6" xfId="43996"/>
    <cellStyle name="Total 14 2 60" xfId="43997"/>
    <cellStyle name="Total 14 2 61" xfId="43998"/>
    <cellStyle name="Total 14 2 62" xfId="43999"/>
    <cellStyle name="Total 14 2 63" xfId="44000"/>
    <cellStyle name="Total 14 2 64" xfId="44001"/>
    <cellStyle name="Total 14 2 65" xfId="44002"/>
    <cellStyle name="Total 14 2 66" xfId="44003"/>
    <cellStyle name="Total 14 2 67" xfId="44004"/>
    <cellStyle name="Total 14 2 7" xfId="44005"/>
    <cellStyle name="Total 14 2 8" xfId="44006"/>
    <cellStyle name="Total 14 2 9" xfId="44007"/>
    <cellStyle name="Total 14 20" xfId="44008"/>
    <cellStyle name="Total 14 21" xfId="44009"/>
    <cellStyle name="Total 14 22" xfId="44010"/>
    <cellStyle name="Total 14 23" xfId="44011"/>
    <cellStyle name="Total 14 24" xfId="44012"/>
    <cellStyle name="Total 14 25" xfId="44013"/>
    <cellStyle name="Total 14 26" xfId="44014"/>
    <cellStyle name="Total 14 27" xfId="44015"/>
    <cellStyle name="Total 14 28" xfId="44016"/>
    <cellStyle name="Total 14 29" xfId="44017"/>
    <cellStyle name="Total 14 3" xfId="44018"/>
    <cellStyle name="Total 14 3 10" xfId="44019"/>
    <cellStyle name="Total 14 3 11" xfId="44020"/>
    <cellStyle name="Total 14 3 12" xfId="44021"/>
    <cellStyle name="Total 14 3 13" xfId="44022"/>
    <cellStyle name="Total 14 3 14" xfId="44023"/>
    <cellStyle name="Total 14 3 15" xfId="44024"/>
    <cellStyle name="Total 14 3 16" xfId="44025"/>
    <cellStyle name="Total 14 3 17" xfId="44026"/>
    <cellStyle name="Total 14 3 18" xfId="44027"/>
    <cellStyle name="Total 14 3 19" xfId="44028"/>
    <cellStyle name="Total 14 3 2" xfId="44029"/>
    <cellStyle name="Total 14 3 20" xfId="44030"/>
    <cellStyle name="Total 14 3 21" xfId="44031"/>
    <cellStyle name="Total 14 3 22" xfId="44032"/>
    <cellStyle name="Total 14 3 23" xfId="44033"/>
    <cellStyle name="Total 14 3 24" xfId="44034"/>
    <cellStyle name="Total 14 3 25" xfId="44035"/>
    <cellStyle name="Total 14 3 26" xfId="44036"/>
    <cellStyle name="Total 14 3 27" xfId="44037"/>
    <cellStyle name="Total 14 3 28" xfId="44038"/>
    <cellStyle name="Total 14 3 29" xfId="44039"/>
    <cellStyle name="Total 14 3 3" xfId="44040"/>
    <cellStyle name="Total 14 3 30" xfId="44041"/>
    <cellStyle name="Total 14 3 31" xfId="44042"/>
    <cellStyle name="Total 14 3 32" xfId="44043"/>
    <cellStyle name="Total 14 3 33" xfId="44044"/>
    <cellStyle name="Total 14 3 34" xfId="44045"/>
    <cellStyle name="Total 14 3 35" xfId="44046"/>
    <cellStyle name="Total 14 3 36" xfId="44047"/>
    <cellStyle name="Total 14 3 37" xfId="44048"/>
    <cellStyle name="Total 14 3 38" xfId="44049"/>
    <cellStyle name="Total 14 3 39" xfId="44050"/>
    <cellStyle name="Total 14 3 4" xfId="44051"/>
    <cellStyle name="Total 14 3 40" xfId="44052"/>
    <cellStyle name="Total 14 3 41" xfId="44053"/>
    <cellStyle name="Total 14 3 42" xfId="44054"/>
    <cellStyle name="Total 14 3 43" xfId="44055"/>
    <cellStyle name="Total 14 3 44" xfId="44056"/>
    <cellStyle name="Total 14 3 45" xfId="44057"/>
    <cellStyle name="Total 14 3 46" xfId="44058"/>
    <cellStyle name="Total 14 3 47" xfId="44059"/>
    <cellStyle name="Total 14 3 48" xfId="44060"/>
    <cellStyle name="Total 14 3 49" xfId="44061"/>
    <cellStyle name="Total 14 3 5" xfId="44062"/>
    <cellStyle name="Total 14 3 50" xfId="44063"/>
    <cellStyle name="Total 14 3 51" xfId="44064"/>
    <cellStyle name="Total 14 3 52" xfId="44065"/>
    <cellStyle name="Total 14 3 53" xfId="44066"/>
    <cellStyle name="Total 14 3 54" xfId="44067"/>
    <cellStyle name="Total 14 3 55" xfId="44068"/>
    <cellStyle name="Total 14 3 56" xfId="44069"/>
    <cellStyle name="Total 14 3 57" xfId="44070"/>
    <cellStyle name="Total 14 3 58" xfId="44071"/>
    <cellStyle name="Total 14 3 59" xfId="44072"/>
    <cellStyle name="Total 14 3 6" xfId="44073"/>
    <cellStyle name="Total 14 3 60" xfId="44074"/>
    <cellStyle name="Total 14 3 61" xfId="44075"/>
    <cellStyle name="Total 14 3 62" xfId="44076"/>
    <cellStyle name="Total 14 3 63" xfId="44077"/>
    <cellStyle name="Total 14 3 64" xfId="44078"/>
    <cellStyle name="Total 14 3 65" xfId="44079"/>
    <cellStyle name="Total 14 3 66" xfId="44080"/>
    <cellStyle name="Total 14 3 67" xfId="44081"/>
    <cellStyle name="Total 14 3 7" xfId="44082"/>
    <cellStyle name="Total 14 3 8" xfId="44083"/>
    <cellStyle name="Total 14 3 9" xfId="44084"/>
    <cellStyle name="Total 14 30" xfId="44085"/>
    <cellStyle name="Total 14 31" xfId="44086"/>
    <cellStyle name="Total 14 32" xfId="44087"/>
    <cellStyle name="Total 14 33" xfId="44088"/>
    <cellStyle name="Total 14 34" xfId="44089"/>
    <cellStyle name="Total 14 35" xfId="44090"/>
    <cellStyle name="Total 14 36" xfId="44091"/>
    <cellStyle name="Total 14 37" xfId="44092"/>
    <cellStyle name="Total 14 38" xfId="44093"/>
    <cellStyle name="Total 14 39" xfId="44094"/>
    <cellStyle name="Total 14 4" xfId="44095"/>
    <cellStyle name="Total 14 40" xfId="44096"/>
    <cellStyle name="Total 14 41" xfId="44097"/>
    <cellStyle name="Total 14 42" xfId="44098"/>
    <cellStyle name="Total 14 43" xfId="44099"/>
    <cellStyle name="Total 14 44" xfId="44100"/>
    <cellStyle name="Total 14 45" xfId="44101"/>
    <cellStyle name="Total 14 46" xfId="44102"/>
    <cellStyle name="Total 14 47" xfId="44103"/>
    <cellStyle name="Total 14 48" xfId="44104"/>
    <cellStyle name="Total 14 49" xfId="44105"/>
    <cellStyle name="Total 14 5" xfId="44106"/>
    <cellStyle name="Total 14 50" xfId="44107"/>
    <cellStyle name="Total 14 51" xfId="44108"/>
    <cellStyle name="Total 14 52" xfId="44109"/>
    <cellStyle name="Total 14 53" xfId="44110"/>
    <cellStyle name="Total 14 54" xfId="44111"/>
    <cellStyle name="Total 14 55" xfId="44112"/>
    <cellStyle name="Total 14 56" xfId="44113"/>
    <cellStyle name="Total 14 57" xfId="44114"/>
    <cellStyle name="Total 14 58" xfId="44115"/>
    <cellStyle name="Total 14 59" xfId="44116"/>
    <cellStyle name="Total 14 6" xfId="44117"/>
    <cellStyle name="Total 14 60" xfId="44118"/>
    <cellStyle name="Total 14 61" xfId="44119"/>
    <cellStyle name="Total 14 62" xfId="44120"/>
    <cellStyle name="Total 14 63" xfId="44121"/>
    <cellStyle name="Total 14 64" xfId="44122"/>
    <cellStyle name="Total 14 65" xfId="44123"/>
    <cellStyle name="Total 14 66" xfId="44124"/>
    <cellStyle name="Total 14 67" xfId="44125"/>
    <cellStyle name="Total 14 68" xfId="44126"/>
    <cellStyle name="Total 14 69" xfId="44127"/>
    <cellStyle name="Total 14 7" xfId="44128"/>
    <cellStyle name="Total 14 8" xfId="44129"/>
    <cellStyle name="Total 14 9" xfId="44130"/>
    <cellStyle name="Total 15" xfId="44131"/>
    <cellStyle name="Total 15 10" xfId="44132"/>
    <cellStyle name="Total 15 11" xfId="44133"/>
    <cellStyle name="Total 15 12" xfId="44134"/>
    <cellStyle name="Total 15 13" xfId="44135"/>
    <cellStyle name="Total 15 14" xfId="44136"/>
    <cellStyle name="Total 15 15" xfId="44137"/>
    <cellStyle name="Total 15 16" xfId="44138"/>
    <cellStyle name="Total 15 17" xfId="44139"/>
    <cellStyle name="Total 15 18" xfId="44140"/>
    <cellStyle name="Total 15 19" xfId="44141"/>
    <cellStyle name="Total 15 2" xfId="44142"/>
    <cellStyle name="Total 15 2 10" xfId="44143"/>
    <cellStyle name="Total 15 2 11" xfId="44144"/>
    <cellStyle name="Total 15 2 12" xfId="44145"/>
    <cellStyle name="Total 15 2 13" xfId="44146"/>
    <cellStyle name="Total 15 2 14" xfId="44147"/>
    <cellStyle name="Total 15 2 15" xfId="44148"/>
    <cellStyle name="Total 15 2 16" xfId="44149"/>
    <cellStyle name="Total 15 2 17" xfId="44150"/>
    <cellStyle name="Total 15 2 18" xfId="44151"/>
    <cellStyle name="Total 15 2 19" xfId="44152"/>
    <cellStyle name="Total 15 2 2" xfId="44153"/>
    <cellStyle name="Total 15 2 20" xfId="44154"/>
    <cellStyle name="Total 15 2 21" xfId="44155"/>
    <cellStyle name="Total 15 2 22" xfId="44156"/>
    <cellStyle name="Total 15 2 23" xfId="44157"/>
    <cellStyle name="Total 15 2 24" xfId="44158"/>
    <cellStyle name="Total 15 2 25" xfId="44159"/>
    <cellStyle name="Total 15 2 26" xfId="44160"/>
    <cellStyle name="Total 15 2 27" xfId="44161"/>
    <cellStyle name="Total 15 2 28" xfId="44162"/>
    <cellStyle name="Total 15 2 29" xfId="44163"/>
    <cellStyle name="Total 15 2 3" xfId="44164"/>
    <cellStyle name="Total 15 2 30" xfId="44165"/>
    <cellStyle name="Total 15 2 31" xfId="44166"/>
    <cellStyle name="Total 15 2 32" xfId="44167"/>
    <cellStyle name="Total 15 2 33" xfId="44168"/>
    <cellStyle name="Total 15 2 34" xfId="44169"/>
    <cellStyle name="Total 15 2 35" xfId="44170"/>
    <cellStyle name="Total 15 2 36" xfId="44171"/>
    <cellStyle name="Total 15 2 37" xfId="44172"/>
    <cellStyle name="Total 15 2 38" xfId="44173"/>
    <cellStyle name="Total 15 2 39" xfId="44174"/>
    <cellStyle name="Total 15 2 4" xfId="44175"/>
    <cellStyle name="Total 15 2 40" xfId="44176"/>
    <cellStyle name="Total 15 2 41" xfId="44177"/>
    <cellStyle name="Total 15 2 42" xfId="44178"/>
    <cellStyle name="Total 15 2 43" xfId="44179"/>
    <cellStyle name="Total 15 2 44" xfId="44180"/>
    <cellStyle name="Total 15 2 45" xfId="44181"/>
    <cellStyle name="Total 15 2 46" xfId="44182"/>
    <cellStyle name="Total 15 2 47" xfId="44183"/>
    <cellStyle name="Total 15 2 48" xfId="44184"/>
    <cellStyle name="Total 15 2 49" xfId="44185"/>
    <cellStyle name="Total 15 2 5" xfId="44186"/>
    <cellStyle name="Total 15 2 50" xfId="44187"/>
    <cellStyle name="Total 15 2 51" xfId="44188"/>
    <cellStyle name="Total 15 2 52" xfId="44189"/>
    <cellStyle name="Total 15 2 53" xfId="44190"/>
    <cellStyle name="Total 15 2 54" xfId="44191"/>
    <cellStyle name="Total 15 2 55" xfId="44192"/>
    <cellStyle name="Total 15 2 56" xfId="44193"/>
    <cellStyle name="Total 15 2 57" xfId="44194"/>
    <cellStyle name="Total 15 2 58" xfId="44195"/>
    <cellStyle name="Total 15 2 59" xfId="44196"/>
    <cellStyle name="Total 15 2 6" xfId="44197"/>
    <cellStyle name="Total 15 2 60" xfId="44198"/>
    <cellStyle name="Total 15 2 61" xfId="44199"/>
    <cellStyle name="Total 15 2 62" xfId="44200"/>
    <cellStyle name="Total 15 2 63" xfId="44201"/>
    <cellStyle name="Total 15 2 64" xfId="44202"/>
    <cellStyle name="Total 15 2 65" xfId="44203"/>
    <cellStyle name="Total 15 2 66" xfId="44204"/>
    <cellStyle name="Total 15 2 67" xfId="44205"/>
    <cellStyle name="Total 15 2 7" xfId="44206"/>
    <cellStyle name="Total 15 2 8" xfId="44207"/>
    <cellStyle name="Total 15 2 9" xfId="44208"/>
    <cellStyle name="Total 15 20" xfId="44209"/>
    <cellStyle name="Total 15 21" xfId="44210"/>
    <cellStyle name="Total 15 22" xfId="44211"/>
    <cellStyle name="Total 15 23" xfId="44212"/>
    <cellStyle name="Total 15 24" xfId="44213"/>
    <cellStyle name="Total 15 25" xfId="44214"/>
    <cellStyle name="Total 15 26" xfId="44215"/>
    <cellStyle name="Total 15 27" xfId="44216"/>
    <cellStyle name="Total 15 28" xfId="44217"/>
    <cellStyle name="Total 15 29" xfId="44218"/>
    <cellStyle name="Total 15 3" xfId="44219"/>
    <cellStyle name="Total 15 3 10" xfId="44220"/>
    <cellStyle name="Total 15 3 11" xfId="44221"/>
    <cellStyle name="Total 15 3 12" xfId="44222"/>
    <cellStyle name="Total 15 3 13" xfId="44223"/>
    <cellStyle name="Total 15 3 14" xfId="44224"/>
    <cellStyle name="Total 15 3 15" xfId="44225"/>
    <cellStyle name="Total 15 3 16" xfId="44226"/>
    <cellStyle name="Total 15 3 17" xfId="44227"/>
    <cellStyle name="Total 15 3 18" xfId="44228"/>
    <cellStyle name="Total 15 3 19" xfId="44229"/>
    <cellStyle name="Total 15 3 2" xfId="44230"/>
    <cellStyle name="Total 15 3 20" xfId="44231"/>
    <cellStyle name="Total 15 3 21" xfId="44232"/>
    <cellStyle name="Total 15 3 22" xfId="44233"/>
    <cellStyle name="Total 15 3 23" xfId="44234"/>
    <cellStyle name="Total 15 3 24" xfId="44235"/>
    <cellStyle name="Total 15 3 25" xfId="44236"/>
    <cellStyle name="Total 15 3 26" xfId="44237"/>
    <cellStyle name="Total 15 3 27" xfId="44238"/>
    <cellStyle name="Total 15 3 28" xfId="44239"/>
    <cellStyle name="Total 15 3 29" xfId="44240"/>
    <cellStyle name="Total 15 3 3" xfId="44241"/>
    <cellStyle name="Total 15 3 30" xfId="44242"/>
    <cellStyle name="Total 15 3 31" xfId="44243"/>
    <cellStyle name="Total 15 3 32" xfId="44244"/>
    <cellStyle name="Total 15 3 33" xfId="44245"/>
    <cellStyle name="Total 15 3 34" xfId="44246"/>
    <cellStyle name="Total 15 3 35" xfId="44247"/>
    <cellStyle name="Total 15 3 36" xfId="44248"/>
    <cellStyle name="Total 15 3 37" xfId="44249"/>
    <cellStyle name="Total 15 3 38" xfId="44250"/>
    <cellStyle name="Total 15 3 39" xfId="44251"/>
    <cellStyle name="Total 15 3 4" xfId="44252"/>
    <cellStyle name="Total 15 3 40" xfId="44253"/>
    <cellStyle name="Total 15 3 41" xfId="44254"/>
    <cellStyle name="Total 15 3 42" xfId="44255"/>
    <cellStyle name="Total 15 3 43" xfId="44256"/>
    <cellStyle name="Total 15 3 44" xfId="44257"/>
    <cellStyle name="Total 15 3 45" xfId="44258"/>
    <cellStyle name="Total 15 3 46" xfId="44259"/>
    <cellStyle name="Total 15 3 47" xfId="44260"/>
    <cellStyle name="Total 15 3 48" xfId="44261"/>
    <cellStyle name="Total 15 3 49" xfId="44262"/>
    <cellStyle name="Total 15 3 5" xfId="44263"/>
    <cellStyle name="Total 15 3 50" xfId="44264"/>
    <cellStyle name="Total 15 3 51" xfId="44265"/>
    <cellStyle name="Total 15 3 52" xfId="44266"/>
    <cellStyle name="Total 15 3 53" xfId="44267"/>
    <cellStyle name="Total 15 3 54" xfId="44268"/>
    <cellStyle name="Total 15 3 55" xfId="44269"/>
    <cellStyle name="Total 15 3 56" xfId="44270"/>
    <cellStyle name="Total 15 3 57" xfId="44271"/>
    <cellStyle name="Total 15 3 58" xfId="44272"/>
    <cellStyle name="Total 15 3 59" xfId="44273"/>
    <cellStyle name="Total 15 3 6" xfId="44274"/>
    <cellStyle name="Total 15 3 60" xfId="44275"/>
    <cellStyle name="Total 15 3 61" xfId="44276"/>
    <cellStyle name="Total 15 3 62" xfId="44277"/>
    <cellStyle name="Total 15 3 63" xfId="44278"/>
    <cellStyle name="Total 15 3 64" xfId="44279"/>
    <cellStyle name="Total 15 3 65" xfId="44280"/>
    <cellStyle name="Total 15 3 66" xfId="44281"/>
    <cellStyle name="Total 15 3 67" xfId="44282"/>
    <cellStyle name="Total 15 3 7" xfId="44283"/>
    <cellStyle name="Total 15 3 8" xfId="44284"/>
    <cellStyle name="Total 15 3 9" xfId="44285"/>
    <cellStyle name="Total 15 30" xfId="44286"/>
    <cellStyle name="Total 15 31" xfId="44287"/>
    <cellStyle name="Total 15 32" xfId="44288"/>
    <cellStyle name="Total 15 33" xfId="44289"/>
    <cellStyle name="Total 15 34" xfId="44290"/>
    <cellStyle name="Total 15 35" xfId="44291"/>
    <cellStyle name="Total 15 36" xfId="44292"/>
    <cellStyle name="Total 15 37" xfId="44293"/>
    <cellStyle name="Total 15 38" xfId="44294"/>
    <cellStyle name="Total 15 39" xfId="44295"/>
    <cellStyle name="Total 15 4" xfId="44296"/>
    <cellStyle name="Total 15 40" xfId="44297"/>
    <cellStyle name="Total 15 41" xfId="44298"/>
    <cellStyle name="Total 15 42" xfId="44299"/>
    <cellStyle name="Total 15 43" xfId="44300"/>
    <cellStyle name="Total 15 44" xfId="44301"/>
    <cellStyle name="Total 15 45" xfId="44302"/>
    <cellStyle name="Total 15 46" xfId="44303"/>
    <cellStyle name="Total 15 47" xfId="44304"/>
    <cellStyle name="Total 15 48" xfId="44305"/>
    <cellStyle name="Total 15 49" xfId="44306"/>
    <cellStyle name="Total 15 5" xfId="44307"/>
    <cellStyle name="Total 15 50" xfId="44308"/>
    <cellStyle name="Total 15 51" xfId="44309"/>
    <cellStyle name="Total 15 52" xfId="44310"/>
    <cellStyle name="Total 15 53" xfId="44311"/>
    <cellStyle name="Total 15 54" xfId="44312"/>
    <cellStyle name="Total 15 55" xfId="44313"/>
    <cellStyle name="Total 15 56" xfId="44314"/>
    <cellStyle name="Total 15 57" xfId="44315"/>
    <cellStyle name="Total 15 58" xfId="44316"/>
    <cellStyle name="Total 15 59" xfId="44317"/>
    <cellStyle name="Total 15 6" xfId="44318"/>
    <cellStyle name="Total 15 60" xfId="44319"/>
    <cellStyle name="Total 15 61" xfId="44320"/>
    <cellStyle name="Total 15 62" xfId="44321"/>
    <cellStyle name="Total 15 63" xfId="44322"/>
    <cellStyle name="Total 15 64" xfId="44323"/>
    <cellStyle name="Total 15 65" xfId="44324"/>
    <cellStyle name="Total 15 66" xfId="44325"/>
    <cellStyle name="Total 15 67" xfId="44326"/>
    <cellStyle name="Total 15 68" xfId="44327"/>
    <cellStyle name="Total 15 69" xfId="44328"/>
    <cellStyle name="Total 15 7" xfId="44329"/>
    <cellStyle name="Total 15 8" xfId="44330"/>
    <cellStyle name="Total 15 9" xfId="44331"/>
    <cellStyle name="Total 16" xfId="44332"/>
    <cellStyle name="Total 16 10" xfId="44333"/>
    <cellStyle name="Total 16 11" xfId="44334"/>
    <cellStyle name="Total 16 12" xfId="44335"/>
    <cellStyle name="Total 16 13" xfId="44336"/>
    <cellStyle name="Total 16 14" xfId="44337"/>
    <cellStyle name="Total 16 15" xfId="44338"/>
    <cellStyle name="Total 16 16" xfId="44339"/>
    <cellStyle name="Total 16 17" xfId="44340"/>
    <cellStyle name="Total 16 18" xfId="44341"/>
    <cellStyle name="Total 16 19" xfId="44342"/>
    <cellStyle name="Total 16 2" xfId="44343"/>
    <cellStyle name="Total 16 2 10" xfId="44344"/>
    <cellStyle name="Total 16 2 11" xfId="44345"/>
    <cellStyle name="Total 16 2 12" xfId="44346"/>
    <cellStyle name="Total 16 2 13" xfId="44347"/>
    <cellStyle name="Total 16 2 14" xfId="44348"/>
    <cellStyle name="Total 16 2 15" xfId="44349"/>
    <cellStyle name="Total 16 2 16" xfId="44350"/>
    <cellStyle name="Total 16 2 17" xfId="44351"/>
    <cellStyle name="Total 16 2 18" xfId="44352"/>
    <cellStyle name="Total 16 2 19" xfId="44353"/>
    <cellStyle name="Total 16 2 2" xfId="44354"/>
    <cellStyle name="Total 16 2 20" xfId="44355"/>
    <cellStyle name="Total 16 2 21" xfId="44356"/>
    <cellStyle name="Total 16 2 22" xfId="44357"/>
    <cellStyle name="Total 16 2 23" xfId="44358"/>
    <cellStyle name="Total 16 2 24" xfId="44359"/>
    <cellStyle name="Total 16 2 25" xfId="44360"/>
    <cellStyle name="Total 16 2 26" xfId="44361"/>
    <cellStyle name="Total 16 2 27" xfId="44362"/>
    <cellStyle name="Total 16 2 28" xfId="44363"/>
    <cellStyle name="Total 16 2 29" xfId="44364"/>
    <cellStyle name="Total 16 2 3" xfId="44365"/>
    <cellStyle name="Total 16 2 30" xfId="44366"/>
    <cellStyle name="Total 16 2 31" xfId="44367"/>
    <cellStyle name="Total 16 2 32" xfId="44368"/>
    <cellStyle name="Total 16 2 33" xfId="44369"/>
    <cellStyle name="Total 16 2 34" xfId="44370"/>
    <cellStyle name="Total 16 2 35" xfId="44371"/>
    <cellStyle name="Total 16 2 36" xfId="44372"/>
    <cellStyle name="Total 16 2 37" xfId="44373"/>
    <cellStyle name="Total 16 2 38" xfId="44374"/>
    <cellStyle name="Total 16 2 39" xfId="44375"/>
    <cellStyle name="Total 16 2 4" xfId="44376"/>
    <cellStyle name="Total 16 2 40" xfId="44377"/>
    <cellStyle name="Total 16 2 41" xfId="44378"/>
    <cellStyle name="Total 16 2 42" xfId="44379"/>
    <cellStyle name="Total 16 2 43" xfId="44380"/>
    <cellStyle name="Total 16 2 44" xfId="44381"/>
    <cellStyle name="Total 16 2 45" xfId="44382"/>
    <cellStyle name="Total 16 2 46" xfId="44383"/>
    <cellStyle name="Total 16 2 47" xfId="44384"/>
    <cellStyle name="Total 16 2 48" xfId="44385"/>
    <cellStyle name="Total 16 2 49" xfId="44386"/>
    <cellStyle name="Total 16 2 5" xfId="44387"/>
    <cellStyle name="Total 16 2 50" xfId="44388"/>
    <cellStyle name="Total 16 2 51" xfId="44389"/>
    <cellStyle name="Total 16 2 52" xfId="44390"/>
    <cellStyle name="Total 16 2 53" xfId="44391"/>
    <cellStyle name="Total 16 2 54" xfId="44392"/>
    <cellStyle name="Total 16 2 55" xfId="44393"/>
    <cellStyle name="Total 16 2 56" xfId="44394"/>
    <cellStyle name="Total 16 2 57" xfId="44395"/>
    <cellStyle name="Total 16 2 58" xfId="44396"/>
    <cellStyle name="Total 16 2 59" xfId="44397"/>
    <cellStyle name="Total 16 2 6" xfId="44398"/>
    <cellStyle name="Total 16 2 60" xfId="44399"/>
    <cellStyle name="Total 16 2 61" xfId="44400"/>
    <cellStyle name="Total 16 2 62" xfId="44401"/>
    <cellStyle name="Total 16 2 63" xfId="44402"/>
    <cellStyle name="Total 16 2 64" xfId="44403"/>
    <cellStyle name="Total 16 2 65" xfId="44404"/>
    <cellStyle name="Total 16 2 66" xfId="44405"/>
    <cellStyle name="Total 16 2 67" xfId="44406"/>
    <cellStyle name="Total 16 2 7" xfId="44407"/>
    <cellStyle name="Total 16 2 8" xfId="44408"/>
    <cellStyle name="Total 16 2 9" xfId="44409"/>
    <cellStyle name="Total 16 20" xfId="44410"/>
    <cellStyle name="Total 16 21" xfId="44411"/>
    <cellStyle name="Total 16 22" xfId="44412"/>
    <cellStyle name="Total 16 23" xfId="44413"/>
    <cellStyle name="Total 16 24" xfId="44414"/>
    <cellStyle name="Total 16 25" xfId="44415"/>
    <cellStyle name="Total 16 26" xfId="44416"/>
    <cellStyle name="Total 16 27" xfId="44417"/>
    <cellStyle name="Total 16 28" xfId="44418"/>
    <cellStyle name="Total 16 29" xfId="44419"/>
    <cellStyle name="Total 16 3" xfId="44420"/>
    <cellStyle name="Total 16 3 10" xfId="44421"/>
    <cellStyle name="Total 16 3 11" xfId="44422"/>
    <cellStyle name="Total 16 3 12" xfId="44423"/>
    <cellStyle name="Total 16 3 13" xfId="44424"/>
    <cellStyle name="Total 16 3 14" xfId="44425"/>
    <cellStyle name="Total 16 3 15" xfId="44426"/>
    <cellStyle name="Total 16 3 16" xfId="44427"/>
    <cellStyle name="Total 16 3 17" xfId="44428"/>
    <cellStyle name="Total 16 3 18" xfId="44429"/>
    <cellStyle name="Total 16 3 19" xfId="44430"/>
    <cellStyle name="Total 16 3 2" xfId="44431"/>
    <cellStyle name="Total 16 3 20" xfId="44432"/>
    <cellStyle name="Total 16 3 21" xfId="44433"/>
    <cellStyle name="Total 16 3 22" xfId="44434"/>
    <cellStyle name="Total 16 3 23" xfId="44435"/>
    <cellStyle name="Total 16 3 24" xfId="44436"/>
    <cellStyle name="Total 16 3 25" xfId="44437"/>
    <cellStyle name="Total 16 3 26" xfId="44438"/>
    <cellStyle name="Total 16 3 27" xfId="44439"/>
    <cellStyle name="Total 16 3 28" xfId="44440"/>
    <cellStyle name="Total 16 3 29" xfId="44441"/>
    <cellStyle name="Total 16 3 3" xfId="44442"/>
    <cellStyle name="Total 16 3 30" xfId="44443"/>
    <cellStyle name="Total 16 3 31" xfId="44444"/>
    <cellStyle name="Total 16 3 32" xfId="44445"/>
    <cellStyle name="Total 16 3 33" xfId="44446"/>
    <cellStyle name="Total 16 3 34" xfId="44447"/>
    <cellStyle name="Total 16 3 35" xfId="44448"/>
    <cellStyle name="Total 16 3 36" xfId="44449"/>
    <cellStyle name="Total 16 3 37" xfId="44450"/>
    <cellStyle name="Total 16 3 38" xfId="44451"/>
    <cellStyle name="Total 16 3 39" xfId="44452"/>
    <cellStyle name="Total 16 3 4" xfId="44453"/>
    <cellStyle name="Total 16 3 40" xfId="44454"/>
    <cellStyle name="Total 16 3 41" xfId="44455"/>
    <cellStyle name="Total 16 3 42" xfId="44456"/>
    <cellStyle name="Total 16 3 43" xfId="44457"/>
    <cellStyle name="Total 16 3 44" xfId="44458"/>
    <cellStyle name="Total 16 3 45" xfId="44459"/>
    <cellStyle name="Total 16 3 46" xfId="44460"/>
    <cellStyle name="Total 16 3 47" xfId="44461"/>
    <cellStyle name="Total 16 3 48" xfId="44462"/>
    <cellStyle name="Total 16 3 49" xfId="44463"/>
    <cellStyle name="Total 16 3 5" xfId="44464"/>
    <cellStyle name="Total 16 3 50" xfId="44465"/>
    <cellStyle name="Total 16 3 51" xfId="44466"/>
    <cellStyle name="Total 16 3 52" xfId="44467"/>
    <cellStyle name="Total 16 3 53" xfId="44468"/>
    <cellStyle name="Total 16 3 54" xfId="44469"/>
    <cellStyle name="Total 16 3 55" xfId="44470"/>
    <cellStyle name="Total 16 3 56" xfId="44471"/>
    <cellStyle name="Total 16 3 57" xfId="44472"/>
    <cellStyle name="Total 16 3 58" xfId="44473"/>
    <cellStyle name="Total 16 3 59" xfId="44474"/>
    <cellStyle name="Total 16 3 6" xfId="44475"/>
    <cellStyle name="Total 16 3 60" xfId="44476"/>
    <cellStyle name="Total 16 3 61" xfId="44477"/>
    <cellStyle name="Total 16 3 62" xfId="44478"/>
    <cellStyle name="Total 16 3 63" xfId="44479"/>
    <cellStyle name="Total 16 3 64" xfId="44480"/>
    <cellStyle name="Total 16 3 65" xfId="44481"/>
    <cellStyle name="Total 16 3 66" xfId="44482"/>
    <cellStyle name="Total 16 3 67" xfId="44483"/>
    <cellStyle name="Total 16 3 7" xfId="44484"/>
    <cellStyle name="Total 16 3 8" xfId="44485"/>
    <cellStyle name="Total 16 3 9" xfId="44486"/>
    <cellStyle name="Total 16 30" xfId="44487"/>
    <cellStyle name="Total 16 31" xfId="44488"/>
    <cellStyle name="Total 16 32" xfId="44489"/>
    <cellStyle name="Total 16 33" xfId="44490"/>
    <cellStyle name="Total 16 34" xfId="44491"/>
    <cellStyle name="Total 16 35" xfId="44492"/>
    <cellStyle name="Total 16 36" xfId="44493"/>
    <cellStyle name="Total 16 37" xfId="44494"/>
    <cellStyle name="Total 16 38" xfId="44495"/>
    <cellStyle name="Total 16 39" xfId="44496"/>
    <cellStyle name="Total 16 4" xfId="44497"/>
    <cellStyle name="Total 16 40" xfId="44498"/>
    <cellStyle name="Total 16 41" xfId="44499"/>
    <cellStyle name="Total 16 42" xfId="44500"/>
    <cellStyle name="Total 16 43" xfId="44501"/>
    <cellStyle name="Total 16 44" xfId="44502"/>
    <cellStyle name="Total 16 45" xfId="44503"/>
    <cellStyle name="Total 16 46" xfId="44504"/>
    <cellStyle name="Total 16 47" xfId="44505"/>
    <cellStyle name="Total 16 48" xfId="44506"/>
    <cellStyle name="Total 16 49" xfId="44507"/>
    <cellStyle name="Total 16 5" xfId="44508"/>
    <cellStyle name="Total 16 50" xfId="44509"/>
    <cellStyle name="Total 16 51" xfId="44510"/>
    <cellStyle name="Total 16 52" xfId="44511"/>
    <cellStyle name="Total 16 53" xfId="44512"/>
    <cellStyle name="Total 16 54" xfId="44513"/>
    <cellStyle name="Total 16 55" xfId="44514"/>
    <cellStyle name="Total 16 56" xfId="44515"/>
    <cellStyle name="Total 16 57" xfId="44516"/>
    <cellStyle name="Total 16 58" xfId="44517"/>
    <cellStyle name="Total 16 59" xfId="44518"/>
    <cellStyle name="Total 16 6" xfId="44519"/>
    <cellStyle name="Total 16 60" xfId="44520"/>
    <cellStyle name="Total 16 61" xfId="44521"/>
    <cellStyle name="Total 16 62" xfId="44522"/>
    <cellStyle name="Total 16 63" xfId="44523"/>
    <cellStyle name="Total 16 64" xfId="44524"/>
    <cellStyle name="Total 16 65" xfId="44525"/>
    <cellStyle name="Total 16 66" xfId="44526"/>
    <cellStyle name="Total 16 67" xfId="44527"/>
    <cellStyle name="Total 16 68" xfId="44528"/>
    <cellStyle name="Total 16 69" xfId="44529"/>
    <cellStyle name="Total 16 7" xfId="44530"/>
    <cellStyle name="Total 16 8" xfId="44531"/>
    <cellStyle name="Total 16 9" xfId="44532"/>
    <cellStyle name="Total 17" xfId="44533"/>
    <cellStyle name="Total 17 10" xfId="44534"/>
    <cellStyle name="Total 17 11" xfId="44535"/>
    <cellStyle name="Total 17 12" xfId="44536"/>
    <cellStyle name="Total 17 13" xfId="44537"/>
    <cellStyle name="Total 17 14" xfId="44538"/>
    <cellStyle name="Total 17 15" xfId="44539"/>
    <cellStyle name="Total 17 16" xfId="44540"/>
    <cellStyle name="Total 17 17" xfId="44541"/>
    <cellStyle name="Total 17 18" xfId="44542"/>
    <cellStyle name="Total 17 19" xfId="44543"/>
    <cellStyle name="Total 17 2" xfId="44544"/>
    <cellStyle name="Total 17 2 10" xfId="44545"/>
    <cellStyle name="Total 17 2 11" xfId="44546"/>
    <cellStyle name="Total 17 2 12" xfId="44547"/>
    <cellStyle name="Total 17 2 13" xfId="44548"/>
    <cellStyle name="Total 17 2 14" xfId="44549"/>
    <cellStyle name="Total 17 2 15" xfId="44550"/>
    <cellStyle name="Total 17 2 16" xfId="44551"/>
    <cellStyle name="Total 17 2 17" xfId="44552"/>
    <cellStyle name="Total 17 2 18" xfId="44553"/>
    <cellStyle name="Total 17 2 19" xfId="44554"/>
    <cellStyle name="Total 17 2 2" xfId="44555"/>
    <cellStyle name="Total 17 2 20" xfId="44556"/>
    <cellStyle name="Total 17 2 21" xfId="44557"/>
    <cellStyle name="Total 17 2 22" xfId="44558"/>
    <cellStyle name="Total 17 2 23" xfId="44559"/>
    <cellStyle name="Total 17 2 24" xfId="44560"/>
    <cellStyle name="Total 17 2 25" xfId="44561"/>
    <cellStyle name="Total 17 2 26" xfId="44562"/>
    <cellStyle name="Total 17 2 27" xfId="44563"/>
    <cellStyle name="Total 17 2 28" xfId="44564"/>
    <cellStyle name="Total 17 2 29" xfId="44565"/>
    <cellStyle name="Total 17 2 3" xfId="44566"/>
    <cellStyle name="Total 17 2 30" xfId="44567"/>
    <cellStyle name="Total 17 2 31" xfId="44568"/>
    <cellStyle name="Total 17 2 32" xfId="44569"/>
    <cellStyle name="Total 17 2 33" xfId="44570"/>
    <cellStyle name="Total 17 2 34" xfId="44571"/>
    <cellStyle name="Total 17 2 35" xfId="44572"/>
    <cellStyle name="Total 17 2 36" xfId="44573"/>
    <cellStyle name="Total 17 2 37" xfId="44574"/>
    <cellStyle name="Total 17 2 38" xfId="44575"/>
    <cellStyle name="Total 17 2 39" xfId="44576"/>
    <cellStyle name="Total 17 2 4" xfId="44577"/>
    <cellStyle name="Total 17 2 40" xfId="44578"/>
    <cellStyle name="Total 17 2 41" xfId="44579"/>
    <cellStyle name="Total 17 2 42" xfId="44580"/>
    <cellStyle name="Total 17 2 43" xfId="44581"/>
    <cellStyle name="Total 17 2 44" xfId="44582"/>
    <cellStyle name="Total 17 2 45" xfId="44583"/>
    <cellStyle name="Total 17 2 46" xfId="44584"/>
    <cellStyle name="Total 17 2 47" xfId="44585"/>
    <cellStyle name="Total 17 2 48" xfId="44586"/>
    <cellStyle name="Total 17 2 49" xfId="44587"/>
    <cellStyle name="Total 17 2 5" xfId="44588"/>
    <cellStyle name="Total 17 2 50" xfId="44589"/>
    <cellStyle name="Total 17 2 51" xfId="44590"/>
    <cellStyle name="Total 17 2 52" xfId="44591"/>
    <cellStyle name="Total 17 2 53" xfId="44592"/>
    <cellStyle name="Total 17 2 54" xfId="44593"/>
    <cellStyle name="Total 17 2 55" xfId="44594"/>
    <cellStyle name="Total 17 2 56" xfId="44595"/>
    <cellStyle name="Total 17 2 57" xfId="44596"/>
    <cellStyle name="Total 17 2 58" xfId="44597"/>
    <cellStyle name="Total 17 2 59" xfId="44598"/>
    <cellStyle name="Total 17 2 6" xfId="44599"/>
    <cellStyle name="Total 17 2 60" xfId="44600"/>
    <cellStyle name="Total 17 2 61" xfId="44601"/>
    <cellStyle name="Total 17 2 62" xfId="44602"/>
    <cellStyle name="Total 17 2 63" xfId="44603"/>
    <cellStyle name="Total 17 2 64" xfId="44604"/>
    <cellStyle name="Total 17 2 65" xfId="44605"/>
    <cellStyle name="Total 17 2 66" xfId="44606"/>
    <cellStyle name="Total 17 2 67" xfId="44607"/>
    <cellStyle name="Total 17 2 7" xfId="44608"/>
    <cellStyle name="Total 17 2 8" xfId="44609"/>
    <cellStyle name="Total 17 2 9" xfId="44610"/>
    <cellStyle name="Total 17 20" xfId="44611"/>
    <cellStyle name="Total 17 21" xfId="44612"/>
    <cellStyle name="Total 17 22" xfId="44613"/>
    <cellStyle name="Total 17 23" xfId="44614"/>
    <cellStyle name="Total 17 24" xfId="44615"/>
    <cellStyle name="Total 17 25" xfId="44616"/>
    <cellStyle name="Total 17 26" xfId="44617"/>
    <cellStyle name="Total 17 27" xfId="44618"/>
    <cellStyle name="Total 17 28" xfId="44619"/>
    <cellStyle name="Total 17 29" xfId="44620"/>
    <cellStyle name="Total 17 3" xfId="44621"/>
    <cellStyle name="Total 17 3 10" xfId="44622"/>
    <cellStyle name="Total 17 3 11" xfId="44623"/>
    <cellStyle name="Total 17 3 12" xfId="44624"/>
    <cellStyle name="Total 17 3 13" xfId="44625"/>
    <cellStyle name="Total 17 3 14" xfId="44626"/>
    <cellStyle name="Total 17 3 15" xfId="44627"/>
    <cellStyle name="Total 17 3 16" xfId="44628"/>
    <cellStyle name="Total 17 3 17" xfId="44629"/>
    <cellStyle name="Total 17 3 18" xfId="44630"/>
    <cellStyle name="Total 17 3 19" xfId="44631"/>
    <cellStyle name="Total 17 3 2" xfId="44632"/>
    <cellStyle name="Total 17 3 20" xfId="44633"/>
    <cellStyle name="Total 17 3 21" xfId="44634"/>
    <cellStyle name="Total 17 3 22" xfId="44635"/>
    <cellStyle name="Total 17 3 23" xfId="44636"/>
    <cellStyle name="Total 17 3 24" xfId="44637"/>
    <cellStyle name="Total 17 3 25" xfId="44638"/>
    <cellStyle name="Total 17 3 26" xfId="44639"/>
    <cellStyle name="Total 17 3 27" xfId="44640"/>
    <cellStyle name="Total 17 3 28" xfId="44641"/>
    <cellStyle name="Total 17 3 29" xfId="44642"/>
    <cellStyle name="Total 17 3 3" xfId="44643"/>
    <cellStyle name="Total 17 3 30" xfId="44644"/>
    <cellStyle name="Total 17 3 31" xfId="44645"/>
    <cellStyle name="Total 17 3 32" xfId="44646"/>
    <cellStyle name="Total 17 3 33" xfId="44647"/>
    <cellStyle name="Total 17 3 34" xfId="44648"/>
    <cellStyle name="Total 17 3 35" xfId="44649"/>
    <cellStyle name="Total 17 3 36" xfId="44650"/>
    <cellStyle name="Total 17 3 37" xfId="44651"/>
    <cellStyle name="Total 17 3 38" xfId="44652"/>
    <cellStyle name="Total 17 3 39" xfId="44653"/>
    <cellStyle name="Total 17 3 4" xfId="44654"/>
    <cellStyle name="Total 17 3 40" xfId="44655"/>
    <cellStyle name="Total 17 3 41" xfId="44656"/>
    <cellStyle name="Total 17 3 42" xfId="44657"/>
    <cellStyle name="Total 17 3 43" xfId="44658"/>
    <cellStyle name="Total 17 3 44" xfId="44659"/>
    <cellStyle name="Total 17 3 45" xfId="44660"/>
    <cellStyle name="Total 17 3 46" xfId="44661"/>
    <cellStyle name="Total 17 3 47" xfId="44662"/>
    <cellStyle name="Total 17 3 48" xfId="44663"/>
    <cellStyle name="Total 17 3 49" xfId="44664"/>
    <cellStyle name="Total 17 3 5" xfId="44665"/>
    <cellStyle name="Total 17 3 50" xfId="44666"/>
    <cellStyle name="Total 17 3 51" xfId="44667"/>
    <cellStyle name="Total 17 3 52" xfId="44668"/>
    <cellStyle name="Total 17 3 53" xfId="44669"/>
    <cellStyle name="Total 17 3 54" xfId="44670"/>
    <cellStyle name="Total 17 3 55" xfId="44671"/>
    <cellStyle name="Total 17 3 56" xfId="44672"/>
    <cellStyle name="Total 17 3 57" xfId="44673"/>
    <cellStyle name="Total 17 3 58" xfId="44674"/>
    <cellStyle name="Total 17 3 59" xfId="44675"/>
    <cellStyle name="Total 17 3 6" xfId="44676"/>
    <cellStyle name="Total 17 3 60" xfId="44677"/>
    <cellStyle name="Total 17 3 61" xfId="44678"/>
    <cellStyle name="Total 17 3 62" xfId="44679"/>
    <cellStyle name="Total 17 3 63" xfId="44680"/>
    <cellStyle name="Total 17 3 64" xfId="44681"/>
    <cellStyle name="Total 17 3 65" xfId="44682"/>
    <cellStyle name="Total 17 3 66" xfId="44683"/>
    <cellStyle name="Total 17 3 67" xfId="44684"/>
    <cellStyle name="Total 17 3 7" xfId="44685"/>
    <cellStyle name="Total 17 3 8" xfId="44686"/>
    <cellStyle name="Total 17 3 9" xfId="44687"/>
    <cellStyle name="Total 17 30" xfId="44688"/>
    <cellStyle name="Total 17 31" xfId="44689"/>
    <cellStyle name="Total 17 32" xfId="44690"/>
    <cellStyle name="Total 17 33" xfId="44691"/>
    <cellStyle name="Total 17 34" xfId="44692"/>
    <cellStyle name="Total 17 35" xfId="44693"/>
    <cellStyle name="Total 17 36" xfId="44694"/>
    <cellStyle name="Total 17 37" xfId="44695"/>
    <cellStyle name="Total 17 38" xfId="44696"/>
    <cellStyle name="Total 17 39" xfId="44697"/>
    <cellStyle name="Total 17 4" xfId="44698"/>
    <cellStyle name="Total 17 40" xfId="44699"/>
    <cellStyle name="Total 17 41" xfId="44700"/>
    <cellStyle name="Total 17 42" xfId="44701"/>
    <cellStyle name="Total 17 43" xfId="44702"/>
    <cellStyle name="Total 17 44" xfId="44703"/>
    <cellStyle name="Total 17 45" xfId="44704"/>
    <cellStyle name="Total 17 46" xfId="44705"/>
    <cellStyle name="Total 17 47" xfId="44706"/>
    <cellStyle name="Total 17 48" xfId="44707"/>
    <cellStyle name="Total 17 49" xfId="44708"/>
    <cellStyle name="Total 17 5" xfId="44709"/>
    <cellStyle name="Total 17 50" xfId="44710"/>
    <cellStyle name="Total 17 51" xfId="44711"/>
    <cellStyle name="Total 17 52" xfId="44712"/>
    <cellStyle name="Total 17 53" xfId="44713"/>
    <cellStyle name="Total 17 54" xfId="44714"/>
    <cellStyle name="Total 17 55" xfId="44715"/>
    <cellStyle name="Total 17 56" xfId="44716"/>
    <cellStyle name="Total 17 57" xfId="44717"/>
    <cellStyle name="Total 17 58" xfId="44718"/>
    <cellStyle name="Total 17 59" xfId="44719"/>
    <cellStyle name="Total 17 6" xfId="44720"/>
    <cellStyle name="Total 17 60" xfId="44721"/>
    <cellStyle name="Total 17 61" xfId="44722"/>
    <cellStyle name="Total 17 62" xfId="44723"/>
    <cellStyle name="Total 17 63" xfId="44724"/>
    <cellStyle name="Total 17 64" xfId="44725"/>
    <cellStyle name="Total 17 65" xfId="44726"/>
    <cellStyle name="Total 17 66" xfId="44727"/>
    <cellStyle name="Total 17 67" xfId="44728"/>
    <cellStyle name="Total 17 68" xfId="44729"/>
    <cellStyle name="Total 17 69" xfId="44730"/>
    <cellStyle name="Total 17 7" xfId="44731"/>
    <cellStyle name="Total 17 8" xfId="44732"/>
    <cellStyle name="Total 17 9" xfId="44733"/>
    <cellStyle name="Total 18" xfId="44734"/>
    <cellStyle name="Total 18 10" xfId="44735"/>
    <cellStyle name="Total 18 11" xfId="44736"/>
    <cellStyle name="Total 18 12" xfId="44737"/>
    <cellStyle name="Total 18 13" xfId="44738"/>
    <cellStyle name="Total 18 14" xfId="44739"/>
    <cellStyle name="Total 18 15" xfId="44740"/>
    <cellStyle name="Total 18 16" xfId="44741"/>
    <cellStyle name="Total 18 17" xfId="44742"/>
    <cellStyle name="Total 18 18" xfId="44743"/>
    <cellStyle name="Total 18 19" xfId="44744"/>
    <cellStyle name="Total 18 2" xfId="44745"/>
    <cellStyle name="Total 18 2 10" xfId="44746"/>
    <cellStyle name="Total 18 2 11" xfId="44747"/>
    <cellStyle name="Total 18 2 12" xfId="44748"/>
    <cellStyle name="Total 18 2 13" xfId="44749"/>
    <cellStyle name="Total 18 2 14" xfId="44750"/>
    <cellStyle name="Total 18 2 15" xfId="44751"/>
    <cellStyle name="Total 18 2 16" xfId="44752"/>
    <cellStyle name="Total 18 2 17" xfId="44753"/>
    <cellStyle name="Total 18 2 18" xfId="44754"/>
    <cellStyle name="Total 18 2 19" xfId="44755"/>
    <cellStyle name="Total 18 2 2" xfId="44756"/>
    <cellStyle name="Total 18 2 20" xfId="44757"/>
    <cellStyle name="Total 18 2 21" xfId="44758"/>
    <cellStyle name="Total 18 2 22" xfId="44759"/>
    <cellStyle name="Total 18 2 23" xfId="44760"/>
    <cellStyle name="Total 18 2 24" xfId="44761"/>
    <cellStyle name="Total 18 2 25" xfId="44762"/>
    <cellStyle name="Total 18 2 26" xfId="44763"/>
    <cellStyle name="Total 18 2 27" xfId="44764"/>
    <cellStyle name="Total 18 2 28" xfId="44765"/>
    <cellStyle name="Total 18 2 29" xfId="44766"/>
    <cellStyle name="Total 18 2 3" xfId="44767"/>
    <cellStyle name="Total 18 2 30" xfId="44768"/>
    <cellStyle name="Total 18 2 31" xfId="44769"/>
    <cellStyle name="Total 18 2 32" xfId="44770"/>
    <cellStyle name="Total 18 2 33" xfId="44771"/>
    <cellStyle name="Total 18 2 34" xfId="44772"/>
    <cellStyle name="Total 18 2 35" xfId="44773"/>
    <cellStyle name="Total 18 2 36" xfId="44774"/>
    <cellStyle name="Total 18 2 37" xfId="44775"/>
    <cellStyle name="Total 18 2 38" xfId="44776"/>
    <cellStyle name="Total 18 2 39" xfId="44777"/>
    <cellStyle name="Total 18 2 4" xfId="44778"/>
    <cellStyle name="Total 18 2 40" xfId="44779"/>
    <cellStyle name="Total 18 2 41" xfId="44780"/>
    <cellStyle name="Total 18 2 42" xfId="44781"/>
    <cellStyle name="Total 18 2 43" xfId="44782"/>
    <cellStyle name="Total 18 2 44" xfId="44783"/>
    <cellStyle name="Total 18 2 45" xfId="44784"/>
    <cellStyle name="Total 18 2 46" xfId="44785"/>
    <cellStyle name="Total 18 2 47" xfId="44786"/>
    <cellStyle name="Total 18 2 48" xfId="44787"/>
    <cellStyle name="Total 18 2 49" xfId="44788"/>
    <cellStyle name="Total 18 2 5" xfId="44789"/>
    <cellStyle name="Total 18 2 50" xfId="44790"/>
    <cellStyle name="Total 18 2 51" xfId="44791"/>
    <cellStyle name="Total 18 2 52" xfId="44792"/>
    <cellStyle name="Total 18 2 53" xfId="44793"/>
    <cellStyle name="Total 18 2 54" xfId="44794"/>
    <cellStyle name="Total 18 2 55" xfId="44795"/>
    <cellStyle name="Total 18 2 56" xfId="44796"/>
    <cellStyle name="Total 18 2 57" xfId="44797"/>
    <cellStyle name="Total 18 2 58" xfId="44798"/>
    <cellStyle name="Total 18 2 59" xfId="44799"/>
    <cellStyle name="Total 18 2 6" xfId="44800"/>
    <cellStyle name="Total 18 2 60" xfId="44801"/>
    <cellStyle name="Total 18 2 61" xfId="44802"/>
    <cellStyle name="Total 18 2 62" xfId="44803"/>
    <cellStyle name="Total 18 2 63" xfId="44804"/>
    <cellStyle name="Total 18 2 64" xfId="44805"/>
    <cellStyle name="Total 18 2 65" xfId="44806"/>
    <cellStyle name="Total 18 2 66" xfId="44807"/>
    <cellStyle name="Total 18 2 67" xfId="44808"/>
    <cellStyle name="Total 18 2 7" xfId="44809"/>
    <cellStyle name="Total 18 2 8" xfId="44810"/>
    <cellStyle name="Total 18 2 9" xfId="44811"/>
    <cellStyle name="Total 18 20" xfId="44812"/>
    <cellStyle name="Total 18 21" xfId="44813"/>
    <cellStyle name="Total 18 22" xfId="44814"/>
    <cellStyle name="Total 18 23" xfId="44815"/>
    <cellStyle name="Total 18 24" xfId="44816"/>
    <cellStyle name="Total 18 25" xfId="44817"/>
    <cellStyle name="Total 18 26" xfId="44818"/>
    <cellStyle name="Total 18 27" xfId="44819"/>
    <cellStyle name="Total 18 28" xfId="44820"/>
    <cellStyle name="Total 18 29" xfId="44821"/>
    <cellStyle name="Total 18 3" xfId="44822"/>
    <cellStyle name="Total 18 3 10" xfId="44823"/>
    <cellStyle name="Total 18 3 11" xfId="44824"/>
    <cellStyle name="Total 18 3 12" xfId="44825"/>
    <cellStyle name="Total 18 3 13" xfId="44826"/>
    <cellStyle name="Total 18 3 14" xfId="44827"/>
    <cellStyle name="Total 18 3 15" xfId="44828"/>
    <cellStyle name="Total 18 3 16" xfId="44829"/>
    <cellStyle name="Total 18 3 17" xfId="44830"/>
    <cellStyle name="Total 18 3 18" xfId="44831"/>
    <cellStyle name="Total 18 3 19" xfId="44832"/>
    <cellStyle name="Total 18 3 2" xfId="44833"/>
    <cellStyle name="Total 18 3 20" xfId="44834"/>
    <cellStyle name="Total 18 3 21" xfId="44835"/>
    <cellStyle name="Total 18 3 22" xfId="44836"/>
    <cellStyle name="Total 18 3 23" xfId="44837"/>
    <cellStyle name="Total 18 3 24" xfId="44838"/>
    <cellStyle name="Total 18 3 25" xfId="44839"/>
    <cellStyle name="Total 18 3 26" xfId="44840"/>
    <cellStyle name="Total 18 3 27" xfId="44841"/>
    <cellStyle name="Total 18 3 28" xfId="44842"/>
    <cellStyle name="Total 18 3 29" xfId="44843"/>
    <cellStyle name="Total 18 3 3" xfId="44844"/>
    <cellStyle name="Total 18 3 30" xfId="44845"/>
    <cellStyle name="Total 18 3 31" xfId="44846"/>
    <cellStyle name="Total 18 3 32" xfId="44847"/>
    <cellStyle name="Total 18 3 33" xfId="44848"/>
    <cellStyle name="Total 18 3 34" xfId="44849"/>
    <cellStyle name="Total 18 3 35" xfId="44850"/>
    <cellStyle name="Total 18 3 36" xfId="44851"/>
    <cellStyle name="Total 18 3 37" xfId="44852"/>
    <cellStyle name="Total 18 3 38" xfId="44853"/>
    <cellStyle name="Total 18 3 39" xfId="44854"/>
    <cellStyle name="Total 18 3 4" xfId="44855"/>
    <cellStyle name="Total 18 3 40" xfId="44856"/>
    <cellStyle name="Total 18 3 41" xfId="44857"/>
    <cellStyle name="Total 18 3 42" xfId="44858"/>
    <cellStyle name="Total 18 3 43" xfId="44859"/>
    <cellStyle name="Total 18 3 44" xfId="44860"/>
    <cellStyle name="Total 18 3 45" xfId="44861"/>
    <cellStyle name="Total 18 3 46" xfId="44862"/>
    <cellStyle name="Total 18 3 47" xfId="44863"/>
    <cellStyle name="Total 18 3 48" xfId="44864"/>
    <cellStyle name="Total 18 3 49" xfId="44865"/>
    <cellStyle name="Total 18 3 5" xfId="44866"/>
    <cellStyle name="Total 18 3 50" xfId="44867"/>
    <cellStyle name="Total 18 3 51" xfId="44868"/>
    <cellStyle name="Total 18 3 52" xfId="44869"/>
    <cellStyle name="Total 18 3 53" xfId="44870"/>
    <cellStyle name="Total 18 3 54" xfId="44871"/>
    <cellStyle name="Total 18 3 55" xfId="44872"/>
    <cellStyle name="Total 18 3 56" xfId="44873"/>
    <cellStyle name="Total 18 3 57" xfId="44874"/>
    <cellStyle name="Total 18 3 58" xfId="44875"/>
    <cellStyle name="Total 18 3 59" xfId="44876"/>
    <cellStyle name="Total 18 3 6" xfId="44877"/>
    <cellStyle name="Total 18 3 60" xfId="44878"/>
    <cellStyle name="Total 18 3 61" xfId="44879"/>
    <cellStyle name="Total 18 3 62" xfId="44880"/>
    <cellStyle name="Total 18 3 63" xfId="44881"/>
    <cellStyle name="Total 18 3 64" xfId="44882"/>
    <cellStyle name="Total 18 3 65" xfId="44883"/>
    <cellStyle name="Total 18 3 66" xfId="44884"/>
    <cellStyle name="Total 18 3 67" xfId="44885"/>
    <cellStyle name="Total 18 3 7" xfId="44886"/>
    <cellStyle name="Total 18 3 8" xfId="44887"/>
    <cellStyle name="Total 18 3 9" xfId="44888"/>
    <cellStyle name="Total 18 30" xfId="44889"/>
    <cellStyle name="Total 18 31" xfId="44890"/>
    <cellStyle name="Total 18 32" xfId="44891"/>
    <cellStyle name="Total 18 33" xfId="44892"/>
    <cellStyle name="Total 18 34" xfId="44893"/>
    <cellStyle name="Total 18 35" xfId="44894"/>
    <cellStyle name="Total 18 36" xfId="44895"/>
    <cellStyle name="Total 18 37" xfId="44896"/>
    <cellStyle name="Total 18 38" xfId="44897"/>
    <cellStyle name="Total 18 39" xfId="44898"/>
    <cellStyle name="Total 18 4" xfId="44899"/>
    <cellStyle name="Total 18 40" xfId="44900"/>
    <cellStyle name="Total 18 41" xfId="44901"/>
    <cellStyle name="Total 18 42" xfId="44902"/>
    <cellStyle name="Total 18 43" xfId="44903"/>
    <cellStyle name="Total 18 44" xfId="44904"/>
    <cellStyle name="Total 18 45" xfId="44905"/>
    <cellStyle name="Total 18 46" xfId="44906"/>
    <cellStyle name="Total 18 47" xfId="44907"/>
    <cellStyle name="Total 18 48" xfId="44908"/>
    <cellStyle name="Total 18 49" xfId="44909"/>
    <cellStyle name="Total 18 5" xfId="44910"/>
    <cellStyle name="Total 18 50" xfId="44911"/>
    <cellStyle name="Total 18 51" xfId="44912"/>
    <cellStyle name="Total 18 52" xfId="44913"/>
    <cellStyle name="Total 18 53" xfId="44914"/>
    <cellStyle name="Total 18 54" xfId="44915"/>
    <cellStyle name="Total 18 55" xfId="44916"/>
    <cellStyle name="Total 18 56" xfId="44917"/>
    <cellStyle name="Total 18 57" xfId="44918"/>
    <cellStyle name="Total 18 58" xfId="44919"/>
    <cellStyle name="Total 18 59" xfId="44920"/>
    <cellStyle name="Total 18 6" xfId="44921"/>
    <cellStyle name="Total 18 60" xfId="44922"/>
    <cellStyle name="Total 18 61" xfId="44923"/>
    <cellStyle name="Total 18 62" xfId="44924"/>
    <cellStyle name="Total 18 63" xfId="44925"/>
    <cellStyle name="Total 18 64" xfId="44926"/>
    <cellStyle name="Total 18 65" xfId="44927"/>
    <cellStyle name="Total 18 66" xfId="44928"/>
    <cellStyle name="Total 18 67" xfId="44929"/>
    <cellStyle name="Total 18 68" xfId="44930"/>
    <cellStyle name="Total 18 69" xfId="44931"/>
    <cellStyle name="Total 18 7" xfId="44932"/>
    <cellStyle name="Total 18 8" xfId="44933"/>
    <cellStyle name="Total 18 9" xfId="44934"/>
    <cellStyle name="Total 19" xfId="44935"/>
    <cellStyle name="Total 19 10" xfId="44936"/>
    <cellStyle name="Total 19 11" xfId="44937"/>
    <cellStyle name="Total 19 12" xfId="44938"/>
    <cellStyle name="Total 19 13" xfId="44939"/>
    <cellStyle name="Total 19 14" xfId="44940"/>
    <cellStyle name="Total 19 15" xfId="44941"/>
    <cellStyle name="Total 19 16" xfId="44942"/>
    <cellStyle name="Total 19 17" xfId="44943"/>
    <cellStyle name="Total 19 18" xfId="44944"/>
    <cellStyle name="Total 19 19" xfId="44945"/>
    <cellStyle name="Total 19 2" xfId="44946"/>
    <cellStyle name="Total 19 2 10" xfId="44947"/>
    <cellStyle name="Total 19 2 11" xfId="44948"/>
    <cellStyle name="Total 19 2 12" xfId="44949"/>
    <cellStyle name="Total 19 2 13" xfId="44950"/>
    <cellStyle name="Total 19 2 14" xfId="44951"/>
    <cellStyle name="Total 19 2 15" xfId="44952"/>
    <cellStyle name="Total 19 2 16" xfId="44953"/>
    <cellStyle name="Total 19 2 17" xfId="44954"/>
    <cellStyle name="Total 19 2 18" xfId="44955"/>
    <cellStyle name="Total 19 2 19" xfId="44956"/>
    <cellStyle name="Total 19 2 2" xfId="44957"/>
    <cellStyle name="Total 19 2 20" xfId="44958"/>
    <cellStyle name="Total 19 2 21" xfId="44959"/>
    <cellStyle name="Total 19 2 22" xfId="44960"/>
    <cellStyle name="Total 19 2 23" xfId="44961"/>
    <cellStyle name="Total 19 2 24" xfId="44962"/>
    <cellStyle name="Total 19 2 25" xfId="44963"/>
    <cellStyle name="Total 19 2 26" xfId="44964"/>
    <cellStyle name="Total 19 2 27" xfId="44965"/>
    <cellStyle name="Total 19 2 28" xfId="44966"/>
    <cellStyle name="Total 19 2 29" xfId="44967"/>
    <cellStyle name="Total 19 2 3" xfId="44968"/>
    <cellStyle name="Total 19 2 30" xfId="44969"/>
    <cellStyle name="Total 19 2 31" xfId="44970"/>
    <cellStyle name="Total 19 2 32" xfId="44971"/>
    <cellStyle name="Total 19 2 33" xfId="44972"/>
    <cellStyle name="Total 19 2 34" xfId="44973"/>
    <cellStyle name="Total 19 2 35" xfId="44974"/>
    <cellStyle name="Total 19 2 36" xfId="44975"/>
    <cellStyle name="Total 19 2 37" xfId="44976"/>
    <cellStyle name="Total 19 2 38" xfId="44977"/>
    <cellStyle name="Total 19 2 39" xfId="44978"/>
    <cellStyle name="Total 19 2 4" xfId="44979"/>
    <cellStyle name="Total 19 2 40" xfId="44980"/>
    <cellStyle name="Total 19 2 41" xfId="44981"/>
    <cellStyle name="Total 19 2 42" xfId="44982"/>
    <cellStyle name="Total 19 2 43" xfId="44983"/>
    <cellStyle name="Total 19 2 44" xfId="44984"/>
    <cellStyle name="Total 19 2 45" xfId="44985"/>
    <cellStyle name="Total 19 2 46" xfId="44986"/>
    <cellStyle name="Total 19 2 47" xfId="44987"/>
    <cellStyle name="Total 19 2 48" xfId="44988"/>
    <cellStyle name="Total 19 2 49" xfId="44989"/>
    <cellStyle name="Total 19 2 5" xfId="44990"/>
    <cellStyle name="Total 19 2 50" xfId="44991"/>
    <cellStyle name="Total 19 2 51" xfId="44992"/>
    <cellStyle name="Total 19 2 52" xfId="44993"/>
    <cellStyle name="Total 19 2 53" xfId="44994"/>
    <cellStyle name="Total 19 2 54" xfId="44995"/>
    <cellStyle name="Total 19 2 55" xfId="44996"/>
    <cellStyle name="Total 19 2 56" xfId="44997"/>
    <cellStyle name="Total 19 2 57" xfId="44998"/>
    <cellStyle name="Total 19 2 58" xfId="44999"/>
    <cellStyle name="Total 19 2 59" xfId="45000"/>
    <cellStyle name="Total 19 2 6" xfId="45001"/>
    <cellStyle name="Total 19 2 60" xfId="45002"/>
    <cellStyle name="Total 19 2 61" xfId="45003"/>
    <cellStyle name="Total 19 2 62" xfId="45004"/>
    <cellStyle name="Total 19 2 63" xfId="45005"/>
    <cellStyle name="Total 19 2 64" xfId="45006"/>
    <cellStyle name="Total 19 2 65" xfId="45007"/>
    <cellStyle name="Total 19 2 66" xfId="45008"/>
    <cellStyle name="Total 19 2 67" xfId="45009"/>
    <cellStyle name="Total 19 2 7" xfId="45010"/>
    <cellStyle name="Total 19 2 8" xfId="45011"/>
    <cellStyle name="Total 19 2 9" xfId="45012"/>
    <cellStyle name="Total 19 20" xfId="45013"/>
    <cellStyle name="Total 19 21" xfId="45014"/>
    <cellStyle name="Total 19 22" xfId="45015"/>
    <cellStyle name="Total 19 23" xfId="45016"/>
    <cellStyle name="Total 19 24" xfId="45017"/>
    <cellStyle name="Total 19 25" xfId="45018"/>
    <cellStyle name="Total 19 26" xfId="45019"/>
    <cellStyle name="Total 19 27" xfId="45020"/>
    <cellStyle name="Total 19 28" xfId="45021"/>
    <cellStyle name="Total 19 29" xfId="45022"/>
    <cellStyle name="Total 19 3" xfId="45023"/>
    <cellStyle name="Total 19 3 10" xfId="45024"/>
    <cellStyle name="Total 19 3 11" xfId="45025"/>
    <cellStyle name="Total 19 3 12" xfId="45026"/>
    <cellStyle name="Total 19 3 13" xfId="45027"/>
    <cellStyle name="Total 19 3 14" xfId="45028"/>
    <cellStyle name="Total 19 3 15" xfId="45029"/>
    <cellStyle name="Total 19 3 16" xfId="45030"/>
    <cellStyle name="Total 19 3 17" xfId="45031"/>
    <cellStyle name="Total 19 3 18" xfId="45032"/>
    <cellStyle name="Total 19 3 19" xfId="45033"/>
    <cellStyle name="Total 19 3 2" xfId="45034"/>
    <cellStyle name="Total 19 3 20" xfId="45035"/>
    <cellStyle name="Total 19 3 21" xfId="45036"/>
    <cellStyle name="Total 19 3 22" xfId="45037"/>
    <cellStyle name="Total 19 3 23" xfId="45038"/>
    <cellStyle name="Total 19 3 24" xfId="45039"/>
    <cellStyle name="Total 19 3 25" xfId="45040"/>
    <cellStyle name="Total 19 3 26" xfId="45041"/>
    <cellStyle name="Total 19 3 27" xfId="45042"/>
    <cellStyle name="Total 19 3 28" xfId="45043"/>
    <cellStyle name="Total 19 3 29" xfId="45044"/>
    <cellStyle name="Total 19 3 3" xfId="45045"/>
    <cellStyle name="Total 19 3 30" xfId="45046"/>
    <cellStyle name="Total 19 3 31" xfId="45047"/>
    <cellStyle name="Total 19 3 32" xfId="45048"/>
    <cellStyle name="Total 19 3 33" xfId="45049"/>
    <cellStyle name="Total 19 3 34" xfId="45050"/>
    <cellStyle name="Total 19 3 35" xfId="45051"/>
    <cellStyle name="Total 19 3 36" xfId="45052"/>
    <cellStyle name="Total 19 3 37" xfId="45053"/>
    <cellStyle name="Total 19 3 38" xfId="45054"/>
    <cellStyle name="Total 19 3 39" xfId="45055"/>
    <cellStyle name="Total 19 3 4" xfId="45056"/>
    <cellStyle name="Total 19 3 40" xfId="45057"/>
    <cellStyle name="Total 19 3 41" xfId="45058"/>
    <cellStyle name="Total 19 3 42" xfId="45059"/>
    <cellStyle name="Total 19 3 43" xfId="45060"/>
    <cellStyle name="Total 19 3 44" xfId="45061"/>
    <cellStyle name="Total 19 3 45" xfId="45062"/>
    <cellStyle name="Total 19 3 46" xfId="45063"/>
    <cellStyle name="Total 19 3 47" xfId="45064"/>
    <cellStyle name="Total 19 3 48" xfId="45065"/>
    <cellStyle name="Total 19 3 49" xfId="45066"/>
    <cellStyle name="Total 19 3 5" xfId="45067"/>
    <cellStyle name="Total 19 3 50" xfId="45068"/>
    <cellStyle name="Total 19 3 51" xfId="45069"/>
    <cellStyle name="Total 19 3 52" xfId="45070"/>
    <cellStyle name="Total 19 3 53" xfId="45071"/>
    <cellStyle name="Total 19 3 54" xfId="45072"/>
    <cellStyle name="Total 19 3 55" xfId="45073"/>
    <cellStyle name="Total 19 3 56" xfId="45074"/>
    <cellStyle name="Total 19 3 57" xfId="45075"/>
    <cellStyle name="Total 19 3 58" xfId="45076"/>
    <cellStyle name="Total 19 3 59" xfId="45077"/>
    <cellStyle name="Total 19 3 6" xfId="45078"/>
    <cellStyle name="Total 19 3 60" xfId="45079"/>
    <cellStyle name="Total 19 3 61" xfId="45080"/>
    <cellStyle name="Total 19 3 62" xfId="45081"/>
    <cellStyle name="Total 19 3 63" xfId="45082"/>
    <cellStyle name="Total 19 3 64" xfId="45083"/>
    <cellStyle name="Total 19 3 65" xfId="45084"/>
    <cellStyle name="Total 19 3 66" xfId="45085"/>
    <cellStyle name="Total 19 3 67" xfId="45086"/>
    <cellStyle name="Total 19 3 7" xfId="45087"/>
    <cellStyle name="Total 19 3 8" xfId="45088"/>
    <cellStyle name="Total 19 3 9" xfId="45089"/>
    <cellStyle name="Total 19 30" xfId="45090"/>
    <cellStyle name="Total 19 31" xfId="45091"/>
    <cellStyle name="Total 19 32" xfId="45092"/>
    <cellStyle name="Total 19 33" xfId="45093"/>
    <cellStyle name="Total 19 34" xfId="45094"/>
    <cellStyle name="Total 19 35" xfId="45095"/>
    <cellStyle name="Total 19 36" xfId="45096"/>
    <cellStyle name="Total 19 37" xfId="45097"/>
    <cellStyle name="Total 19 38" xfId="45098"/>
    <cellStyle name="Total 19 39" xfId="45099"/>
    <cellStyle name="Total 19 4" xfId="45100"/>
    <cellStyle name="Total 19 40" xfId="45101"/>
    <cellStyle name="Total 19 41" xfId="45102"/>
    <cellStyle name="Total 19 42" xfId="45103"/>
    <cellStyle name="Total 19 43" xfId="45104"/>
    <cellStyle name="Total 19 44" xfId="45105"/>
    <cellStyle name="Total 19 45" xfId="45106"/>
    <cellStyle name="Total 19 46" xfId="45107"/>
    <cellStyle name="Total 19 47" xfId="45108"/>
    <cellStyle name="Total 19 48" xfId="45109"/>
    <cellStyle name="Total 19 49" xfId="45110"/>
    <cellStyle name="Total 19 5" xfId="45111"/>
    <cellStyle name="Total 19 50" xfId="45112"/>
    <cellStyle name="Total 19 51" xfId="45113"/>
    <cellStyle name="Total 19 52" xfId="45114"/>
    <cellStyle name="Total 19 53" xfId="45115"/>
    <cellStyle name="Total 19 54" xfId="45116"/>
    <cellStyle name="Total 19 55" xfId="45117"/>
    <cellStyle name="Total 19 56" xfId="45118"/>
    <cellStyle name="Total 19 57" xfId="45119"/>
    <cellStyle name="Total 19 58" xfId="45120"/>
    <cellStyle name="Total 19 59" xfId="45121"/>
    <cellStyle name="Total 19 6" xfId="45122"/>
    <cellStyle name="Total 19 60" xfId="45123"/>
    <cellStyle name="Total 19 61" xfId="45124"/>
    <cellStyle name="Total 19 62" xfId="45125"/>
    <cellStyle name="Total 19 63" xfId="45126"/>
    <cellStyle name="Total 19 64" xfId="45127"/>
    <cellStyle name="Total 19 65" xfId="45128"/>
    <cellStyle name="Total 19 66" xfId="45129"/>
    <cellStyle name="Total 19 67" xfId="45130"/>
    <cellStyle name="Total 19 68" xfId="45131"/>
    <cellStyle name="Total 19 69" xfId="45132"/>
    <cellStyle name="Total 19 7" xfId="45133"/>
    <cellStyle name="Total 19 8" xfId="45134"/>
    <cellStyle name="Total 19 9" xfId="45135"/>
    <cellStyle name="Total 2" xfId="45136"/>
    <cellStyle name="Total 2 10" xfId="45137"/>
    <cellStyle name="Total 2 11" xfId="45138"/>
    <cellStyle name="Total 2 12" xfId="45139"/>
    <cellStyle name="Total 2 13" xfId="45140"/>
    <cellStyle name="Total 2 14" xfId="45141"/>
    <cellStyle name="Total 2 15" xfId="45142"/>
    <cellStyle name="Total 2 16" xfId="45143"/>
    <cellStyle name="Total 2 17" xfId="45144"/>
    <cellStyle name="Total 2 18" xfId="45145"/>
    <cellStyle name="Total 2 19" xfId="45146"/>
    <cellStyle name="Total 2 2" xfId="45147"/>
    <cellStyle name="Total 2 2 10" xfId="45148"/>
    <cellStyle name="Total 2 2 11" xfId="45149"/>
    <cellStyle name="Total 2 2 12" xfId="45150"/>
    <cellStyle name="Total 2 2 13" xfId="45151"/>
    <cellStyle name="Total 2 2 14" xfId="45152"/>
    <cellStyle name="Total 2 2 15" xfId="45153"/>
    <cellStyle name="Total 2 2 16" xfId="45154"/>
    <cellStyle name="Total 2 2 17" xfId="45155"/>
    <cellStyle name="Total 2 2 18" xfId="45156"/>
    <cellStyle name="Total 2 2 19" xfId="45157"/>
    <cellStyle name="Total 2 2 2" xfId="45158"/>
    <cellStyle name="Total 2 2 20" xfId="45159"/>
    <cellStyle name="Total 2 2 21" xfId="45160"/>
    <cellStyle name="Total 2 2 22" xfId="45161"/>
    <cellStyle name="Total 2 2 23" xfId="45162"/>
    <cellStyle name="Total 2 2 24" xfId="45163"/>
    <cellStyle name="Total 2 2 25" xfId="45164"/>
    <cellStyle name="Total 2 2 26" xfId="45165"/>
    <cellStyle name="Total 2 2 27" xfId="45166"/>
    <cellStyle name="Total 2 2 28" xfId="45167"/>
    <cellStyle name="Total 2 2 29" xfId="45168"/>
    <cellStyle name="Total 2 2 3" xfId="45169"/>
    <cellStyle name="Total 2 2 30" xfId="45170"/>
    <cellStyle name="Total 2 2 31" xfId="45171"/>
    <cellStyle name="Total 2 2 32" xfId="45172"/>
    <cellStyle name="Total 2 2 33" xfId="45173"/>
    <cellStyle name="Total 2 2 34" xfId="45174"/>
    <cellStyle name="Total 2 2 35" xfId="45175"/>
    <cellStyle name="Total 2 2 36" xfId="45176"/>
    <cellStyle name="Total 2 2 37" xfId="45177"/>
    <cellStyle name="Total 2 2 38" xfId="45178"/>
    <cellStyle name="Total 2 2 39" xfId="45179"/>
    <cellStyle name="Total 2 2 4" xfId="45180"/>
    <cellStyle name="Total 2 2 40" xfId="45181"/>
    <cellStyle name="Total 2 2 41" xfId="45182"/>
    <cellStyle name="Total 2 2 42" xfId="45183"/>
    <cellStyle name="Total 2 2 43" xfId="45184"/>
    <cellStyle name="Total 2 2 44" xfId="45185"/>
    <cellStyle name="Total 2 2 45" xfId="45186"/>
    <cellStyle name="Total 2 2 46" xfId="45187"/>
    <cellStyle name="Total 2 2 47" xfId="45188"/>
    <cellStyle name="Total 2 2 48" xfId="45189"/>
    <cellStyle name="Total 2 2 49" xfId="45190"/>
    <cellStyle name="Total 2 2 5" xfId="45191"/>
    <cellStyle name="Total 2 2 50" xfId="45192"/>
    <cellStyle name="Total 2 2 51" xfId="45193"/>
    <cellStyle name="Total 2 2 52" xfId="45194"/>
    <cellStyle name="Total 2 2 53" xfId="45195"/>
    <cellStyle name="Total 2 2 54" xfId="45196"/>
    <cellStyle name="Total 2 2 55" xfId="45197"/>
    <cellStyle name="Total 2 2 56" xfId="45198"/>
    <cellStyle name="Total 2 2 57" xfId="45199"/>
    <cellStyle name="Total 2 2 58" xfId="45200"/>
    <cellStyle name="Total 2 2 59" xfId="45201"/>
    <cellStyle name="Total 2 2 6" xfId="45202"/>
    <cellStyle name="Total 2 2 60" xfId="45203"/>
    <cellStyle name="Total 2 2 61" xfId="45204"/>
    <cellStyle name="Total 2 2 62" xfId="45205"/>
    <cellStyle name="Total 2 2 63" xfId="45206"/>
    <cellStyle name="Total 2 2 64" xfId="45207"/>
    <cellStyle name="Total 2 2 65" xfId="45208"/>
    <cellStyle name="Total 2 2 66" xfId="45209"/>
    <cellStyle name="Total 2 2 67" xfId="45210"/>
    <cellStyle name="Total 2 2 7" xfId="45211"/>
    <cellStyle name="Total 2 2 8" xfId="45212"/>
    <cellStyle name="Total 2 2 9" xfId="45213"/>
    <cellStyle name="Total 2 20" xfId="45214"/>
    <cellStyle name="Total 2 21" xfId="45215"/>
    <cellStyle name="Total 2 22" xfId="45216"/>
    <cellStyle name="Total 2 23" xfId="45217"/>
    <cellStyle name="Total 2 24" xfId="45218"/>
    <cellStyle name="Total 2 25" xfId="45219"/>
    <cellStyle name="Total 2 26" xfId="45220"/>
    <cellStyle name="Total 2 27" xfId="45221"/>
    <cellStyle name="Total 2 28" xfId="45222"/>
    <cellStyle name="Total 2 29" xfId="45223"/>
    <cellStyle name="Total 2 3" xfId="45224"/>
    <cellStyle name="Total 2 3 10" xfId="45225"/>
    <cellStyle name="Total 2 3 11" xfId="45226"/>
    <cellStyle name="Total 2 3 12" xfId="45227"/>
    <cellStyle name="Total 2 3 13" xfId="45228"/>
    <cellStyle name="Total 2 3 14" xfId="45229"/>
    <cellStyle name="Total 2 3 15" xfId="45230"/>
    <cellStyle name="Total 2 3 16" xfId="45231"/>
    <cellStyle name="Total 2 3 17" xfId="45232"/>
    <cellStyle name="Total 2 3 18" xfId="45233"/>
    <cellStyle name="Total 2 3 19" xfId="45234"/>
    <cellStyle name="Total 2 3 2" xfId="45235"/>
    <cellStyle name="Total 2 3 20" xfId="45236"/>
    <cellStyle name="Total 2 3 21" xfId="45237"/>
    <cellStyle name="Total 2 3 22" xfId="45238"/>
    <cellStyle name="Total 2 3 23" xfId="45239"/>
    <cellStyle name="Total 2 3 24" xfId="45240"/>
    <cellStyle name="Total 2 3 25" xfId="45241"/>
    <cellStyle name="Total 2 3 26" xfId="45242"/>
    <cellStyle name="Total 2 3 27" xfId="45243"/>
    <cellStyle name="Total 2 3 28" xfId="45244"/>
    <cellStyle name="Total 2 3 29" xfId="45245"/>
    <cellStyle name="Total 2 3 3" xfId="45246"/>
    <cellStyle name="Total 2 3 30" xfId="45247"/>
    <cellStyle name="Total 2 3 31" xfId="45248"/>
    <cellStyle name="Total 2 3 32" xfId="45249"/>
    <cellStyle name="Total 2 3 33" xfId="45250"/>
    <cellStyle name="Total 2 3 34" xfId="45251"/>
    <cellStyle name="Total 2 3 35" xfId="45252"/>
    <cellStyle name="Total 2 3 36" xfId="45253"/>
    <cellStyle name="Total 2 3 37" xfId="45254"/>
    <cellStyle name="Total 2 3 38" xfId="45255"/>
    <cellStyle name="Total 2 3 39" xfId="45256"/>
    <cellStyle name="Total 2 3 4" xfId="45257"/>
    <cellStyle name="Total 2 3 40" xfId="45258"/>
    <cellStyle name="Total 2 3 41" xfId="45259"/>
    <cellStyle name="Total 2 3 42" xfId="45260"/>
    <cellStyle name="Total 2 3 43" xfId="45261"/>
    <cellStyle name="Total 2 3 44" xfId="45262"/>
    <cellStyle name="Total 2 3 45" xfId="45263"/>
    <cellStyle name="Total 2 3 46" xfId="45264"/>
    <cellStyle name="Total 2 3 47" xfId="45265"/>
    <cellStyle name="Total 2 3 48" xfId="45266"/>
    <cellStyle name="Total 2 3 49" xfId="45267"/>
    <cellStyle name="Total 2 3 5" xfId="45268"/>
    <cellStyle name="Total 2 3 50" xfId="45269"/>
    <cellStyle name="Total 2 3 51" xfId="45270"/>
    <cellStyle name="Total 2 3 52" xfId="45271"/>
    <cellStyle name="Total 2 3 53" xfId="45272"/>
    <cellStyle name="Total 2 3 54" xfId="45273"/>
    <cellStyle name="Total 2 3 55" xfId="45274"/>
    <cellStyle name="Total 2 3 56" xfId="45275"/>
    <cellStyle name="Total 2 3 57" xfId="45276"/>
    <cellStyle name="Total 2 3 58" xfId="45277"/>
    <cellStyle name="Total 2 3 59" xfId="45278"/>
    <cellStyle name="Total 2 3 6" xfId="45279"/>
    <cellStyle name="Total 2 3 60" xfId="45280"/>
    <cellStyle name="Total 2 3 61" xfId="45281"/>
    <cellStyle name="Total 2 3 62" xfId="45282"/>
    <cellStyle name="Total 2 3 63" xfId="45283"/>
    <cellStyle name="Total 2 3 64" xfId="45284"/>
    <cellStyle name="Total 2 3 65" xfId="45285"/>
    <cellStyle name="Total 2 3 66" xfId="45286"/>
    <cellStyle name="Total 2 3 67" xfId="45287"/>
    <cellStyle name="Total 2 3 7" xfId="45288"/>
    <cellStyle name="Total 2 3 8" xfId="45289"/>
    <cellStyle name="Total 2 3 9" xfId="45290"/>
    <cellStyle name="Total 2 30" xfId="45291"/>
    <cellStyle name="Total 2 31" xfId="45292"/>
    <cellStyle name="Total 2 32" xfId="45293"/>
    <cellStyle name="Total 2 33" xfId="45294"/>
    <cellStyle name="Total 2 34" xfId="45295"/>
    <cellStyle name="Total 2 35" xfId="45296"/>
    <cellStyle name="Total 2 36" xfId="45297"/>
    <cellStyle name="Total 2 37" xfId="45298"/>
    <cellStyle name="Total 2 38" xfId="45299"/>
    <cellStyle name="Total 2 39" xfId="45300"/>
    <cellStyle name="Total 2 4" xfId="45301"/>
    <cellStyle name="Total 2 40" xfId="45302"/>
    <cellStyle name="Total 2 41" xfId="45303"/>
    <cellStyle name="Total 2 42" xfId="45304"/>
    <cellStyle name="Total 2 43" xfId="45305"/>
    <cellStyle name="Total 2 44" xfId="45306"/>
    <cellStyle name="Total 2 45" xfId="45307"/>
    <cellStyle name="Total 2 46" xfId="45308"/>
    <cellStyle name="Total 2 47" xfId="45309"/>
    <cellStyle name="Total 2 48" xfId="45310"/>
    <cellStyle name="Total 2 49" xfId="45311"/>
    <cellStyle name="Total 2 5" xfId="45312"/>
    <cellStyle name="Total 2 50" xfId="45313"/>
    <cellStyle name="Total 2 51" xfId="45314"/>
    <cellStyle name="Total 2 52" xfId="45315"/>
    <cellStyle name="Total 2 53" xfId="45316"/>
    <cellStyle name="Total 2 54" xfId="45317"/>
    <cellStyle name="Total 2 55" xfId="45318"/>
    <cellStyle name="Total 2 56" xfId="45319"/>
    <cellStyle name="Total 2 57" xfId="45320"/>
    <cellStyle name="Total 2 58" xfId="45321"/>
    <cellStyle name="Total 2 59" xfId="45322"/>
    <cellStyle name="Total 2 6" xfId="45323"/>
    <cellStyle name="Total 2 60" xfId="45324"/>
    <cellStyle name="Total 2 61" xfId="45325"/>
    <cellStyle name="Total 2 62" xfId="45326"/>
    <cellStyle name="Total 2 63" xfId="45327"/>
    <cellStyle name="Total 2 64" xfId="45328"/>
    <cellStyle name="Total 2 65" xfId="45329"/>
    <cellStyle name="Total 2 66" xfId="45330"/>
    <cellStyle name="Total 2 67" xfId="45331"/>
    <cellStyle name="Total 2 68" xfId="45332"/>
    <cellStyle name="Total 2 69" xfId="45333"/>
    <cellStyle name="Total 2 7" xfId="45334"/>
    <cellStyle name="Total 2 8" xfId="45335"/>
    <cellStyle name="Total 2 9" xfId="45336"/>
    <cellStyle name="Total 20" xfId="45337"/>
    <cellStyle name="Total 20 10" xfId="45338"/>
    <cellStyle name="Total 20 11" xfId="45339"/>
    <cellStyle name="Total 20 12" xfId="45340"/>
    <cellStyle name="Total 20 13" xfId="45341"/>
    <cellStyle name="Total 20 14" xfId="45342"/>
    <cellStyle name="Total 20 15" xfId="45343"/>
    <cellStyle name="Total 20 16" xfId="45344"/>
    <cellStyle name="Total 20 17" xfId="45345"/>
    <cellStyle name="Total 20 18" xfId="45346"/>
    <cellStyle name="Total 20 19" xfId="45347"/>
    <cellStyle name="Total 20 2" xfId="45348"/>
    <cellStyle name="Total 20 2 10" xfId="45349"/>
    <cellStyle name="Total 20 2 11" xfId="45350"/>
    <cellStyle name="Total 20 2 12" xfId="45351"/>
    <cellStyle name="Total 20 2 13" xfId="45352"/>
    <cellStyle name="Total 20 2 14" xfId="45353"/>
    <cellStyle name="Total 20 2 15" xfId="45354"/>
    <cellStyle name="Total 20 2 16" xfId="45355"/>
    <cellStyle name="Total 20 2 17" xfId="45356"/>
    <cellStyle name="Total 20 2 18" xfId="45357"/>
    <cellStyle name="Total 20 2 19" xfId="45358"/>
    <cellStyle name="Total 20 2 2" xfId="45359"/>
    <cellStyle name="Total 20 2 20" xfId="45360"/>
    <cellStyle name="Total 20 2 21" xfId="45361"/>
    <cellStyle name="Total 20 2 22" xfId="45362"/>
    <cellStyle name="Total 20 2 23" xfId="45363"/>
    <cellStyle name="Total 20 2 24" xfId="45364"/>
    <cellStyle name="Total 20 2 25" xfId="45365"/>
    <cellStyle name="Total 20 2 26" xfId="45366"/>
    <cellStyle name="Total 20 2 27" xfId="45367"/>
    <cellStyle name="Total 20 2 28" xfId="45368"/>
    <cellStyle name="Total 20 2 29" xfId="45369"/>
    <cellStyle name="Total 20 2 3" xfId="45370"/>
    <cellStyle name="Total 20 2 30" xfId="45371"/>
    <cellStyle name="Total 20 2 31" xfId="45372"/>
    <cellStyle name="Total 20 2 32" xfId="45373"/>
    <cellStyle name="Total 20 2 33" xfId="45374"/>
    <cellStyle name="Total 20 2 34" xfId="45375"/>
    <cellStyle name="Total 20 2 35" xfId="45376"/>
    <cellStyle name="Total 20 2 36" xfId="45377"/>
    <cellStyle name="Total 20 2 37" xfId="45378"/>
    <cellStyle name="Total 20 2 38" xfId="45379"/>
    <cellStyle name="Total 20 2 39" xfId="45380"/>
    <cellStyle name="Total 20 2 4" xfId="45381"/>
    <cellStyle name="Total 20 2 40" xfId="45382"/>
    <cellStyle name="Total 20 2 41" xfId="45383"/>
    <cellStyle name="Total 20 2 42" xfId="45384"/>
    <cellStyle name="Total 20 2 43" xfId="45385"/>
    <cellStyle name="Total 20 2 44" xfId="45386"/>
    <cellStyle name="Total 20 2 45" xfId="45387"/>
    <cellStyle name="Total 20 2 46" xfId="45388"/>
    <cellStyle name="Total 20 2 47" xfId="45389"/>
    <cellStyle name="Total 20 2 48" xfId="45390"/>
    <cellStyle name="Total 20 2 49" xfId="45391"/>
    <cellStyle name="Total 20 2 5" xfId="45392"/>
    <cellStyle name="Total 20 2 50" xfId="45393"/>
    <cellStyle name="Total 20 2 51" xfId="45394"/>
    <cellStyle name="Total 20 2 52" xfId="45395"/>
    <cellStyle name="Total 20 2 53" xfId="45396"/>
    <cellStyle name="Total 20 2 54" xfId="45397"/>
    <cellStyle name="Total 20 2 55" xfId="45398"/>
    <cellStyle name="Total 20 2 56" xfId="45399"/>
    <cellStyle name="Total 20 2 57" xfId="45400"/>
    <cellStyle name="Total 20 2 58" xfId="45401"/>
    <cellStyle name="Total 20 2 59" xfId="45402"/>
    <cellStyle name="Total 20 2 6" xfId="45403"/>
    <cellStyle name="Total 20 2 60" xfId="45404"/>
    <cellStyle name="Total 20 2 61" xfId="45405"/>
    <cellStyle name="Total 20 2 62" xfId="45406"/>
    <cellStyle name="Total 20 2 63" xfId="45407"/>
    <cellStyle name="Total 20 2 64" xfId="45408"/>
    <cellStyle name="Total 20 2 65" xfId="45409"/>
    <cellStyle name="Total 20 2 66" xfId="45410"/>
    <cellStyle name="Total 20 2 67" xfId="45411"/>
    <cellStyle name="Total 20 2 7" xfId="45412"/>
    <cellStyle name="Total 20 2 8" xfId="45413"/>
    <cellStyle name="Total 20 2 9" xfId="45414"/>
    <cellStyle name="Total 20 20" xfId="45415"/>
    <cellStyle name="Total 20 21" xfId="45416"/>
    <cellStyle name="Total 20 22" xfId="45417"/>
    <cellStyle name="Total 20 23" xfId="45418"/>
    <cellStyle name="Total 20 24" xfId="45419"/>
    <cellStyle name="Total 20 25" xfId="45420"/>
    <cellStyle name="Total 20 26" xfId="45421"/>
    <cellStyle name="Total 20 27" xfId="45422"/>
    <cellStyle name="Total 20 28" xfId="45423"/>
    <cellStyle name="Total 20 29" xfId="45424"/>
    <cellStyle name="Total 20 3" xfId="45425"/>
    <cellStyle name="Total 20 3 10" xfId="45426"/>
    <cellStyle name="Total 20 3 11" xfId="45427"/>
    <cellStyle name="Total 20 3 12" xfId="45428"/>
    <cellStyle name="Total 20 3 13" xfId="45429"/>
    <cellStyle name="Total 20 3 14" xfId="45430"/>
    <cellStyle name="Total 20 3 15" xfId="45431"/>
    <cellStyle name="Total 20 3 16" xfId="45432"/>
    <cellStyle name="Total 20 3 17" xfId="45433"/>
    <cellStyle name="Total 20 3 18" xfId="45434"/>
    <cellStyle name="Total 20 3 19" xfId="45435"/>
    <cellStyle name="Total 20 3 2" xfId="45436"/>
    <cellStyle name="Total 20 3 20" xfId="45437"/>
    <cellStyle name="Total 20 3 21" xfId="45438"/>
    <cellStyle name="Total 20 3 22" xfId="45439"/>
    <cellStyle name="Total 20 3 23" xfId="45440"/>
    <cellStyle name="Total 20 3 24" xfId="45441"/>
    <cellStyle name="Total 20 3 25" xfId="45442"/>
    <cellStyle name="Total 20 3 26" xfId="45443"/>
    <cellStyle name="Total 20 3 27" xfId="45444"/>
    <cellStyle name="Total 20 3 28" xfId="45445"/>
    <cellStyle name="Total 20 3 29" xfId="45446"/>
    <cellStyle name="Total 20 3 3" xfId="45447"/>
    <cellStyle name="Total 20 3 30" xfId="45448"/>
    <cellStyle name="Total 20 3 31" xfId="45449"/>
    <cellStyle name="Total 20 3 32" xfId="45450"/>
    <cellStyle name="Total 20 3 33" xfId="45451"/>
    <cellStyle name="Total 20 3 34" xfId="45452"/>
    <cellStyle name="Total 20 3 35" xfId="45453"/>
    <cellStyle name="Total 20 3 36" xfId="45454"/>
    <cellStyle name="Total 20 3 37" xfId="45455"/>
    <cellStyle name="Total 20 3 38" xfId="45456"/>
    <cellStyle name="Total 20 3 39" xfId="45457"/>
    <cellStyle name="Total 20 3 4" xfId="45458"/>
    <cellStyle name="Total 20 3 40" xfId="45459"/>
    <cellStyle name="Total 20 3 41" xfId="45460"/>
    <cellStyle name="Total 20 3 42" xfId="45461"/>
    <cellStyle name="Total 20 3 43" xfId="45462"/>
    <cellStyle name="Total 20 3 44" xfId="45463"/>
    <cellStyle name="Total 20 3 45" xfId="45464"/>
    <cellStyle name="Total 20 3 46" xfId="45465"/>
    <cellStyle name="Total 20 3 47" xfId="45466"/>
    <cellStyle name="Total 20 3 48" xfId="45467"/>
    <cellStyle name="Total 20 3 49" xfId="45468"/>
    <cellStyle name="Total 20 3 5" xfId="45469"/>
    <cellStyle name="Total 20 3 50" xfId="45470"/>
    <cellStyle name="Total 20 3 51" xfId="45471"/>
    <cellStyle name="Total 20 3 52" xfId="45472"/>
    <cellStyle name="Total 20 3 53" xfId="45473"/>
    <cellStyle name="Total 20 3 54" xfId="45474"/>
    <cellStyle name="Total 20 3 55" xfId="45475"/>
    <cellStyle name="Total 20 3 56" xfId="45476"/>
    <cellStyle name="Total 20 3 57" xfId="45477"/>
    <cellStyle name="Total 20 3 58" xfId="45478"/>
    <cellStyle name="Total 20 3 59" xfId="45479"/>
    <cellStyle name="Total 20 3 6" xfId="45480"/>
    <cellStyle name="Total 20 3 60" xfId="45481"/>
    <cellStyle name="Total 20 3 61" xfId="45482"/>
    <cellStyle name="Total 20 3 62" xfId="45483"/>
    <cellStyle name="Total 20 3 63" xfId="45484"/>
    <cellStyle name="Total 20 3 64" xfId="45485"/>
    <cellStyle name="Total 20 3 65" xfId="45486"/>
    <cellStyle name="Total 20 3 66" xfId="45487"/>
    <cellStyle name="Total 20 3 67" xfId="45488"/>
    <cellStyle name="Total 20 3 7" xfId="45489"/>
    <cellStyle name="Total 20 3 8" xfId="45490"/>
    <cellStyle name="Total 20 3 9" xfId="45491"/>
    <cellStyle name="Total 20 30" xfId="45492"/>
    <cellStyle name="Total 20 31" xfId="45493"/>
    <cellStyle name="Total 20 32" xfId="45494"/>
    <cellStyle name="Total 20 33" xfId="45495"/>
    <cellStyle name="Total 20 34" xfId="45496"/>
    <cellStyle name="Total 20 35" xfId="45497"/>
    <cellStyle name="Total 20 36" xfId="45498"/>
    <cellStyle name="Total 20 37" xfId="45499"/>
    <cellStyle name="Total 20 38" xfId="45500"/>
    <cellStyle name="Total 20 39" xfId="45501"/>
    <cellStyle name="Total 20 4" xfId="45502"/>
    <cellStyle name="Total 20 40" xfId="45503"/>
    <cellStyle name="Total 20 41" xfId="45504"/>
    <cellStyle name="Total 20 42" xfId="45505"/>
    <cellStyle name="Total 20 43" xfId="45506"/>
    <cellStyle name="Total 20 44" xfId="45507"/>
    <cellStyle name="Total 20 45" xfId="45508"/>
    <cellStyle name="Total 20 46" xfId="45509"/>
    <cellStyle name="Total 20 47" xfId="45510"/>
    <cellStyle name="Total 20 48" xfId="45511"/>
    <cellStyle name="Total 20 49" xfId="45512"/>
    <cellStyle name="Total 20 5" xfId="45513"/>
    <cellStyle name="Total 20 50" xfId="45514"/>
    <cellStyle name="Total 20 51" xfId="45515"/>
    <cellStyle name="Total 20 52" xfId="45516"/>
    <cellStyle name="Total 20 53" xfId="45517"/>
    <cellStyle name="Total 20 54" xfId="45518"/>
    <cellStyle name="Total 20 55" xfId="45519"/>
    <cellStyle name="Total 20 56" xfId="45520"/>
    <cellStyle name="Total 20 57" xfId="45521"/>
    <cellStyle name="Total 20 58" xfId="45522"/>
    <cellStyle name="Total 20 59" xfId="45523"/>
    <cellStyle name="Total 20 6" xfId="45524"/>
    <cellStyle name="Total 20 60" xfId="45525"/>
    <cellStyle name="Total 20 61" xfId="45526"/>
    <cellStyle name="Total 20 62" xfId="45527"/>
    <cellStyle name="Total 20 63" xfId="45528"/>
    <cellStyle name="Total 20 64" xfId="45529"/>
    <cellStyle name="Total 20 65" xfId="45530"/>
    <cellStyle name="Total 20 66" xfId="45531"/>
    <cellStyle name="Total 20 67" xfId="45532"/>
    <cellStyle name="Total 20 68" xfId="45533"/>
    <cellStyle name="Total 20 69" xfId="45534"/>
    <cellStyle name="Total 20 7" xfId="45535"/>
    <cellStyle name="Total 20 8" xfId="45536"/>
    <cellStyle name="Total 20 9" xfId="45537"/>
    <cellStyle name="Total 21" xfId="45538"/>
    <cellStyle name="Total 21 10" xfId="45539"/>
    <cellStyle name="Total 21 11" xfId="45540"/>
    <cellStyle name="Total 21 12" xfId="45541"/>
    <cellStyle name="Total 21 13" xfId="45542"/>
    <cellStyle name="Total 21 14" xfId="45543"/>
    <cellStyle name="Total 21 15" xfId="45544"/>
    <cellStyle name="Total 21 16" xfId="45545"/>
    <cellStyle name="Total 21 17" xfId="45546"/>
    <cellStyle name="Total 21 18" xfId="45547"/>
    <cellStyle name="Total 21 19" xfId="45548"/>
    <cellStyle name="Total 21 2" xfId="45549"/>
    <cellStyle name="Total 21 2 10" xfId="45550"/>
    <cellStyle name="Total 21 2 11" xfId="45551"/>
    <cellStyle name="Total 21 2 12" xfId="45552"/>
    <cellStyle name="Total 21 2 13" xfId="45553"/>
    <cellStyle name="Total 21 2 14" xfId="45554"/>
    <cellStyle name="Total 21 2 15" xfId="45555"/>
    <cellStyle name="Total 21 2 16" xfId="45556"/>
    <cellStyle name="Total 21 2 17" xfId="45557"/>
    <cellStyle name="Total 21 2 18" xfId="45558"/>
    <cellStyle name="Total 21 2 19" xfId="45559"/>
    <cellStyle name="Total 21 2 2" xfId="45560"/>
    <cellStyle name="Total 21 2 20" xfId="45561"/>
    <cellStyle name="Total 21 2 21" xfId="45562"/>
    <cellStyle name="Total 21 2 22" xfId="45563"/>
    <cellStyle name="Total 21 2 23" xfId="45564"/>
    <cellStyle name="Total 21 2 24" xfId="45565"/>
    <cellStyle name="Total 21 2 25" xfId="45566"/>
    <cellStyle name="Total 21 2 26" xfId="45567"/>
    <cellStyle name="Total 21 2 27" xfId="45568"/>
    <cellStyle name="Total 21 2 28" xfId="45569"/>
    <cellStyle name="Total 21 2 29" xfId="45570"/>
    <cellStyle name="Total 21 2 3" xfId="45571"/>
    <cellStyle name="Total 21 2 30" xfId="45572"/>
    <cellStyle name="Total 21 2 31" xfId="45573"/>
    <cellStyle name="Total 21 2 32" xfId="45574"/>
    <cellStyle name="Total 21 2 33" xfId="45575"/>
    <cellStyle name="Total 21 2 34" xfId="45576"/>
    <cellStyle name="Total 21 2 35" xfId="45577"/>
    <cellStyle name="Total 21 2 36" xfId="45578"/>
    <cellStyle name="Total 21 2 37" xfId="45579"/>
    <cellStyle name="Total 21 2 38" xfId="45580"/>
    <cellStyle name="Total 21 2 39" xfId="45581"/>
    <cellStyle name="Total 21 2 4" xfId="45582"/>
    <cellStyle name="Total 21 2 40" xfId="45583"/>
    <cellStyle name="Total 21 2 41" xfId="45584"/>
    <cellStyle name="Total 21 2 42" xfId="45585"/>
    <cellStyle name="Total 21 2 43" xfId="45586"/>
    <cellStyle name="Total 21 2 44" xfId="45587"/>
    <cellStyle name="Total 21 2 45" xfId="45588"/>
    <cellStyle name="Total 21 2 46" xfId="45589"/>
    <cellStyle name="Total 21 2 47" xfId="45590"/>
    <cellStyle name="Total 21 2 48" xfId="45591"/>
    <cellStyle name="Total 21 2 49" xfId="45592"/>
    <cellStyle name="Total 21 2 5" xfId="45593"/>
    <cellStyle name="Total 21 2 50" xfId="45594"/>
    <cellStyle name="Total 21 2 51" xfId="45595"/>
    <cellStyle name="Total 21 2 52" xfId="45596"/>
    <cellStyle name="Total 21 2 53" xfId="45597"/>
    <cellStyle name="Total 21 2 54" xfId="45598"/>
    <cellStyle name="Total 21 2 55" xfId="45599"/>
    <cellStyle name="Total 21 2 56" xfId="45600"/>
    <cellStyle name="Total 21 2 57" xfId="45601"/>
    <cellStyle name="Total 21 2 58" xfId="45602"/>
    <cellStyle name="Total 21 2 59" xfId="45603"/>
    <cellStyle name="Total 21 2 6" xfId="45604"/>
    <cellStyle name="Total 21 2 60" xfId="45605"/>
    <cellStyle name="Total 21 2 61" xfId="45606"/>
    <cellStyle name="Total 21 2 62" xfId="45607"/>
    <cellStyle name="Total 21 2 63" xfId="45608"/>
    <cellStyle name="Total 21 2 64" xfId="45609"/>
    <cellStyle name="Total 21 2 65" xfId="45610"/>
    <cellStyle name="Total 21 2 66" xfId="45611"/>
    <cellStyle name="Total 21 2 67" xfId="45612"/>
    <cellStyle name="Total 21 2 7" xfId="45613"/>
    <cellStyle name="Total 21 2 8" xfId="45614"/>
    <cellStyle name="Total 21 2 9" xfId="45615"/>
    <cellStyle name="Total 21 20" xfId="45616"/>
    <cellStyle name="Total 21 21" xfId="45617"/>
    <cellStyle name="Total 21 22" xfId="45618"/>
    <cellStyle name="Total 21 23" xfId="45619"/>
    <cellStyle name="Total 21 24" xfId="45620"/>
    <cellStyle name="Total 21 25" xfId="45621"/>
    <cellStyle name="Total 21 26" xfId="45622"/>
    <cellStyle name="Total 21 27" xfId="45623"/>
    <cellStyle name="Total 21 28" xfId="45624"/>
    <cellStyle name="Total 21 29" xfId="45625"/>
    <cellStyle name="Total 21 3" xfId="45626"/>
    <cellStyle name="Total 21 3 10" xfId="45627"/>
    <cellStyle name="Total 21 3 11" xfId="45628"/>
    <cellStyle name="Total 21 3 12" xfId="45629"/>
    <cellStyle name="Total 21 3 13" xfId="45630"/>
    <cellStyle name="Total 21 3 14" xfId="45631"/>
    <cellStyle name="Total 21 3 15" xfId="45632"/>
    <cellStyle name="Total 21 3 16" xfId="45633"/>
    <cellStyle name="Total 21 3 17" xfId="45634"/>
    <cellStyle name="Total 21 3 18" xfId="45635"/>
    <cellStyle name="Total 21 3 19" xfId="45636"/>
    <cellStyle name="Total 21 3 2" xfId="45637"/>
    <cellStyle name="Total 21 3 20" xfId="45638"/>
    <cellStyle name="Total 21 3 21" xfId="45639"/>
    <cellStyle name="Total 21 3 22" xfId="45640"/>
    <cellStyle name="Total 21 3 23" xfId="45641"/>
    <cellStyle name="Total 21 3 24" xfId="45642"/>
    <cellStyle name="Total 21 3 25" xfId="45643"/>
    <cellStyle name="Total 21 3 26" xfId="45644"/>
    <cellStyle name="Total 21 3 27" xfId="45645"/>
    <cellStyle name="Total 21 3 28" xfId="45646"/>
    <cellStyle name="Total 21 3 29" xfId="45647"/>
    <cellStyle name="Total 21 3 3" xfId="45648"/>
    <cellStyle name="Total 21 3 30" xfId="45649"/>
    <cellStyle name="Total 21 3 31" xfId="45650"/>
    <cellStyle name="Total 21 3 32" xfId="45651"/>
    <cellStyle name="Total 21 3 33" xfId="45652"/>
    <cellStyle name="Total 21 3 34" xfId="45653"/>
    <cellStyle name="Total 21 3 35" xfId="45654"/>
    <cellStyle name="Total 21 3 36" xfId="45655"/>
    <cellStyle name="Total 21 3 37" xfId="45656"/>
    <cellStyle name="Total 21 3 38" xfId="45657"/>
    <cellStyle name="Total 21 3 39" xfId="45658"/>
    <cellStyle name="Total 21 3 4" xfId="45659"/>
    <cellStyle name="Total 21 3 40" xfId="45660"/>
    <cellStyle name="Total 21 3 41" xfId="45661"/>
    <cellStyle name="Total 21 3 42" xfId="45662"/>
    <cellStyle name="Total 21 3 43" xfId="45663"/>
    <cellStyle name="Total 21 3 44" xfId="45664"/>
    <cellStyle name="Total 21 3 45" xfId="45665"/>
    <cellStyle name="Total 21 3 46" xfId="45666"/>
    <cellStyle name="Total 21 3 47" xfId="45667"/>
    <cellStyle name="Total 21 3 48" xfId="45668"/>
    <cellStyle name="Total 21 3 49" xfId="45669"/>
    <cellStyle name="Total 21 3 5" xfId="45670"/>
    <cellStyle name="Total 21 3 50" xfId="45671"/>
    <cellStyle name="Total 21 3 51" xfId="45672"/>
    <cellStyle name="Total 21 3 52" xfId="45673"/>
    <cellStyle name="Total 21 3 53" xfId="45674"/>
    <cellStyle name="Total 21 3 54" xfId="45675"/>
    <cellStyle name="Total 21 3 55" xfId="45676"/>
    <cellStyle name="Total 21 3 56" xfId="45677"/>
    <cellStyle name="Total 21 3 57" xfId="45678"/>
    <cellStyle name="Total 21 3 58" xfId="45679"/>
    <cellStyle name="Total 21 3 59" xfId="45680"/>
    <cellStyle name="Total 21 3 6" xfId="45681"/>
    <cellStyle name="Total 21 3 60" xfId="45682"/>
    <cellStyle name="Total 21 3 61" xfId="45683"/>
    <cellStyle name="Total 21 3 62" xfId="45684"/>
    <cellStyle name="Total 21 3 63" xfId="45685"/>
    <cellStyle name="Total 21 3 64" xfId="45686"/>
    <cellStyle name="Total 21 3 65" xfId="45687"/>
    <cellStyle name="Total 21 3 66" xfId="45688"/>
    <cellStyle name="Total 21 3 67" xfId="45689"/>
    <cellStyle name="Total 21 3 7" xfId="45690"/>
    <cellStyle name="Total 21 3 8" xfId="45691"/>
    <cellStyle name="Total 21 3 9" xfId="45692"/>
    <cellStyle name="Total 21 30" xfId="45693"/>
    <cellStyle name="Total 21 31" xfId="45694"/>
    <cellStyle name="Total 21 32" xfId="45695"/>
    <cellStyle name="Total 21 33" xfId="45696"/>
    <cellStyle name="Total 21 34" xfId="45697"/>
    <cellStyle name="Total 21 35" xfId="45698"/>
    <cellStyle name="Total 21 36" xfId="45699"/>
    <cellStyle name="Total 21 37" xfId="45700"/>
    <cellStyle name="Total 21 38" xfId="45701"/>
    <cellStyle name="Total 21 39" xfId="45702"/>
    <cellStyle name="Total 21 4" xfId="45703"/>
    <cellStyle name="Total 21 40" xfId="45704"/>
    <cellStyle name="Total 21 41" xfId="45705"/>
    <cellStyle name="Total 21 42" xfId="45706"/>
    <cellStyle name="Total 21 43" xfId="45707"/>
    <cellStyle name="Total 21 44" xfId="45708"/>
    <cellStyle name="Total 21 45" xfId="45709"/>
    <cellStyle name="Total 21 46" xfId="45710"/>
    <cellStyle name="Total 21 47" xfId="45711"/>
    <cellStyle name="Total 21 48" xfId="45712"/>
    <cellStyle name="Total 21 49" xfId="45713"/>
    <cellStyle name="Total 21 5" xfId="45714"/>
    <cellStyle name="Total 21 50" xfId="45715"/>
    <cellStyle name="Total 21 51" xfId="45716"/>
    <cellStyle name="Total 21 52" xfId="45717"/>
    <cellStyle name="Total 21 53" xfId="45718"/>
    <cellStyle name="Total 21 54" xfId="45719"/>
    <cellStyle name="Total 21 55" xfId="45720"/>
    <cellStyle name="Total 21 56" xfId="45721"/>
    <cellStyle name="Total 21 57" xfId="45722"/>
    <cellStyle name="Total 21 58" xfId="45723"/>
    <cellStyle name="Total 21 59" xfId="45724"/>
    <cellStyle name="Total 21 6" xfId="45725"/>
    <cellStyle name="Total 21 60" xfId="45726"/>
    <cellStyle name="Total 21 61" xfId="45727"/>
    <cellStyle name="Total 21 62" xfId="45728"/>
    <cellStyle name="Total 21 63" xfId="45729"/>
    <cellStyle name="Total 21 64" xfId="45730"/>
    <cellStyle name="Total 21 65" xfId="45731"/>
    <cellStyle name="Total 21 66" xfId="45732"/>
    <cellStyle name="Total 21 67" xfId="45733"/>
    <cellStyle name="Total 21 68" xfId="45734"/>
    <cellStyle name="Total 21 69" xfId="45735"/>
    <cellStyle name="Total 21 7" xfId="45736"/>
    <cellStyle name="Total 21 8" xfId="45737"/>
    <cellStyle name="Total 21 9" xfId="45738"/>
    <cellStyle name="Total 22" xfId="45739"/>
    <cellStyle name="Total 22 10" xfId="45740"/>
    <cellStyle name="Total 22 11" xfId="45741"/>
    <cellStyle name="Total 22 12" xfId="45742"/>
    <cellStyle name="Total 22 13" xfId="45743"/>
    <cellStyle name="Total 22 14" xfId="45744"/>
    <cellStyle name="Total 22 15" xfId="45745"/>
    <cellStyle name="Total 22 16" xfId="45746"/>
    <cellStyle name="Total 22 17" xfId="45747"/>
    <cellStyle name="Total 22 18" xfId="45748"/>
    <cellStyle name="Total 22 19" xfId="45749"/>
    <cellStyle name="Total 22 2" xfId="45750"/>
    <cellStyle name="Total 22 2 10" xfId="45751"/>
    <cellStyle name="Total 22 2 11" xfId="45752"/>
    <cellStyle name="Total 22 2 12" xfId="45753"/>
    <cellStyle name="Total 22 2 13" xfId="45754"/>
    <cellStyle name="Total 22 2 14" xfId="45755"/>
    <cellStyle name="Total 22 2 15" xfId="45756"/>
    <cellStyle name="Total 22 2 16" xfId="45757"/>
    <cellStyle name="Total 22 2 17" xfId="45758"/>
    <cellStyle name="Total 22 2 18" xfId="45759"/>
    <cellStyle name="Total 22 2 19" xfId="45760"/>
    <cellStyle name="Total 22 2 2" xfId="45761"/>
    <cellStyle name="Total 22 2 20" xfId="45762"/>
    <cellStyle name="Total 22 2 21" xfId="45763"/>
    <cellStyle name="Total 22 2 22" xfId="45764"/>
    <cellStyle name="Total 22 2 23" xfId="45765"/>
    <cellStyle name="Total 22 2 24" xfId="45766"/>
    <cellStyle name="Total 22 2 25" xfId="45767"/>
    <cellStyle name="Total 22 2 26" xfId="45768"/>
    <cellStyle name="Total 22 2 27" xfId="45769"/>
    <cellStyle name="Total 22 2 28" xfId="45770"/>
    <cellStyle name="Total 22 2 29" xfId="45771"/>
    <cellStyle name="Total 22 2 3" xfId="45772"/>
    <cellStyle name="Total 22 2 30" xfId="45773"/>
    <cellStyle name="Total 22 2 31" xfId="45774"/>
    <cellStyle name="Total 22 2 32" xfId="45775"/>
    <cellStyle name="Total 22 2 33" xfId="45776"/>
    <cellStyle name="Total 22 2 34" xfId="45777"/>
    <cellStyle name="Total 22 2 35" xfId="45778"/>
    <cellStyle name="Total 22 2 36" xfId="45779"/>
    <cellStyle name="Total 22 2 37" xfId="45780"/>
    <cellStyle name="Total 22 2 38" xfId="45781"/>
    <cellStyle name="Total 22 2 39" xfId="45782"/>
    <cellStyle name="Total 22 2 4" xfId="45783"/>
    <cellStyle name="Total 22 2 40" xfId="45784"/>
    <cellStyle name="Total 22 2 41" xfId="45785"/>
    <cellStyle name="Total 22 2 42" xfId="45786"/>
    <cellStyle name="Total 22 2 43" xfId="45787"/>
    <cellStyle name="Total 22 2 44" xfId="45788"/>
    <cellStyle name="Total 22 2 45" xfId="45789"/>
    <cellStyle name="Total 22 2 46" xfId="45790"/>
    <cellStyle name="Total 22 2 47" xfId="45791"/>
    <cellStyle name="Total 22 2 48" xfId="45792"/>
    <cellStyle name="Total 22 2 49" xfId="45793"/>
    <cellStyle name="Total 22 2 5" xfId="45794"/>
    <cellStyle name="Total 22 2 50" xfId="45795"/>
    <cellStyle name="Total 22 2 51" xfId="45796"/>
    <cellStyle name="Total 22 2 52" xfId="45797"/>
    <cellStyle name="Total 22 2 53" xfId="45798"/>
    <cellStyle name="Total 22 2 54" xfId="45799"/>
    <cellStyle name="Total 22 2 55" xfId="45800"/>
    <cellStyle name="Total 22 2 56" xfId="45801"/>
    <cellStyle name="Total 22 2 57" xfId="45802"/>
    <cellStyle name="Total 22 2 58" xfId="45803"/>
    <cellStyle name="Total 22 2 59" xfId="45804"/>
    <cellStyle name="Total 22 2 6" xfId="45805"/>
    <cellStyle name="Total 22 2 60" xfId="45806"/>
    <cellStyle name="Total 22 2 61" xfId="45807"/>
    <cellStyle name="Total 22 2 62" xfId="45808"/>
    <cellStyle name="Total 22 2 63" xfId="45809"/>
    <cellStyle name="Total 22 2 64" xfId="45810"/>
    <cellStyle name="Total 22 2 65" xfId="45811"/>
    <cellStyle name="Total 22 2 66" xfId="45812"/>
    <cellStyle name="Total 22 2 67" xfId="45813"/>
    <cellStyle name="Total 22 2 7" xfId="45814"/>
    <cellStyle name="Total 22 2 8" xfId="45815"/>
    <cellStyle name="Total 22 2 9" xfId="45816"/>
    <cellStyle name="Total 22 20" xfId="45817"/>
    <cellStyle name="Total 22 21" xfId="45818"/>
    <cellStyle name="Total 22 22" xfId="45819"/>
    <cellStyle name="Total 22 23" xfId="45820"/>
    <cellStyle name="Total 22 24" xfId="45821"/>
    <cellStyle name="Total 22 25" xfId="45822"/>
    <cellStyle name="Total 22 26" xfId="45823"/>
    <cellStyle name="Total 22 27" xfId="45824"/>
    <cellStyle name="Total 22 28" xfId="45825"/>
    <cellStyle name="Total 22 29" xfId="45826"/>
    <cellStyle name="Total 22 3" xfId="45827"/>
    <cellStyle name="Total 22 3 10" xfId="45828"/>
    <cellStyle name="Total 22 3 11" xfId="45829"/>
    <cellStyle name="Total 22 3 12" xfId="45830"/>
    <cellStyle name="Total 22 3 13" xfId="45831"/>
    <cellStyle name="Total 22 3 14" xfId="45832"/>
    <cellStyle name="Total 22 3 15" xfId="45833"/>
    <cellStyle name="Total 22 3 16" xfId="45834"/>
    <cellStyle name="Total 22 3 17" xfId="45835"/>
    <cellStyle name="Total 22 3 18" xfId="45836"/>
    <cellStyle name="Total 22 3 19" xfId="45837"/>
    <cellStyle name="Total 22 3 2" xfId="45838"/>
    <cellStyle name="Total 22 3 20" xfId="45839"/>
    <cellStyle name="Total 22 3 21" xfId="45840"/>
    <cellStyle name="Total 22 3 22" xfId="45841"/>
    <cellStyle name="Total 22 3 23" xfId="45842"/>
    <cellStyle name="Total 22 3 24" xfId="45843"/>
    <cellStyle name="Total 22 3 25" xfId="45844"/>
    <cellStyle name="Total 22 3 26" xfId="45845"/>
    <cellStyle name="Total 22 3 27" xfId="45846"/>
    <cellStyle name="Total 22 3 28" xfId="45847"/>
    <cellStyle name="Total 22 3 29" xfId="45848"/>
    <cellStyle name="Total 22 3 3" xfId="45849"/>
    <cellStyle name="Total 22 3 30" xfId="45850"/>
    <cellStyle name="Total 22 3 31" xfId="45851"/>
    <cellStyle name="Total 22 3 32" xfId="45852"/>
    <cellStyle name="Total 22 3 33" xfId="45853"/>
    <cellStyle name="Total 22 3 34" xfId="45854"/>
    <cellStyle name="Total 22 3 35" xfId="45855"/>
    <cellStyle name="Total 22 3 36" xfId="45856"/>
    <cellStyle name="Total 22 3 37" xfId="45857"/>
    <cellStyle name="Total 22 3 38" xfId="45858"/>
    <cellStyle name="Total 22 3 39" xfId="45859"/>
    <cellStyle name="Total 22 3 4" xfId="45860"/>
    <cellStyle name="Total 22 3 40" xfId="45861"/>
    <cellStyle name="Total 22 3 41" xfId="45862"/>
    <cellStyle name="Total 22 3 42" xfId="45863"/>
    <cellStyle name="Total 22 3 43" xfId="45864"/>
    <cellStyle name="Total 22 3 44" xfId="45865"/>
    <cellStyle name="Total 22 3 45" xfId="45866"/>
    <cellStyle name="Total 22 3 46" xfId="45867"/>
    <cellStyle name="Total 22 3 47" xfId="45868"/>
    <cellStyle name="Total 22 3 48" xfId="45869"/>
    <cellStyle name="Total 22 3 49" xfId="45870"/>
    <cellStyle name="Total 22 3 5" xfId="45871"/>
    <cellStyle name="Total 22 3 50" xfId="45872"/>
    <cellStyle name="Total 22 3 51" xfId="45873"/>
    <cellStyle name="Total 22 3 52" xfId="45874"/>
    <cellStyle name="Total 22 3 53" xfId="45875"/>
    <cellStyle name="Total 22 3 54" xfId="45876"/>
    <cellStyle name="Total 22 3 55" xfId="45877"/>
    <cellStyle name="Total 22 3 56" xfId="45878"/>
    <cellStyle name="Total 22 3 57" xfId="45879"/>
    <cellStyle name="Total 22 3 58" xfId="45880"/>
    <cellStyle name="Total 22 3 59" xfId="45881"/>
    <cellStyle name="Total 22 3 6" xfId="45882"/>
    <cellStyle name="Total 22 3 60" xfId="45883"/>
    <cellStyle name="Total 22 3 61" xfId="45884"/>
    <cellStyle name="Total 22 3 62" xfId="45885"/>
    <cellStyle name="Total 22 3 63" xfId="45886"/>
    <cellStyle name="Total 22 3 64" xfId="45887"/>
    <cellStyle name="Total 22 3 65" xfId="45888"/>
    <cellStyle name="Total 22 3 66" xfId="45889"/>
    <cellStyle name="Total 22 3 67" xfId="45890"/>
    <cellStyle name="Total 22 3 7" xfId="45891"/>
    <cellStyle name="Total 22 3 8" xfId="45892"/>
    <cellStyle name="Total 22 3 9" xfId="45893"/>
    <cellStyle name="Total 22 30" xfId="45894"/>
    <cellStyle name="Total 22 31" xfId="45895"/>
    <cellStyle name="Total 22 32" xfId="45896"/>
    <cellStyle name="Total 22 33" xfId="45897"/>
    <cellStyle name="Total 22 34" xfId="45898"/>
    <cellStyle name="Total 22 35" xfId="45899"/>
    <cellStyle name="Total 22 36" xfId="45900"/>
    <cellStyle name="Total 22 37" xfId="45901"/>
    <cellStyle name="Total 22 38" xfId="45902"/>
    <cellStyle name="Total 22 39" xfId="45903"/>
    <cellStyle name="Total 22 4" xfId="45904"/>
    <cellStyle name="Total 22 40" xfId="45905"/>
    <cellStyle name="Total 22 41" xfId="45906"/>
    <cellStyle name="Total 22 42" xfId="45907"/>
    <cellStyle name="Total 22 43" xfId="45908"/>
    <cellStyle name="Total 22 44" xfId="45909"/>
    <cellStyle name="Total 22 45" xfId="45910"/>
    <cellStyle name="Total 22 46" xfId="45911"/>
    <cellStyle name="Total 22 47" xfId="45912"/>
    <cellStyle name="Total 22 48" xfId="45913"/>
    <cellStyle name="Total 22 49" xfId="45914"/>
    <cellStyle name="Total 22 5" xfId="45915"/>
    <cellStyle name="Total 22 50" xfId="45916"/>
    <cellStyle name="Total 22 51" xfId="45917"/>
    <cellStyle name="Total 22 52" xfId="45918"/>
    <cellStyle name="Total 22 53" xfId="45919"/>
    <cellStyle name="Total 22 54" xfId="45920"/>
    <cellStyle name="Total 22 55" xfId="45921"/>
    <cellStyle name="Total 22 56" xfId="45922"/>
    <cellStyle name="Total 22 57" xfId="45923"/>
    <cellStyle name="Total 22 58" xfId="45924"/>
    <cellStyle name="Total 22 59" xfId="45925"/>
    <cellStyle name="Total 22 6" xfId="45926"/>
    <cellStyle name="Total 22 60" xfId="45927"/>
    <cellStyle name="Total 22 61" xfId="45928"/>
    <cellStyle name="Total 22 62" xfId="45929"/>
    <cellStyle name="Total 22 63" xfId="45930"/>
    <cellStyle name="Total 22 64" xfId="45931"/>
    <cellStyle name="Total 22 65" xfId="45932"/>
    <cellStyle name="Total 22 66" xfId="45933"/>
    <cellStyle name="Total 22 67" xfId="45934"/>
    <cellStyle name="Total 22 68" xfId="45935"/>
    <cellStyle name="Total 22 69" xfId="45936"/>
    <cellStyle name="Total 22 7" xfId="45937"/>
    <cellStyle name="Total 22 8" xfId="45938"/>
    <cellStyle name="Total 22 9" xfId="45939"/>
    <cellStyle name="Total 23" xfId="45940"/>
    <cellStyle name="Total 23 10" xfId="45941"/>
    <cellStyle name="Total 23 11" xfId="45942"/>
    <cellStyle name="Total 23 12" xfId="45943"/>
    <cellStyle name="Total 23 13" xfId="45944"/>
    <cellStyle name="Total 23 14" xfId="45945"/>
    <cellStyle name="Total 23 15" xfId="45946"/>
    <cellStyle name="Total 23 16" xfId="45947"/>
    <cellStyle name="Total 23 17" xfId="45948"/>
    <cellStyle name="Total 23 18" xfId="45949"/>
    <cellStyle name="Total 23 19" xfId="45950"/>
    <cellStyle name="Total 23 2" xfId="45951"/>
    <cellStyle name="Total 23 2 10" xfId="45952"/>
    <cellStyle name="Total 23 2 11" xfId="45953"/>
    <cellStyle name="Total 23 2 12" xfId="45954"/>
    <cellStyle name="Total 23 2 13" xfId="45955"/>
    <cellStyle name="Total 23 2 14" xfId="45956"/>
    <cellStyle name="Total 23 2 15" xfId="45957"/>
    <cellStyle name="Total 23 2 16" xfId="45958"/>
    <cellStyle name="Total 23 2 17" xfId="45959"/>
    <cellStyle name="Total 23 2 18" xfId="45960"/>
    <cellStyle name="Total 23 2 19" xfId="45961"/>
    <cellStyle name="Total 23 2 2" xfId="45962"/>
    <cellStyle name="Total 23 2 20" xfId="45963"/>
    <cellStyle name="Total 23 2 21" xfId="45964"/>
    <cellStyle name="Total 23 2 22" xfId="45965"/>
    <cellStyle name="Total 23 2 23" xfId="45966"/>
    <cellStyle name="Total 23 2 24" xfId="45967"/>
    <cellStyle name="Total 23 2 25" xfId="45968"/>
    <cellStyle name="Total 23 2 26" xfId="45969"/>
    <cellStyle name="Total 23 2 27" xfId="45970"/>
    <cellStyle name="Total 23 2 28" xfId="45971"/>
    <cellStyle name="Total 23 2 29" xfId="45972"/>
    <cellStyle name="Total 23 2 3" xfId="45973"/>
    <cellStyle name="Total 23 2 30" xfId="45974"/>
    <cellStyle name="Total 23 2 31" xfId="45975"/>
    <cellStyle name="Total 23 2 32" xfId="45976"/>
    <cellStyle name="Total 23 2 33" xfId="45977"/>
    <cellStyle name="Total 23 2 34" xfId="45978"/>
    <cellStyle name="Total 23 2 35" xfId="45979"/>
    <cellStyle name="Total 23 2 36" xfId="45980"/>
    <cellStyle name="Total 23 2 37" xfId="45981"/>
    <cellStyle name="Total 23 2 38" xfId="45982"/>
    <cellStyle name="Total 23 2 39" xfId="45983"/>
    <cellStyle name="Total 23 2 4" xfId="45984"/>
    <cellStyle name="Total 23 2 40" xfId="45985"/>
    <cellStyle name="Total 23 2 41" xfId="45986"/>
    <cellStyle name="Total 23 2 42" xfId="45987"/>
    <cellStyle name="Total 23 2 43" xfId="45988"/>
    <cellStyle name="Total 23 2 44" xfId="45989"/>
    <cellStyle name="Total 23 2 45" xfId="45990"/>
    <cellStyle name="Total 23 2 46" xfId="45991"/>
    <cellStyle name="Total 23 2 47" xfId="45992"/>
    <cellStyle name="Total 23 2 48" xfId="45993"/>
    <cellStyle name="Total 23 2 49" xfId="45994"/>
    <cellStyle name="Total 23 2 5" xfId="45995"/>
    <cellStyle name="Total 23 2 50" xfId="45996"/>
    <cellStyle name="Total 23 2 51" xfId="45997"/>
    <cellStyle name="Total 23 2 52" xfId="45998"/>
    <cellStyle name="Total 23 2 53" xfId="45999"/>
    <cellStyle name="Total 23 2 54" xfId="46000"/>
    <cellStyle name="Total 23 2 55" xfId="46001"/>
    <cellStyle name="Total 23 2 56" xfId="46002"/>
    <cellStyle name="Total 23 2 57" xfId="46003"/>
    <cellStyle name="Total 23 2 58" xfId="46004"/>
    <cellStyle name="Total 23 2 59" xfId="46005"/>
    <cellStyle name="Total 23 2 6" xfId="46006"/>
    <cellStyle name="Total 23 2 60" xfId="46007"/>
    <cellStyle name="Total 23 2 61" xfId="46008"/>
    <cellStyle name="Total 23 2 62" xfId="46009"/>
    <cellStyle name="Total 23 2 63" xfId="46010"/>
    <cellStyle name="Total 23 2 64" xfId="46011"/>
    <cellStyle name="Total 23 2 65" xfId="46012"/>
    <cellStyle name="Total 23 2 66" xfId="46013"/>
    <cellStyle name="Total 23 2 67" xfId="46014"/>
    <cellStyle name="Total 23 2 7" xfId="46015"/>
    <cellStyle name="Total 23 2 8" xfId="46016"/>
    <cellStyle name="Total 23 2 9" xfId="46017"/>
    <cellStyle name="Total 23 20" xfId="46018"/>
    <cellStyle name="Total 23 21" xfId="46019"/>
    <cellStyle name="Total 23 22" xfId="46020"/>
    <cellStyle name="Total 23 23" xfId="46021"/>
    <cellStyle name="Total 23 24" xfId="46022"/>
    <cellStyle name="Total 23 25" xfId="46023"/>
    <cellStyle name="Total 23 26" xfId="46024"/>
    <cellStyle name="Total 23 27" xfId="46025"/>
    <cellStyle name="Total 23 28" xfId="46026"/>
    <cellStyle name="Total 23 29" xfId="46027"/>
    <cellStyle name="Total 23 3" xfId="46028"/>
    <cellStyle name="Total 23 3 10" xfId="46029"/>
    <cellStyle name="Total 23 3 11" xfId="46030"/>
    <cellStyle name="Total 23 3 12" xfId="46031"/>
    <cellStyle name="Total 23 3 13" xfId="46032"/>
    <cellStyle name="Total 23 3 14" xfId="46033"/>
    <cellStyle name="Total 23 3 15" xfId="46034"/>
    <cellStyle name="Total 23 3 16" xfId="46035"/>
    <cellStyle name="Total 23 3 17" xfId="46036"/>
    <cellStyle name="Total 23 3 18" xfId="46037"/>
    <cellStyle name="Total 23 3 19" xfId="46038"/>
    <cellStyle name="Total 23 3 2" xfId="46039"/>
    <cellStyle name="Total 23 3 20" xfId="46040"/>
    <cellStyle name="Total 23 3 21" xfId="46041"/>
    <cellStyle name="Total 23 3 22" xfId="46042"/>
    <cellStyle name="Total 23 3 23" xfId="46043"/>
    <cellStyle name="Total 23 3 24" xfId="46044"/>
    <cellStyle name="Total 23 3 25" xfId="46045"/>
    <cellStyle name="Total 23 3 26" xfId="46046"/>
    <cellStyle name="Total 23 3 27" xfId="46047"/>
    <cellStyle name="Total 23 3 28" xfId="46048"/>
    <cellStyle name="Total 23 3 29" xfId="46049"/>
    <cellStyle name="Total 23 3 3" xfId="46050"/>
    <cellStyle name="Total 23 3 30" xfId="46051"/>
    <cellStyle name="Total 23 3 31" xfId="46052"/>
    <cellStyle name="Total 23 3 32" xfId="46053"/>
    <cellStyle name="Total 23 3 33" xfId="46054"/>
    <cellStyle name="Total 23 3 34" xfId="46055"/>
    <cellStyle name="Total 23 3 35" xfId="46056"/>
    <cellStyle name="Total 23 3 36" xfId="46057"/>
    <cellStyle name="Total 23 3 37" xfId="46058"/>
    <cellStyle name="Total 23 3 38" xfId="46059"/>
    <cellStyle name="Total 23 3 39" xfId="46060"/>
    <cellStyle name="Total 23 3 4" xfId="46061"/>
    <cellStyle name="Total 23 3 40" xfId="46062"/>
    <cellStyle name="Total 23 3 41" xfId="46063"/>
    <cellStyle name="Total 23 3 42" xfId="46064"/>
    <cellStyle name="Total 23 3 43" xfId="46065"/>
    <cellStyle name="Total 23 3 44" xfId="46066"/>
    <cellStyle name="Total 23 3 45" xfId="46067"/>
    <cellStyle name="Total 23 3 46" xfId="46068"/>
    <cellStyle name="Total 23 3 47" xfId="46069"/>
    <cellStyle name="Total 23 3 48" xfId="46070"/>
    <cellStyle name="Total 23 3 49" xfId="46071"/>
    <cellStyle name="Total 23 3 5" xfId="46072"/>
    <cellStyle name="Total 23 3 50" xfId="46073"/>
    <cellStyle name="Total 23 3 51" xfId="46074"/>
    <cellStyle name="Total 23 3 52" xfId="46075"/>
    <cellStyle name="Total 23 3 53" xfId="46076"/>
    <cellStyle name="Total 23 3 54" xfId="46077"/>
    <cellStyle name="Total 23 3 55" xfId="46078"/>
    <cellStyle name="Total 23 3 56" xfId="46079"/>
    <cellStyle name="Total 23 3 57" xfId="46080"/>
    <cellStyle name="Total 23 3 58" xfId="46081"/>
    <cellStyle name="Total 23 3 59" xfId="46082"/>
    <cellStyle name="Total 23 3 6" xfId="46083"/>
    <cellStyle name="Total 23 3 60" xfId="46084"/>
    <cellStyle name="Total 23 3 61" xfId="46085"/>
    <cellStyle name="Total 23 3 62" xfId="46086"/>
    <cellStyle name="Total 23 3 63" xfId="46087"/>
    <cellStyle name="Total 23 3 64" xfId="46088"/>
    <cellStyle name="Total 23 3 65" xfId="46089"/>
    <cellStyle name="Total 23 3 66" xfId="46090"/>
    <cellStyle name="Total 23 3 67" xfId="46091"/>
    <cellStyle name="Total 23 3 7" xfId="46092"/>
    <cellStyle name="Total 23 3 8" xfId="46093"/>
    <cellStyle name="Total 23 3 9" xfId="46094"/>
    <cellStyle name="Total 23 30" xfId="46095"/>
    <cellStyle name="Total 23 31" xfId="46096"/>
    <cellStyle name="Total 23 32" xfId="46097"/>
    <cellStyle name="Total 23 33" xfId="46098"/>
    <cellStyle name="Total 23 34" xfId="46099"/>
    <cellStyle name="Total 23 35" xfId="46100"/>
    <cellStyle name="Total 23 36" xfId="46101"/>
    <cellStyle name="Total 23 37" xfId="46102"/>
    <cellStyle name="Total 23 38" xfId="46103"/>
    <cellStyle name="Total 23 39" xfId="46104"/>
    <cellStyle name="Total 23 4" xfId="46105"/>
    <cellStyle name="Total 23 40" xfId="46106"/>
    <cellStyle name="Total 23 41" xfId="46107"/>
    <cellStyle name="Total 23 42" xfId="46108"/>
    <cellStyle name="Total 23 43" xfId="46109"/>
    <cellStyle name="Total 23 44" xfId="46110"/>
    <cellStyle name="Total 23 45" xfId="46111"/>
    <cellStyle name="Total 23 46" xfId="46112"/>
    <cellStyle name="Total 23 47" xfId="46113"/>
    <cellStyle name="Total 23 48" xfId="46114"/>
    <cellStyle name="Total 23 49" xfId="46115"/>
    <cellStyle name="Total 23 5" xfId="46116"/>
    <cellStyle name="Total 23 50" xfId="46117"/>
    <cellStyle name="Total 23 51" xfId="46118"/>
    <cellStyle name="Total 23 52" xfId="46119"/>
    <cellStyle name="Total 23 53" xfId="46120"/>
    <cellStyle name="Total 23 54" xfId="46121"/>
    <cellStyle name="Total 23 55" xfId="46122"/>
    <cellStyle name="Total 23 56" xfId="46123"/>
    <cellStyle name="Total 23 57" xfId="46124"/>
    <cellStyle name="Total 23 58" xfId="46125"/>
    <cellStyle name="Total 23 59" xfId="46126"/>
    <cellStyle name="Total 23 6" xfId="46127"/>
    <cellStyle name="Total 23 60" xfId="46128"/>
    <cellStyle name="Total 23 61" xfId="46129"/>
    <cellStyle name="Total 23 62" xfId="46130"/>
    <cellStyle name="Total 23 63" xfId="46131"/>
    <cellStyle name="Total 23 64" xfId="46132"/>
    <cellStyle name="Total 23 65" xfId="46133"/>
    <cellStyle name="Total 23 66" xfId="46134"/>
    <cellStyle name="Total 23 67" xfId="46135"/>
    <cellStyle name="Total 23 68" xfId="46136"/>
    <cellStyle name="Total 23 69" xfId="46137"/>
    <cellStyle name="Total 23 7" xfId="46138"/>
    <cellStyle name="Total 23 8" xfId="46139"/>
    <cellStyle name="Total 23 9" xfId="46140"/>
    <cellStyle name="Total 24" xfId="46141"/>
    <cellStyle name="Total 24 10" xfId="46142"/>
    <cellStyle name="Total 24 11" xfId="46143"/>
    <cellStyle name="Total 24 12" xfId="46144"/>
    <cellStyle name="Total 24 13" xfId="46145"/>
    <cellStyle name="Total 24 14" xfId="46146"/>
    <cellStyle name="Total 24 15" xfId="46147"/>
    <cellStyle name="Total 24 16" xfId="46148"/>
    <cellStyle name="Total 24 17" xfId="46149"/>
    <cellStyle name="Total 24 18" xfId="46150"/>
    <cellStyle name="Total 24 19" xfId="46151"/>
    <cellStyle name="Total 24 2" xfId="46152"/>
    <cellStyle name="Total 24 2 10" xfId="46153"/>
    <cellStyle name="Total 24 2 11" xfId="46154"/>
    <cellStyle name="Total 24 2 12" xfId="46155"/>
    <cellStyle name="Total 24 2 13" xfId="46156"/>
    <cellStyle name="Total 24 2 14" xfId="46157"/>
    <cellStyle name="Total 24 2 15" xfId="46158"/>
    <cellStyle name="Total 24 2 16" xfId="46159"/>
    <cellStyle name="Total 24 2 17" xfId="46160"/>
    <cellStyle name="Total 24 2 18" xfId="46161"/>
    <cellStyle name="Total 24 2 19" xfId="46162"/>
    <cellStyle name="Total 24 2 2" xfId="46163"/>
    <cellStyle name="Total 24 2 20" xfId="46164"/>
    <cellStyle name="Total 24 2 21" xfId="46165"/>
    <cellStyle name="Total 24 2 22" xfId="46166"/>
    <cellStyle name="Total 24 2 23" xfId="46167"/>
    <cellStyle name="Total 24 2 24" xfId="46168"/>
    <cellStyle name="Total 24 2 25" xfId="46169"/>
    <cellStyle name="Total 24 2 26" xfId="46170"/>
    <cellStyle name="Total 24 2 27" xfId="46171"/>
    <cellStyle name="Total 24 2 28" xfId="46172"/>
    <cellStyle name="Total 24 2 29" xfId="46173"/>
    <cellStyle name="Total 24 2 3" xfId="46174"/>
    <cellStyle name="Total 24 2 30" xfId="46175"/>
    <cellStyle name="Total 24 2 31" xfId="46176"/>
    <cellStyle name="Total 24 2 32" xfId="46177"/>
    <cellStyle name="Total 24 2 33" xfId="46178"/>
    <cellStyle name="Total 24 2 34" xfId="46179"/>
    <cellStyle name="Total 24 2 35" xfId="46180"/>
    <cellStyle name="Total 24 2 36" xfId="46181"/>
    <cellStyle name="Total 24 2 37" xfId="46182"/>
    <cellStyle name="Total 24 2 38" xfId="46183"/>
    <cellStyle name="Total 24 2 39" xfId="46184"/>
    <cellStyle name="Total 24 2 4" xfId="46185"/>
    <cellStyle name="Total 24 2 40" xfId="46186"/>
    <cellStyle name="Total 24 2 41" xfId="46187"/>
    <cellStyle name="Total 24 2 42" xfId="46188"/>
    <cellStyle name="Total 24 2 43" xfId="46189"/>
    <cellStyle name="Total 24 2 44" xfId="46190"/>
    <cellStyle name="Total 24 2 45" xfId="46191"/>
    <cellStyle name="Total 24 2 46" xfId="46192"/>
    <cellStyle name="Total 24 2 47" xfId="46193"/>
    <cellStyle name="Total 24 2 48" xfId="46194"/>
    <cellStyle name="Total 24 2 49" xfId="46195"/>
    <cellStyle name="Total 24 2 5" xfId="46196"/>
    <cellStyle name="Total 24 2 50" xfId="46197"/>
    <cellStyle name="Total 24 2 51" xfId="46198"/>
    <cellStyle name="Total 24 2 52" xfId="46199"/>
    <cellStyle name="Total 24 2 53" xfId="46200"/>
    <cellStyle name="Total 24 2 54" xfId="46201"/>
    <cellStyle name="Total 24 2 55" xfId="46202"/>
    <cellStyle name="Total 24 2 56" xfId="46203"/>
    <cellStyle name="Total 24 2 57" xfId="46204"/>
    <cellStyle name="Total 24 2 58" xfId="46205"/>
    <cellStyle name="Total 24 2 59" xfId="46206"/>
    <cellStyle name="Total 24 2 6" xfId="46207"/>
    <cellStyle name="Total 24 2 60" xfId="46208"/>
    <cellStyle name="Total 24 2 61" xfId="46209"/>
    <cellStyle name="Total 24 2 62" xfId="46210"/>
    <cellStyle name="Total 24 2 63" xfId="46211"/>
    <cellStyle name="Total 24 2 64" xfId="46212"/>
    <cellStyle name="Total 24 2 65" xfId="46213"/>
    <cellStyle name="Total 24 2 66" xfId="46214"/>
    <cellStyle name="Total 24 2 67" xfId="46215"/>
    <cellStyle name="Total 24 2 7" xfId="46216"/>
    <cellStyle name="Total 24 2 8" xfId="46217"/>
    <cellStyle name="Total 24 2 9" xfId="46218"/>
    <cellStyle name="Total 24 20" xfId="46219"/>
    <cellStyle name="Total 24 21" xfId="46220"/>
    <cellStyle name="Total 24 22" xfId="46221"/>
    <cellStyle name="Total 24 23" xfId="46222"/>
    <cellStyle name="Total 24 24" xfId="46223"/>
    <cellStyle name="Total 24 25" xfId="46224"/>
    <cellStyle name="Total 24 26" xfId="46225"/>
    <cellStyle name="Total 24 27" xfId="46226"/>
    <cellStyle name="Total 24 28" xfId="46227"/>
    <cellStyle name="Total 24 29" xfId="46228"/>
    <cellStyle name="Total 24 3" xfId="46229"/>
    <cellStyle name="Total 24 3 10" xfId="46230"/>
    <cellStyle name="Total 24 3 11" xfId="46231"/>
    <cellStyle name="Total 24 3 12" xfId="46232"/>
    <cellStyle name="Total 24 3 13" xfId="46233"/>
    <cellStyle name="Total 24 3 14" xfId="46234"/>
    <cellStyle name="Total 24 3 15" xfId="46235"/>
    <cellStyle name="Total 24 3 16" xfId="46236"/>
    <cellStyle name="Total 24 3 17" xfId="46237"/>
    <cellStyle name="Total 24 3 18" xfId="46238"/>
    <cellStyle name="Total 24 3 19" xfId="46239"/>
    <cellStyle name="Total 24 3 2" xfId="46240"/>
    <cellStyle name="Total 24 3 20" xfId="46241"/>
    <cellStyle name="Total 24 3 21" xfId="46242"/>
    <cellStyle name="Total 24 3 22" xfId="46243"/>
    <cellStyle name="Total 24 3 23" xfId="46244"/>
    <cellStyle name="Total 24 3 24" xfId="46245"/>
    <cellStyle name="Total 24 3 25" xfId="46246"/>
    <cellStyle name="Total 24 3 26" xfId="46247"/>
    <cellStyle name="Total 24 3 27" xfId="46248"/>
    <cellStyle name="Total 24 3 28" xfId="46249"/>
    <cellStyle name="Total 24 3 29" xfId="46250"/>
    <cellStyle name="Total 24 3 3" xfId="46251"/>
    <cellStyle name="Total 24 3 30" xfId="46252"/>
    <cellStyle name="Total 24 3 31" xfId="46253"/>
    <cellStyle name="Total 24 3 32" xfId="46254"/>
    <cellStyle name="Total 24 3 33" xfId="46255"/>
    <cellStyle name="Total 24 3 34" xfId="46256"/>
    <cellStyle name="Total 24 3 35" xfId="46257"/>
    <cellStyle name="Total 24 3 36" xfId="46258"/>
    <cellStyle name="Total 24 3 37" xfId="46259"/>
    <cellStyle name="Total 24 3 38" xfId="46260"/>
    <cellStyle name="Total 24 3 39" xfId="46261"/>
    <cellStyle name="Total 24 3 4" xfId="46262"/>
    <cellStyle name="Total 24 3 40" xfId="46263"/>
    <cellStyle name="Total 24 3 41" xfId="46264"/>
    <cellStyle name="Total 24 3 42" xfId="46265"/>
    <cellStyle name="Total 24 3 43" xfId="46266"/>
    <cellStyle name="Total 24 3 44" xfId="46267"/>
    <cellStyle name="Total 24 3 45" xfId="46268"/>
    <cellStyle name="Total 24 3 46" xfId="46269"/>
    <cellStyle name="Total 24 3 47" xfId="46270"/>
    <cellStyle name="Total 24 3 48" xfId="46271"/>
    <cellStyle name="Total 24 3 49" xfId="46272"/>
    <cellStyle name="Total 24 3 5" xfId="46273"/>
    <cellStyle name="Total 24 3 50" xfId="46274"/>
    <cellStyle name="Total 24 3 51" xfId="46275"/>
    <cellStyle name="Total 24 3 52" xfId="46276"/>
    <cellStyle name="Total 24 3 53" xfId="46277"/>
    <cellStyle name="Total 24 3 54" xfId="46278"/>
    <cellStyle name="Total 24 3 55" xfId="46279"/>
    <cellStyle name="Total 24 3 56" xfId="46280"/>
    <cellStyle name="Total 24 3 57" xfId="46281"/>
    <cellStyle name="Total 24 3 58" xfId="46282"/>
    <cellStyle name="Total 24 3 59" xfId="46283"/>
    <cellStyle name="Total 24 3 6" xfId="46284"/>
    <cellStyle name="Total 24 3 60" xfId="46285"/>
    <cellStyle name="Total 24 3 61" xfId="46286"/>
    <cellStyle name="Total 24 3 62" xfId="46287"/>
    <cellStyle name="Total 24 3 63" xfId="46288"/>
    <cellStyle name="Total 24 3 64" xfId="46289"/>
    <cellStyle name="Total 24 3 65" xfId="46290"/>
    <cellStyle name="Total 24 3 66" xfId="46291"/>
    <cellStyle name="Total 24 3 67" xfId="46292"/>
    <cellStyle name="Total 24 3 7" xfId="46293"/>
    <cellStyle name="Total 24 3 8" xfId="46294"/>
    <cellStyle name="Total 24 3 9" xfId="46295"/>
    <cellStyle name="Total 24 30" xfId="46296"/>
    <cellStyle name="Total 24 31" xfId="46297"/>
    <cellStyle name="Total 24 32" xfId="46298"/>
    <cellStyle name="Total 24 33" xfId="46299"/>
    <cellStyle name="Total 24 34" xfId="46300"/>
    <cellStyle name="Total 24 35" xfId="46301"/>
    <cellStyle name="Total 24 36" xfId="46302"/>
    <cellStyle name="Total 24 37" xfId="46303"/>
    <cellStyle name="Total 24 38" xfId="46304"/>
    <cellStyle name="Total 24 39" xfId="46305"/>
    <cellStyle name="Total 24 4" xfId="46306"/>
    <cellStyle name="Total 24 40" xfId="46307"/>
    <cellStyle name="Total 24 41" xfId="46308"/>
    <cellStyle name="Total 24 42" xfId="46309"/>
    <cellStyle name="Total 24 43" xfId="46310"/>
    <cellStyle name="Total 24 44" xfId="46311"/>
    <cellStyle name="Total 24 45" xfId="46312"/>
    <cellStyle name="Total 24 46" xfId="46313"/>
    <cellStyle name="Total 24 47" xfId="46314"/>
    <cellStyle name="Total 24 48" xfId="46315"/>
    <cellStyle name="Total 24 49" xfId="46316"/>
    <cellStyle name="Total 24 5" xfId="46317"/>
    <cellStyle name="Total 24 50" xfId="46318"/>
    <cellStyle name="Total 24 51" xfId="46319"/>
    <cellStyle name="Total 24 52" xfId="46320"/>
    <cellStyle name="Total 24 53" xfId="46321"/>
    <cellStyle name="Total 24 54" xfId="46322"/>
    <cellStyle name="Total 24 55" xfId="46323"/>
    <cellStyle name="Total 24 56" xfId="46324"/>
    <cellStyle name="Total 24 57" xfId="46325"/>
    <cellStyle name="Total 24 58" xfId="46326"/>
    <cellStyle name="Total 24 59" xfId="46327"/>
    <cellStyle name="Total 24 6" xfId="46328"/>
    <cellStyle name="Total 24 60" xfId="46329"/>
    <cellStyle name="Total 24 61" xfId="46330"/>
    <cellStyle name="Total 24 62" xfId="46331"/>
    <cellStyle name="Total 24 63" xfId="46332"/>
    <cellStyle name="Total 24 64" xfId="46333"/>
    <cellStyle name="Total 24 65" xfId="46334"/>
    <cellStyle name="Total 24 66" xfId="46335"/>
    <cellStyle name="Total 24 67" xfId="46336"/>
    <cellStyle name="Total 24 68" xfId="46337"/>
    <cellStyle name="Total 24 69" xfId="46338"/>
    <cellStyle name="Total 24 7" xfId="46339"/>
    <cellStyle name="Total 24 8" xfId="46340"/>
    <cellStyle name="Total 24 9" xfId="46341"/>
    <cellStyle name="Total 25" xfId="46342"/>
    <cellStyle name="Total 25 10" xfId="46343"/>
    <cellStyle name="Total 25 11" xfId="46344"/>
    <cellStyle name="Total 25 12" xfId="46345"/>
    <cellStyle name="Total 25 13" xfId="46346"/>
    <cellStyle name="Total 25 14" xfId="46347"/>
    <cellStyle name="Total 25 15" xfId="46348"/>
    <cellStyle name="Total 25 16" xfId="46349"/>
    <cellStyle name="Total 25 17" xfId="46350"/>
    <cellStyle name="Total 25 18" xfId="46351"/>
    <cellStyle name="Total 25 19" xfId="46352"/>
    <cellStyle name="Total 25 2" xfId="46353"/>
    <cellStyle name="Total 25 2 10" xfId="46354"/>
    <cellStyle name="Total 25 2 11" xfId="46355"/>
    <cellStyle name="Total 25 2 12" xfId="46356"/>
    <cellStyle name="Total 25 2 13" xfId="46357"/>
    <cellStyle name="Total 25 2 14" xfId="46358"/>
    <cellStyle name="Total 25 2 15" xfId="46359"/>
    <cellStyle name="Total 25 2 16" xfId="46360"/>
    <cellStyle name="Total 25 2 17" xfId="46361"/>
    <cellStyle name="Total 25 2 18" xfId="46362"/>
    <cellStyle name="Total 25 2 19" xfId="46363"/>
    <cellStyle name="Total 25 2 2" xfId="46364"/>
    <cellStyle name="Total 25 2 20" xfId="46365"/>
    <cellStyle name="Total 25 2 21" xfId="46366"/>
    <cellStyle name="Total 25 2 22" xfId="46367"/>
    <cellStyle name="Total 25 2 23" xfId="46368"/>
    <cellStyle name="Total 25 2 24" xfId="46369"/>
    <cellStyle name="Total 25 2 25" xfId="46370"/>
    <cellStyle name="Total 25 2 26" xfId="46371"/>
    <cellStyle name="Total 25 2 27" xfId="46372"/>
    <cellStyle name="Total 25 2 28" xfId="46373"/>
    <cellStyle name="Total 25 2 29" xfId="46374"/>
    <cellStyle name="Total 25 2 3" xfId="46375"/>
    <cellStyle name="Total 25 2 30" xfId="46376"/>
    <cellStyle name="Total 25 2 31" xfId="46377"/>
    <cellStyle name="Total 25 2 32" xfId="46378"/>
    <cellStyle name="Total 25 2 33" xfId="46379"/>
    <cellStyle name="Total 25 2 34" xfId="46380"/>
    <cellStyle name="Total 25 2 35" xfId="46381"/>
    <cellStyle name="Total 25 2 36" xfId="46382"/>
    <cellStyle name="Total 25 2 37" xfId="46383"/>
    <cellStyle name="Total 25 2 38" xfId="46384"/>
    <cellStyle name="Total 25 2 39" xfId="46385"/>
    <cellStyle name="Total 25 2 4" xfId="46386"/>
    <cellStyle name="Total 25 2 40" xfId="46387"/>
    <cellStyle name="Total 25 2 41" xfId="46388"/>
    <cellStyle name="Total 25 2 42" xfId="46389"/>
    <cellStyle name="Total 25 2 43" xfId="46390"/>
    <cellStyle name="Total 25 2 44" xfId="46391"/>
    <cellStyle name="Total 25 2 45" xfId="46392"/>
    <cellStyle name="Total 25 2 46" xfId="46393"/>
    <cellStyle name="Total 25 2 47" xfId="46394"/>
    <cellStyle name="Total 25 2 48" xfId="46395"/>
    <cellStyle name="Total 25 2 49" xfId="46396"/>
    <cellStyle name="Total 25 2 5" xfId="46397"/>
    <cellStyle name="Total 25 2 50" xfId="46398"/>
    <cellStyle name="Total 25 2 51" xfId="46399"/>
    <cellStyle name="Total 25 2 52" xfId="46400"/>
    <cellStyle name="Total 25 2 53" xfId="46401"/>
    <cellStyle name="Total 25 2 54" xfId="46402"/>
    <cellStyle name="Total 25 2 55" xfId="46403"/>
    <cellStyle name="Total 25 2 56" xfId="46404"/>
    <cellStyle name="Total 25 2 57" xfId="46405"/>
    <cellStyle name="Total 25 2 58" xfId="46406"/>
    <cellStyle name="Total 25 2 59" xfId="46407"/>
    <cellStyle name="Total 25 2 6" xfId="46408"/>
    <cellStyle name="Total 25 2 60" xfId="46409"/>
    <cellStyle name="Total 25 2 61" xfId="46410"/>
    <cellStyle name="Total 25 2 62" xfId="46411"/>
    <cellStyle name="Total 25 2 63" xfId="46412"/>
    <cellStyle name="Total 25 2 64" xfId="46413"/>
    <cellStyle name="Total 25 2 65" xfId="46414"/>
    <cellStyle name="Total 25 2 66" xfId="46415"/>
    <cellStyle name="Total 25 2 67" xfId="46416"/>
    <cellStyle name="Total 25 2 7" xfId="46417"/>
    <cellStyle name="Total 25 2 8" xfId="46418"/>
    <cellStyle name="Total 25 2 9" xfId="46419"/>
    <cellStyle name="Total 25 20" xfId="46420"/>
    <cellStyle name="Total 25 21" xfId="46421"/>
    <cellStyle name="Total 25 22" xfId="46422"/>
    <cellStyle name="Total 25 23" xfId="46423"/>
    <cellStyle name="Total 25 24" xfId="46424"/>
    <cellStyle name="Total 25 25" xfId="46425"/>
    <cellStyle name="Total 25 26" xfId="46426"/>
    <cellStyle name="Total 25 27" xfId="46427"/>
    <cellStyle name="Total 25 28" xfId="46428"/>
    <cellStyle name="Total 25 29" xfId="46429"/>
    <cellStyle name="Total 25 3" xfId="46430"/>
    <cellStyle name="Total 25 3 10" xfId="46431"/>
    <cellStyle name="Total 25 3 11" xfId="46432"/>
    <cellStyle name="Total 25 3 12" xfId="46433"/>
    <cellStyle name="Total 25 3 13" xfId="46434"/>
    <cellStyle name="Total 25 3 14" xfId="46435"/>
    <cellStyle name="Total 25 3 15" xfId="46436"/>
    <cellStyle name="Total 25 3 16" xfId="46437"/>
    <cellStyle name="Total 25 3 17" xfId="46438"/>
    <cellStyle name="Total 25 3 18" xfId="46439"/>
    <cellStyle name="Total 25 3 19" xfId="46440"/>
    <cellStyle name="Total 25 3 2" xfId="46441"/>
    <cellStyle name="Total 25 3 20" xfId="46442"/>
    <cellStyle name="Total 25 3 21" xfId="46443"/>
    <cellStyle name="Total 25 3 22" xfId="46444"/>
    <cellStyle name="Total 25 3 23" xfId="46445"/>
    <cellStyle name="Total 25 3 24" xfId="46446"/>
    <cellStyle name="Total 25 3 25" xfId="46447"/>
    <cellStyle name="Total 25 3 26" xfId="46448"/>
    <cellStyle name="Total 25 3 27" xfId="46449"/>
    <cellStyle name="Total 25 3 28" xfId="46450"/>
    <cellStyle name="Total 25 3 29" xfId="46451"/>
    <cellStyle name="Total 25 3 3" xfId="46452"/>
    <cellStyle name="Total 25 3 30" xfId="46453"/>
    <cellStyle name="Total 25 3 31" xfId="46454"/>
    <cellStyle name="Total 25 3 32" xfId="46455"/>
    <cellStyle name="Total 25 3 33" xfId="46456"/>
    <cellStyle name="Total 25 3 34" xfId="46457"/>
    <cellStyle name="Total 25 3 35" xfId="46458"/>
    <cellStyle name="Total 25 3 36" xfId="46459"/>
    <cellStyle name="Total 25 3 37" xfId="46460"/>
    <cellStyle name="Total 25 3 38" xfId="46461"/>
    <cellStyle name="Total 25 3 39" xfId="46462"/>
    <cellStyle name="Total 25 3 4" xfId="46463"/>
    <cellStyle name="Total 25 3 40" xfId="46464"/>
    <cellStyle name="Total 25 3 41" xfId="46465"/>
    <cellStyle name="Total 25 3 42" xfId="46466"/>
    <cellStyle name="Total 25 3 43" xfId="46467"/>
    <cellStyle name="Total 25 3 44" xfId="46468"/>
    <cellStyle name="Total 25 3 45" xfId="46469"/>
    <cellStyle name="Total 25 3 46" xfId="46470"/>
    <cellStyle name="Total 25 3 47" xfId="46471"/>
    <cellStyle name="Total 25 3 48" xfId="46472"/>
    <cellStyle name="Total 25 3 49" xfId="46473"/>
    <cellStyle name="Total 25 3 5" xfId="46474"/>
    <cellStyle name="Total 25 3 50" xfId="46475"/>
    <cellStyle name="Total 25 3 51" xfId="46476"/>
    <cellStyle name="Total 25 3 52" xfId="46477"/>
    <cellStyle name="Total 25 3 53" xfId="46478"/>
    <cellStyle name="Total 25 3 54" xfId="46479"/>
    <cellStyle name="Total 25 3 55" xfId="46480"/>
    <cellStyle name="Total 25 3 56" xfId="46481"/>
    <cellStyle name="Total 25 3 57" xfId="46482"/>
    <cellStyle name="Total 25 3 58" xfId="46483"/>
    <cellStyle name="Total 25 3 59" xfId="46484"/>
    <cellStyle name="Total 25 3 6" xfId="46485"/>
    <cellStyle name="Total 25 3 60" xfId="46486"/>
    <cellStyle name="Total 25 3 61" xfId="46487"/>
    <cellStyle name="Total 25 3 62" xfId="46488"/>
    <cellStyle name="Total 25 3 63" xfId="46489"/>
    <cellStyle name="Total 25 3 64" xfId="46490"/>
    <cellStyle name="Total 25 3 65" xfId="46491"/>
    <cellStyle name="Total 25 3 66" xfId="46492"/>
    <cellStyle name="Total 25 3 67" xfId="46493"/>
    <cellStyle name="Total 25 3 7" xfId="46494"/>
    <cellStyle name="Total 25 3 8" xfId="46495"/>
    <cellStyle name="Total 25 3 9" xfId="46496"/>
    <cellStyle name="Total 25 30" xfId="46497"/>
    <cellStyle name="Total 25 31" xfId="46498"/>
    <cellStyle name="Total 25 32" xfId="46499"/>
    <cellStyle name="Total 25 33" xfId="46500"/>
    <cellStyle name="Total 25 34" xfId="46501"/>
    <cellStyle name="Total 25 35" xfId="46502"/>
    <cellStyle name="Total 25 36" xfId="46503"/>
    <cellStyle name="Total 25 37" xfId="46504"/>
    <cellStyle name="Total 25 38" xfId="46505"/>
    <cellStyle name="Total 25 39" xfId="46506"/>
    <cellStyle name="Total 25 4" xfId="46507"/>
    <cellStyle name="Total 25 40" xfId="46508"/>
    <cellStyle name="Total 25 41" xfId="46509"/>
    <cellStyle name="Total 25 42" xfId="46510"/>
    <cellStyle name="Total 25 43" xfId="46511"/>
    <cellStyle name="Total 25 44" xfId="46512"/>
    <cellStyle name="Total 25 45" xfId="46513"/>
    <cellStyle name="Total 25 46" xfId="46514"/>
    <cellStyle name="Total 25 47" xfId="46515"/>
    <cellStyle name="Total 25 48" xfId="46516"/>
    <cellStyle name="Total 25 49" xfId="46517"/>
    <cellStyle name="Total 25 5" xfId="46518"/>
    <cellStyle name="Total 25 50" xfId="46519"/>
    <cellStyle name="Total 25 51" xfId="46520"/>
    <cellStyle name="Total 25 52" xfId="46521"/>
    <cellStyle name="Total 25 53" xfId="46522"/>
    <cellStyle name="Total 25 54" xfId="46523"/>
    <cellStyle name="Total 25 55" xfId="46524"/>
    <cellStyle name="Total 25 56" xfId="46525"/>
    <cellStyle name="Total 25 57" xfId="46526"/>
    <cellStyle name="Total 25 58" xfId="46527"/>
    <cellStyle name="Total 25 59" xfId="46528"/>
    <cellStyle name="Total 25 6" xfId="46529"/>
    <cellStyle name="Total 25 60" xfId="46530"/>
    <cellStyle name="Total 25 61" xfId="46531"/>
    <cellStyle name="Total 25 62" xfId="46532"/>
    <cellStyle name="Total 25 63" xfId="46533"/>
    <cellStyle name="Total 25 64" xfId="46534"/>
    <cellStyle name="Total 25 65" xfId="46535"/>
    <cellStyle name="Total 25 66" xfId="46536"/>
    <cellStyle name="Total 25 67" xfId="46537"/>
    <cellStyle name="Total 25 68" xfId="46538"/>
    <cellStyle name="Total 25 69" xfId="46539"/>
    <cellStyle name="Total 25 7" xfId="46540"/>
    <cellStyle name="Total 25 8" xfId="46541"/>
    <cellStyle name="Total 25 9" xfId="46542"/>
    <cellStyle name="Total 26" xfId="46543"/>
    <cellStyle name="Total 26 10" xfId="46544"/>
    <cellStyle name="Total 26 11" xfId="46545"/>
    <cellStyle name="Total 26 12" xfId="46546"/>
    <cellStyle name="Total 26 13" xfId="46547"/>
    <cellStyle name="Total 26 14" xfId="46548"/>
    <cellStyle name="Total 26 15" xfId="46549"/>
    <cellStyle name="Total 26 16" xfId="46550"/>
    <cellStyle name="Total 26 17" xfId="46551"/>
    <cellStyle name="Total 26 18" xfId="46552"/>
    <cellStyle name="Total 26 19" xfId="46553"/>
    <cellStyle name="Total 26 2" xfId="46554"/>
    <cellStyle name="Total 26 2 10" xfId="46555"/>
    <cellStyle name="Total 26 2 11" xfId="46556"/>
    <cellStyle name="Total 26 2 12" xfId="46557"/>
    <cellStyle name="Total 26 2 13" xfId="46558"/>
    <cellStyle name="Total 26 2 14" xfId="46559"/>
    <cellStyle name="Total 26 2 15" xfId="46560"/>
    <cellStyle name="Total 26 2 16" xfId="46561"/>
    <cellStyle name="Total 26 2 17" xfId="46562"/>
    <cellStyle name="Total 26 2 18" xfId="46563"/>
    <cellStyle name="Total 26 2 19" xfId="46564"/>
    <cellStyle name="Total 26 2 2" xfId="46565"/>
    <cellStyle name="Total 26 2 20" xfId="46566"/>
    <cellStyle name="Total 26 2 21" xfId="46567"/>
    <cellStyle name="Total 26 2 22" xfId="46568"/>
    <cellStyle name="Total 26 2 23" xfId="46569"/>
    <cellStyle name="Total 26 2 24" xfId="46570"/>
    <cellStyle name="Total 26 2 25" xfId="46571"/>
    <cellStyle name="Total 26 2 26" xfId="46572"/>
    <cellStyle name="Total 26 2 27" xfId="46573"/>
    <cellStyle name="Total 26 2 28" xfId="46574"/>
    <cellStyle name="Total 26 2 29" xfId="46575"/>
    <cellStyle name="Total 26 2 3" xfId="46576"/>
    <cellStyle name="Total 26 2 30" xfId="46577"/>
    <cellStyle name="Total 26 2 31" xfId="46578"/>
    <cellStyle name="Total 26 2 32" xfId="46579"/>
    <cellStyle name="Total 26 2 33" xfId="46580"/>
    <cellStyle name="Total 26 2 34" xfId="46581"/>
    <cellStyle name="Total 26 2 35" xfId="46582"/>
    <cellStyle name="Total 26 2 36" xfId="46583"/>
    <cellStyle name="Total 26 2 37" xfId="46584"/>
    <cellStyle name="Total 26 2 38" xfId="46585"/>
    <cellStyle name="Total 26 2 39" xfId="46586"/>
    <cellStyle name="Total 26 2 4" xfId="46587"/>
    <cellStyle name="Total 26 2 40" xfId="46588"/>
    <cellStyle name="Total 26 2 41" xfId="46589"/>
    <cellStyle name="Total 26 2 42" xfId="46590"/>
    <cellStyle name="Total 26 2 43" xfId="46591"/>
    <cellStyle name="Total 26 2 44" xfId="46592"/>
    <cellStyle name="Total 26 2 45" xfId="46593"/>
    <cellStyle name="Total 26 2 46" xfId="46594"/>
    <cellStyle name="Total 26 2 47" xfId="46595"/>
    <cellStyle name="Total 26 2 48" xfId="46596"/>
    <cellStyle name="Total 26 2 49" xfId="46597"/>
    <cellStyle name="Total 26 2 5" xfId="46598"/>
    <cellStyle name="Total 26 2 50" xfId="46599"/>
    <cellStyle name="Total 26 2 51" xfId="46600"/>
    <cellStyle name="Total 26 2 52" xfId="46601"/>
    <cellStyle name="Total 26 2 53" xfId="46602"/>
    <cellStyle name="Total 26 2 54" xfId="46603"/>
    <cellStyle name="Total 26 2 55" xfId="46604"/>
    <cellStyle name="Total 26 2 56" xfId="46605"/>
    <cellStyle name="Total 26 2 57" xfId="46606"/>
    <cellStyle name="Total 26 2 58" xfId="46607"/>
    <cellStyle name="Total 26 2 59" xfId="46608"/>
    <cellStyle name="Total 26 2 6" xfId="46609"/>
    <cellStyle name="Total 26 2 60" xfId="46610"/>
    <cellStyle name="Total 26 2 61" xfId="46611"/>
    <cellStyle name="Total 26 2 62" xfId="46612"/>
    <cellStyle name="Total 26 2 63" xfId="46613"/>
    <cellStyle name="Total 26 2 64" xfId="46614"/>
    <cellStyle name="Total 26 2 65" xfId="46615"/>
    <cellStyle name="Total 26 2 66" xfId="46616"/>
    <cellStyle name="Total 26 2 67" xfId="46617"/>
    <cellStyle name="Total 26 2 7" xfId="46618"/>
    <cellStyle name="Total 26 2 8" xfId="46619"/>
    <cellStyle name="Total 26 2 9" xfId="46620"/>
    <cellStyle name="Total 26 20" xfId="46621"/>
    <cellStyle name="Total 26 21" xfId="46622"/>
    <cellStyle name="Total 26 22" xfId="46623"/>
    <cellStyle name="Total 26 23" xfId="46624"/>
    <cellStyle name="Total 26 24" xfId="46625"/>
    <cellStyle name="Total 26 25" xfId="46626"/>
    <cellStyle name="Total 26 26" xfId="46627"/>
    <cellStyle name="Total 26 27" xfId="46628"/>
    <cellStyle name="Total 26 28" xfId="46629"/>
    <cellStyle name="Total 26 29" xfId="46630"/>
    <cellStyle name="Total 26 3" xfId="46631"/>
    <cellStyle name="Total 26 3 10" xfId="46632"/>
    <cellStyle name="Total 26 3 11" xfId="46633"/>
    <cellStyle name="Total 26 3 12" xfId="46634"/>
    <cellStyle name="Total 26 3 13" xfId="46635"/>
    <cellStyle name="Total 26 3 14" xfId="46636"/>
    <cellStyle name="Total 26 3 15" xfId="46637"/>
    <cellStyle name="Total 26 3 16" xfId="46638"/>
    <cellStyle name="Total 26 3 17" xfId="46639"/>
    <cellStyle name="Total 26 3 18" xfId="46640"/>
    <cellStyle name="Total 26 3 19" xfId="46641"/>
    <cellStyle name="Total 26 3 2" xfId="46642"/>
    <cellStyle name="Total 26 3 20" xfId="46643"/>
    <cellStyle name="Total 26 3 21" xfId="46644"/>
    <cellStyle name="Total 26 3 22" xfId="46645"/>
    <cellStyle name="Total 26 3 23" xfId="46646"/>
    <cellStyle name="Total 26 3 24" xfId="46647"/>
    <cellStyle name="Total 26 3 25" xfId="46648"/>
    <cellStyle name="Total 26 3 26" xfId="46649"/>
    <cellStyle name="Total 26 3 27" xfId="46650"/>
    <cellStyle name="Total 26 3 28" xfId="46651"/>
    <cellStyle name="Total 26 3 29" xfId="46652"/>
    <cellStyle name="Total 26 3 3" xfId="46653"/>
    <cellStyle name="Total 26 3 30" xfId="46654"/>
    <cellStyle name="Total 26 3 31" xfId="46655"/>
    <cellStyle name="Total 26 3 32" xfId="46656"/>
    <cellStyle name="Total 26 3 33" xfId="46657"/>
    <cellStyle name="Total 26 3 34" xfId="46658"/>
    <cellStyle name="Total 26 3 35" xfId="46659"/>
    <cellStyle name="Total 26 3 36" xfId="46660"/>
    <cellStyle name="Total 26 3 37" xfId="46661"/>
    <cellStyle name="Total 26 3 38" xfId="46662"/>
    <cellStyle name="Total 26 3 39" xfId="46663"/>
    <cellStyle name="Total 26 3 4" xfId="46664"/>
    <cellStyle name="Total 26 3 40" xfId="46665"/>
    <cellStyle name="Total 26 3 41" xfId="46666"/>
    <cellStyle name="Total 26 3 42" xfId="46667"/>
    <cellStyle name="Total 26 3 43" xfId="46668"/>
    <cellStyle name="Total 26 3 44" xfId="46669"/>
    <cellStyle name="Total 26 3 45" xfId="46670"/>
    <cellStyle name="Total 26 3 46" xfId="46671"/>
    <cellStyle name="Total 26 3 47" xfId="46672"/>
    <cellStyle name="Total 26 3 48" xfId="46673"/>
    <cellStyle name="Total 26 3 49" xfId="46674"/>
    <cellStyle name="Total 26 3 5" xfId="46675"/>
    <cellStyle name="Total 26 3 50" xfId="46676"/>
    <cellStyle name="Total 26 3 51" xfId="46677"/>
    <cellStyle name="Total 26 3 52" xfId="46678"/>
    <cellStyle name="Total 26 3 53" xfId="46679"/>
    <cellStyle name="Total 26 3 54" xfId="46680"/>
    <cellStyle name="Total 26 3 55" xfId="46681"/>
    <cellStyle name="Total 26 3 56" xfId="46682"/>
    <cellStyle name="Total 26 3 57" xfId="46683"/>
    <cellStyle name="Total 26 3 58" xfId="46684"/>
    <cellStyle name="Total 26 3 59" xfId="46685"/>
    <cellStyle name="Total 26 3 6" xfId="46686"/>
    <cellStyle name="Total 26 3 60" xfId="46687"/>
    <cellStyle name="Total 26 3 61" xfId="46688"/>
    <cellStyle name="Total 26 3 62" xfId="46689"/>
    <cellStyle name="Total 26 3 63" xfId="46690"/>
    <cellStyle name="Total 26 3 64" xfId="46691"/>
    <cellStyle name="Total 26 3 65" xfId="46692"/>
    <cellStyle name="Total 26 3 66" xfId="46693"/>
    <cellStyle name="Total 26 3 67" xfId="46694"/>
    <cellStyle name="Total 26 3 7" xfId="46695"/>
    <cellStyle name="Total 26 3 8" xfId="46696"/>
    <cellStyle name="Total 26 3 9" xfId="46697"/>
    <cellStyle name="Total 26 30" xfId="46698"/>
    <cellStyle name="Total 26 31" xfId="46699"/>
    <cellStyle name="Total 26 32" xfId="46700"/>
    <cellStyle name="Total 26 33" xfId="46701"/>
    <cellStyle name="Total 26 34" xfId="46702"/>
    <cellStyle name="Total 26 35" xfId="46703"/>
    <cellStyle name="Total 26 36" xfId="46704"/>
    <cellStyle name="Total 26 37" xfId="46705"/>
    <cellStyle name="Total 26 38" xfId="46706"/>
    <cellStyle name="Total 26 39" xfId="46707"/>
    <cellStyle name="Total 26 4" xfId="46708"/>
    <cellStyle name="Total 26 40" xfId="46709"/>
    <cellStyle name="Total 26 41" xfId="46710"/>
    <cellStyle name="Total 26 42" xfId="46711"/>
    <cellStyle name="Total 26 43" xfId="46712"/>
    <cellStyle name="Total 26 44" xfId="46713"/>
    <cellStyle name="Total 26 45" xfId="46714"/>
    <cellStyle name="Total 26 46" xfId="46715"/>
    <cellStyle name="Total 26 47" xfId="46716"/>
    <cellStyle name="Total 26 48" xfId="46717"/>
    <cellStyle name="Total 26 49" xfId="46718"/>
    <cellStyle name="Total 26 5" xfId="46719"/>
    <cellStyle name="Total 26 50" xfId="46720"/>
    <cellStyle name="Total 26 51" xfId="46721"/>
    <cellStyle name="Total 26 52" xfId="46722"/>
    <cellStyle name="Total 26 53" xfId="46723"/>
    <cellStyle name="Total 26 54" xfId="46724"/>
    <cellStyle name="Total 26 55" xfId="46725"/>
    <cellStyle name="Total 26 56" xfId="46726"/>
    <cellStyle name="Total 26 57" xfId="46727"/>
    <cellStyle name="Total 26 58" xfId="46728"/>
    <cellStyle name="Total 26 59" xfId="46729"/>
    <cellStyle name="Total 26 6" xfId="46730"/>
    <cellStyle name="Total 26 60" xfId="46731"/>
    <cellStyle name="Total 26 61" xfId="46732"/>
    <cellStyle name="Total 26 62" xfId="46733"/>
    <cellStyle name="Total 26 63" xfId="46734"/>
    <cellStyle name="Total 26 64" xfId="46735"/>
    <cellStyle name="Total 26 65" xfId="46736"/>
    <cellStyle name="Total 26 66" xfId="46737"/>
    <cellStyle name="Total 26 67" xfId="46738"/>
    <cellStyle name="Total 26 68" xfId="46739"/>
    <cellStyle name="Total 26 69" xfId="46740"/>
    <cellStyle name="Total 26 7" xfId="46741"/>
    <cellStyle name="Total 26 8" xfId="46742"/>
    <cellStyle name="Total 26 9" xfId="46743"/>
    <cellStyle name="Total 27" xfId="46744"/>
    <cellStyle name="Total 27 10" xfId="46745"/>
    <cellStyle name="Total 27 11" xfId="46746"/>
    <cellStyle name="Total 27 12" xfId="46747"/>
    <cellStyle name="Total 27 13" xfId="46748"/>
    <cellStyle name="Total 27 14" xfId="46749"/>
    <cellStyle name="Total 27 15" xfId="46750"/>
    <cellStyle name="Total 27 16" xfId="46751"/>
    <cellStyle name="Total 27 17" xfId="46752"/>
    <cellStyle name="Total 27 18" xfId="46753"/>
    <cellStyle name="Total 27 19" xfId="46754"/>
    <cellStyle name="Total 27 2" xfId="46755"/>
    <cellStyle name="Total 27 2 10" xfId="46756"/>
    <cellStyle name="Total 27 2 11" xfId="46757"/>
    <cellStyle name="Total 27 2 12" xfId="46758"/>
    <cellStyle name="Total 27 2 13" xfId="46759"/>
    <cellStyle name="Total 27 2 14" xfId="46760"/>
    <cellStyle name="Total 27 2 15" xfId="46761"/>
    <cellStyle name="Total 27 2 16" xfId="46762"/>
    <cellStyle name="Total 27 2 17" xfId="46763"/>
    <cellStyle name="Total 27 2 18" xfId="46764"/>
    <cellStyle name="Total 27 2 19" xfId="46765"/>
    <cellStyle name="Total 27 2 2" xfId="46766"/>
    <cellStyle name="Total 27 2 20" xfId="46767"/>
    <cellStyle name="Total 27 2 21" xfId="46768"/>
    <cellStyle name="Total 27 2 22" xfId="46769"/>
    <cellStyle name="Total 27 2 23" xfId="46770"/>
    <cellStyle name="Total 27 2 24" xfId="46771"/>
    <cellStyle name="Total 27 2 25" xfId="46772"/>
    <cellStyle name="Total 27 2 26" xfId="46773"/>
    <cellStyle name="Total 27 2 27" xfId="46774"/>
    <cellStyle name="Total 27 2 28" xfId="46775"/>
    <cellStyle name="Total 27 2 29" xfId="46776"/>
    <cellStyle name="Total 27 2 3" xfId="46777"/>
    <cellStyle name="Total 27 2 30" xfId="46778"/>
    <cellStyle name="Total 27 2 31" xfId="46779"/>
    <cellStyle name="Total 27 2 32" xfId="46780"/>
    <cellStyle name="Total 27 2 33" xfId="46781"/>
    <cellStyle name="Total 27 2 34" xfId="46782"/>
    <cellStyle name="Total 27 2 35" xfId="46783"/>
    <cellStyle name="Total 27 2 36" xfId="46784"/>
    <cellStyle name="Total 27 2 37" xfId="46785"/>
    <cellStyle name="Total 27 2 38" xfId="46786"/>
    <cellStyle name="Total 27 2 39" xfId="46787"/>
    <cellStyle name="Total 27 2 4" xfId="46788"/>
    <cellStyle name="Total 27 2 40" xfId="46789"/>
    <cellStyle name="Total 27 2 41" xfId="46790"/>
    <cellStyle name="Total 27 2 42" xfId="46791"/>
    <cellStyle name="Total 27 2 43" xfId="46792"/>
    <cellStyle name="Total 27 2 44" xfId="46793"/>
    <cellStyle name="Total 27 2 45" xfId="46794"/>
    <cellStyle name="Total 27 2 46" xfId="46795"/>
    <cellStyle name="Total 27 2 47" xfId="46796"/>
    <cellStyle name="Total 27 2 48" xfId="46797"/>
    <cellStyle name="Total 27 2 49" xfId="46798"/>
    <cellStyle name="Total 27 2 5" xfId="46799"/>
    <cellStyle name="Total 27 2 50" xfId="46800"/>
    <cellStyle name="Total 27 2 51" xfId="46801"/>
    <cellStyle name="Total 27 2 52" xfId="46802"/>
    <cellStyle name="Total 27 2 53" xfId="46803"/>
    <cellStyle name="Total 27 2 54" xfId="46804"/>
    <cellStyle name="Total 27 2 55" xfId="46805"/>
    <cellStyle name="Total 27 2 56" xfId="46806"/>
    <cellStyle name="Total 27 2 57" xfId="46807"/>
    <cellStyle name="Total 27 2 58" xfId="46808"/>
    <cellStyle name="Total 27 2 59" xfId="46809"/>
    <cellStyle name="Total 27 2 6" xfId="46810"/>
    <cellStyle name="Total 27 2 60" xfId="46811"/>
    <cellStyle name="Total 27 2 61" xfId="46812"/>
    <cellStyle name="Total 27 2 62" xfId="46813"/>
    <cellStyle name="Total 27 2 63" xfId="46814"/>
    <cellStyle name="Total 27 2 64" xfId="46815"/>
    <cellStyle name="Total 27 2 65" xfId="46816"/>
    <cellStyle name="Total 27 2 66" xfId="46817"/>
    <cellStyle name="Total 27 2 67" xfId="46818"/>
    <cellStyle name="Total 27 2 7" xfId="46819"/>
    <cellStyle name="Total 27 2 8" xfId="46820"/>
    <cellStyle name="Total 27 2 9" xfId="46821"/>
    <cellStyle name="Total 27 20" xfId="46822"/>
    <cellStyle name="Total 27 21" xfId="46823"/>
    <cellStyle name="Total 27 22" xfId="46824"/>
    <cellStyle name="Total 27 23" xfId="46825"/>
    <cellStyle name="Total 27 24" xfId="46826"/>
    <cellStyle name="Total 27 25" xfId="46827"/>
    <cellStyle name="Total 27 26" xfId="46828"/>
    <cellStyle name="Total 27 27" xfId="46829"/>
    <cellStyle name="Total 27 28" xfId="46830"/>
    <cellStyle name="Total 27 29" xfId="46831"/>
    <cellStyle name="Total 27 3" xfId="46832"/>
    <cellStyle name="Total 27 3 10" xfId="46833"/>
    <cellStyle name="Total 27 3 11" xfId="46834"/>
    <cellStyle name="Total 27 3 12" xfId="46835"/>
    <cellStyle name="Total 27 3 13" xfId="46836"/>
    <cellStyle name="Total 27 3 14" xfId="46837"/>
    <cellStyle name="Total 27 3 15" xfId="46838"/>
    <cellStyle name="Total 27 3 16" xfId="46839"/>
    <cellStyle name="Total 27 3 17" xfId="46840"/>
    <cellStyle name="Total 27 3 18" xfId="46841"/>
    <cellStyle name="Total 27 3 19" xfId="46842"/>
    <cellStyle name="Total 27 3 2" xfId="46843"/>
    <cellStyle name="Total 27 3 20" xfId="46844"/>
    <cellStyle name="Total 27 3 21" xfId="46845"/>
    <cellStyle name="Total 27 3 22" xfId="46846"/>
    <cellStyle name="Total 27 3 23" xfId="46847"/>
    <cellStyle name="Total 27 3 24" xfId="46848"/>
    <cellStyle name="Total 27 3 25" xfId="46849"/>
    <cellStyle name="Total 27 3 26" xfId="46850"/>
    <cellStyle name="Total 27 3 27" xfId="46851"/>
    <cellStyle name="Total 27 3 28" xfId="46852"/>
    <cellStyle name="Total 27 3 29" xfId="46853"/>
    <cellStyle name="Total 27 3 3" xfId="46854"/>
    <cellStyle name="Total 27 3 30" xfId="46855"/>
    <cellStyle name="Total 27 3 31" xfId="46856"/>
    <cellStyle name="Total 27 3 32" xfId="46857"/>
    <cellStyle name="Total 27 3 33" xfId="46858"/>
    <cellStyle name="Total 27 3 34" xfId="46859"/>
    <cellStyle name="Total 27 3 35" xfId="46860"/>
    <cellStyle name="Total 27 3 36" xfId="46861"/>
    <cellStyle name="Total 27 3 37" xfId="46862"/>
    <cellStyle name="Total 27 3 38" xfId="46863"/>
    <cellStyle name="Total 27 3 39" xfId="46864"/>
    <cellStyle name="Total 27 3 4" xfId="46865"/>
    <cellStyle name="Total 27 3 40" xfId="46866"/>
    <cellStyle name="Total 27 3 41" xfId="46867"/>
    <cellStyle name="Total 27 3 42" xfId="46868"/>
    <cellStyle name="Total 27 3 43" xfId="46869"/>
    <cellStyle name="Total 27 3 44" xfId="46870"/>
    <cellStyle name="Total 27 3 45" xfId="46871"/>
    <cellStyle name="Total 27 3 46" xfId="46872"/>
    <cellStyle name="Total 27 3 47" xfId="46873"/>
    <cellStyle name="Total 27 3 48" xfId="46874"/>
    <cellStyle name="Total 27 3 49" xfId="46875"/>
    <cellStyle name="Total 27 3 5" xfId="46876"/>
    <cellStyle name="Total 27 3 50" xfId="46877"/>
    <cellStyle name="Total 27 3 51" xfId="46878"/>
    <cellStyle name="Total 27 3 52" xfId="46879"/>
    <cellStyle name="Total 27 3 53" xfId="46880"/>
    <cellStyle name="Total 27 3 54" xfId="46881"/>
    <cellStyle name="Total 27 3 55" xfId="46882"/>
    <cellStyle name="Total 27 3 56" xfId="46883"/>
    <cellStyle name="Total 27 3 57" xfId="46884"/>
    <cellStyle name="Total 27 3 58" xfId="46885"/>
    <cellStyle name="Total 27 3 59" xfId="46886"/>
    <cellStyle name="Total 27 3 6" xfId="46887"/>
    <cellStyle name="Total 27 3 60" xfId="46888"/>
    <cellStyle name="Total 27 3 61" xfId="46889"/>
    <cellStyle name="Total 27 3 62" xfId="46890"/>
    <cellStyle name="Total 27 3 63" xfId="46891"/>
    <cellStyle name="Total 27 3 64" xfId="46892"/>
    <cellStyle name="Total 27 3 65" xfId="46893"/>
    <cellStyle name="Total 27 3 66" xfId="46894"/>
    <cellStyle name="Total 27 3 67" xfId="46895"/>
    <cellStyle name="Total 27 3 7" xfId="46896"/>
    <cellStyle name="Total 27 3 8" xfId="46897"/>
    <cellStyle name="Total 27 3 9" xfId="46898"/>
    <cellStyle name="Total 27 30" xfId="46899"/>
    <cellStyle name="Total 27 31" xfId="46900"/>
    <cellStyle name="Total 27 32" xfId="46901"/>
    <cellStyle name="Total 27 33" xfId="46902"/>
    <cellStyle name="Total 27 34" xfId="46903"/>
    <cellStyle name="Total 27 35" xfId="46904"/>
    <cellStyle name="Total 27 36" xfId="46905"/>
    <cellStyle name="Total 27 37" xfId="46906"/>
    <cellStyle name="Total 27 38" xfId="46907"/>
    <cellStyle name="Total 27 39" xfId="46908"/>
    <cellStyle name="Total 27 4" xfId="46909"/>
    <cellStyle name="Total 27 40" xfId="46910"/>
    <cellStyle name="Total 27 41" xfId="46911"/>
    <cellStyle name="Total 27 42" xfId="46912"/>
    <cellStyle name="Total 27 43" xfId="46913"/>
    <cellStyle name="Total 27 44" xfId="46914"/>
    <cellStyle name="Total 27 45" xfId="46915"/>
    <cellStyle name="Total 27 46" xfId="46916"/>
    <cellStyle name="Total 27 47" xfId="46917"/>
    <cellStyle name="Total 27 48" xfId="46918"/>
    <cellStyle name="Total 27 49" xfId="46919"/>
    <cellStyle name="Total 27 5" xfId="46920"/>
    <cellStyle name="Total 27 50" xfId="46921"/>
    <cellStyle name="Total 27 51" xfId="46922"/>
    <cellStyle name="Total 27 52" xfId="46923"/>
    <cellStyle name="Total 27 53" xfId="46924"/>
    <cellStyle name="Total 27 54" xfId="46925"/>
    <cellStyle name="Total 27 55" xfId="46926"/>
    <cellStyle name="Total 27 56" xfId="46927"/>
    <cellStyle name="Total 27 57" xfId="46928"/>
    <cellStyle name="Total 27 58" xfId="46929"/>
    <cellStyle name="Total 27 59" xfId="46930"/>
    <cellStyle name="Total 27 6" xfId="46931"/>
    <cellStyle name="Total 27 60" xfId="46932"/>
    <cellStyle name="Total 27 61" xfId="46933"/>
    <cellStyle name="Total 27 62" xfId="46934"/>
    <cellStyle name="Total 27 63" xfId="46935"/>
    <cellStyle name="Total 27 64" xfId="46936"/>
    <cellStyle name="Total 27 65" xfId="46937"/>
    <cellStyle name="Total 27 66" xfId="46938"/>
    <cellStyle name="Total 27 67" xfId="46939"/>
    <cellStyle name="Total 27 68" xfId="46940"/>
    <cellStyle name="Total 27 69" xfId="46941"/>
    <cellStyle name="Total 27 7" xfId="46942"/>
    <cellStyle name="Total 27 8" xfId="46943"/>
    <cellStyle name="Total 27 9" xfId="46944"/>
    <cellStyle name="Total 28" xfId="46945"/>
    <cellStyle name="Total 28 10" xfId="46946"/>
    <cellStyle name="Total 28 11" xfId="46947"/>
    <cellStyle name="Total 28 12" xfId="46948"/>
    <cellStyle name="Total 28 13" xfId="46949"/>
    <cellStyle name="Total 28 14" xfId="46950"/>
    <cellStyle name="Total 28 15" xfId="46951"/>
    <cellStyle name="Total 28 16" xfId="46952"/>
    <cellStyle name="Total 28 17" xfId="46953"/>
    <cellStyle name="Total 28 18" xfId="46954"/>
    <cellStyle name="Total 28 19" xfId="46955"/>
    <cellStyle name="Total 28 2" xfId="46956"/>
    <cellStyle name="Total 28 2 10" xfId="46957"/>
    <cellStyle name="Total 28 2 11" xfId="46958"/>
    <cellStyle name="Total 28 2 12" xfId="46959"/>
    <cellStyle name="Total 28 2 13" xfId="46960"/>
    <cellStyle name="Total 28 2 14" xfId="46961"/>
    <cellStyle name="Total 28 2 15" xfId="46962"/>
    <cellStyle name="Total 28 2 16" xfId="46963"/>
    <cellStyle name="Total 28 2 17" xfId="46964"/>
    <cellStyle name="Total 28 2 18" xfId="46965"/>
    <cellStyle name="Total 28 2 19" xfId="46966"/>
    <cellStyle name="Total 28 2 2" xfId="46967"/>
    <cellStyle name="Total 28 2 20" xfId="46968"/>
    <cellStyle name="Total 28 2 21" xfId="46969"/>
    <cellStyle name="Total 28 2 22" xfId="46970"/>
    <cellStyle name="Total 28 2 23" xfId="46971"/>
    <cellStyle name="Total 28 2 24" xfId="46972"/>
    <cellStyle name="Total 28 2 25" xfId="46973"/>
    <cellStyle name="Total 28 2 26" xfId="46974"/>
    <cellStyle name="Total 28 2 27" xfId="46975"/>
    <cellStyle name="Total 28 2 28" xfId="46976"/>
    <cellStyle name="Total 28 2 29" xfId="46977"/>
    <cellStyle name="Total 28 2 3" xfId="46978"/>
    <cellStyle name="Total 28 2 30" xfId="46979"/>
    <cellStyle name="Total 28 2 31" xfId="46980"/>
    <cellStyle name="Total 28 2 32" xfId="46981"/>
    <cellStyle name="Total 28 2 33" xfId="46982"/>
    <cellStyle name="Total 28 2 34" xfId="46983"/>
    <cellStyle name="Total 28 2 35" xfId="46984"/>
    <cellStyle name="Total 28 2 36" xfId="46985"/>
    <cellStyle name="Total 28 2 37" xfId="46986"/>
    <cellStyle name="Total 28 2 38" xfId="46987"/>
    <cellStyle name="Total 28 2 39" xfId="46988"/>
    <cellStyle name="Total 28 2 4" xfId="46989"/>
    <cellStyle name="Total 28 2 40" xfId="46990"/>
    <cellStyle name="Total 28 2 41" xfId="46991"/>
    <cellStyle name="Total 28 2 42" xfId="46992"/>
    <cellStyle name="Total 28 2 43" xfId="46993"/>
    <cellStyle name="Total 28 2 44" xfId="46994"/>
    <cellStyle name="Total 28 2 45" xfId="46995"/>
    <cellStyle name="Total 28 2 46" xfId="46996"/>
    <cellStyle name="Total 28 2 47" xfId="46997"/>
    <cellStyle name="Total 28 2 48" xfId="46998"/>
    <cellStyle name="Total 28 2 49" xfId="46999"/>
    <cellStyle name="Total 28 2 5" xfId="47000"/>
    <cellStyle name="Total 28 2 50" xfId="47001"/>
    <cellStyle name="Total 28 2 51" xfId="47002"/>
    <cellStyle name="Total 28 2 52" xfId="47003"/>
    <cellStyle name="Total 28 2 53" xfId="47004"/>
    <cellStyle name="Total 28 2 54" xfId="47005"/>
    <cellStyle name="Total 28 2 55" xfId="47006"/>
    <cellStyle name="Total 28 2 56" xfId="47007"/>
    <cellStyle name="Total 28 2 57" xfId="47008"/>
    <cellStyle name="Total 28 2 58" xfId="47009"/>
    <cellStyle name="Total 28 2 59" xfId="47010"/>
    <cellStyle name="Total 28 2 6" xfId="47011"/>
    <cellStyle name="Total 28 2 60" xfId="47012"/>
    <cellStyle name="Total 28 2 61" xfId="47013"/>
    <cellStyle name="Total 28 2 62" xfId="47014"/>
    <cellStyle name="Total 28 2 63" xfId="47015"/>
    <cellStyle name="Total 28 2 64" xfId="47016"/>
    <cellStyle name="Total 28 2 65" xfId="47017"/>
    <cellStyle name="Total 28 2 66" xfId="47018"/>
    <cellStyle name="Total 28 2 67" xfId="47019"/>
    <cellStyle name="Total 28 2 7" xfId="47020"/>
    <cellStyle name="Total 28 2 8" xfId="47021"/>
    <cellStyle name="Total 28 2 9" xfId="47022"/>
    <cellStyle name="Total 28 20" xfId="47023"/>
    <cellStyle name="Total 28 21" xfId="47024"/>
    <cellStyle name="Total 28 22" xfId="47025"/>
    <cellStyle name="Total 28 23" xfId="47026"/>
    <cellStyle name="Total 28 24" xfId="47027"/>
    <cellStyle name="Total 28 25" xfId="47028"/>
    <cellStyle name="Total 28 26" xfId="47029"/>
    <cellStyle name="Total 28 27" xfId="47030"/>
    <cellStyle name="Total 28 28" xfId="47031"/>
    <cellStyle name="Total 28 29" xfId="47032"/>
    <cellStyle name="Total 28 3" xfId="47033"/>
    <cellStyle name="Total 28 3 10" xfId="47034"/>
    <cellStyle name="Total 28 3 11" xfId="47035"/>
    <cellStyle name="Total 28 3 12" xfId="47036"/>
    <cellStyle name="Total 28 3 13" xfId="47037"/>
    <cellStyle name="Total 28 3 14" xfId="47038"/>
    <cellStyle name="Total 28 3 15" xfId="47039"/>
    <cellStyle name="Total 28 3 16" xfId="47040"/>
    <cellStyle name="Total 28 3 17" xfId="47041"/>
    <cellStyle name="Total 28 3 18" xfId="47042"/>
    <cellStyle name="Total 28 3 19" xfId="47043"/>
    <cellStyle name="Total 28 3 2" xfId="47044"/>
    <cellStyle name="Total 28 3 20" xfId="47045"/>
    <cellStyle name="Total 28 3 21" xfId="47046"/>
    <cellStyle name="Total 28 3 22" xfId="47047"/>
    <cellStyle name="Total 28 3 23" xfId="47048"/>
    <cellStyle name="Total 28 3 24" xfId="47049"/>
    <cellStyle name="Total 28 3 25" xfId="47050"/>
    <cellStyle name="Total 28 3 26" xfId="47051"/>
    <cellStyle name="Total 28 3 27" xfId="47052"/>
    <cellStyle name="Total 28 3 28" xfId="47053"/>
    <cellStyle name="Total 28 3 29" xfId="47054"/>
    <cellStyle name="Total 28 3 3" xfId="47055"/>
    <cellStyle name="Total 28 3 30" xfId="47056"/>
    <cellStyle name="Total 28 3 31" xfId="47057"/>
    <cellStyle name="Total 28 3 32" xfId="47058"/>
    <cellStyle name="Total 28 3 33" xfId="47059"/>
    <cellStyle name="Total 28 3 34" xfId="47060"/>
    <cellStyle name="Total 28 3 35" xfId="47061"/>
    <cellStyle name="Total 28 3 36" xfId="47062"/>
    <cellStyle name="Total 28 3 37" xfId="47063"/>
    <cellStyle name="Total 28 3 38" xfId="47064"/>
    <cellStyle name="Total 28 3 39" xfId="47065"/>
    <cellStyle name="Total 28 3 4" xfId="47066"/>
    <cellStyle name="Total 28 3 40" xfId="47067"/>
    <cellStyle name="Total 28 3 41" xfId="47068"/>
    <cellStyle name="Total 28 3 42" xfId="47069"/>
    <cellStyle name="Total 28 3 43" xfId="47070"/>
    <cellStyle name="Total 28 3 44" xfId="47071"/>
    <cellStyle name="Total 28 3 45" xfId="47072"/>
    <cellStyle name="Total 28 3 46" xfId="47073"/>
    <cellStyle name="Total 28 3 47" xfId="47074"/>
    <cellStyle name="Total 28 3 48" xfId="47075"/>
    <cellStyle name="Total 28 3 49" xfId="47076"/>
    <cellStyle name="Total 28 3 5" xfId="47077"/>
    <cellStyle name="Total 28 3 50" xfId="47078"/>
    <cellStyle name="Total 28 3 51" xfId="47079"/>
    <cellStyle name="Total 28 3 52" xfId="47080"/>
    <cellStyle name="Total 28 3 53" xfId="47081"/>
    <cellStyle name="Total 28 3 54" xfId="47082"/>
    <cellStyle name="Total 28 3 55" xfId="47083"/>
    <cellStyle name="Total 28 3 56" xfId="47084"/>
    <cellStyle name="Total 28 3 57" xfId="47085"/>
    <cellStyle name="Total 28 3 58" xfId="47086"/>
    <cellStyle name="Total 28 3 59" xfId="47087"/>
    <cellStyle name="Total 28 3 6" xfId="47088"/>
    <cellStyle name="Total 28 3 60" xfId="47089"/>
    <cellStyle name="Total 28 3 61" xfId="47090"/>
    <cellStyle name="Total 28 3 62" xfId="47091"/>
    <cellStyle name="Total 28 3 63" xfId="47092"/>
    <cellStyle name="Total 28 3 64" xfId="47093"/>
    <cellStyle name="Total 28 3 65" xfId="47094"/>
    <cellStyle name="Total 28 3 66" xfId="47095"/>
    <cellStyle name="Total 28 3 67" xfId="47096"/>
    <cellStyle name="Total 28 3 7" xfId="47097"/>
    <cellStyle name="Total 28 3 8" xfId="47098"/>
    <cellStyle name="Total 28 3 9" xfId="47099"/>
    <cellStyle name="Total 28 30" xfId="47100"/>
    <cellStyle name="Total 28 31" xfId="47101"/>
    <cellStyle name="Total 28 32" xfId="47102"/>
    <cellStyle name="Total 28 33" xfId="47103"/>
    <cellStyle name="Total 28 34" xfId="47104"/>
    <cellStyle name="Total 28 35" xfId="47105"/>
    <cellStyle name="Total 28 36" xfId="47106"/>
    <cellStyle name="Total 28 37" xfId="47107"/>
    <cellStyle name="Total 28 38" xfId="47108"/>
    <cellStyle name="Total 28 39" xfId="47109"/>
    <cellStyle name="Total 28 4" xfId="47110"/>
    <cellStyle name="Total 28 40" xfId="47111"/>
    <cellStyle name="Total 28 41" xfId="47112"/>
    <cellStyle name="Total 28 42" xfId="47113"/>
    <cellStyle name="Total 28 43" xfId="47114"/>
    <cellStyle name="Total 28 44" xfId="47115"/>
    <cellStyle name="Total 28 45" xfId="47116"/>
    <cellStyle name="Total 28 46" xfId="47117"/>
    <cellStyle name="Total 28 47" xfId="47118"/>
    <cellStyle name="Total 28 48" xfId="47119"/>
    <cellStyle name="Total 28 49" xfId="47120"/>
    <cellStyle name="Total 28 5" xfId="47121"/>
    <cellStyle name="Total 28 50" xfId="47122"/>
    <cellStyle name="Total 28 51" xfId="47123"/>
    <cellStyle name="Total 28 52" xfId="47124"/>
    <cellStyle name="Total 28 53" xfId="47125"/>
    <cellStyle name="Total 28 54" xfId="47126"/>
    <cellStyle name="Total 28 55" xfId="47127"/>
    <cellStyle name="Total 28 56" xfId="47128"/>
    <cellStyle name="Total 28 57" xfId="47129"/>
    <cellStyle name="Total 28 58" xfId="47130"/>
    <cellStyle name="Total 28 59" xfId="47131"/>
    <cellStyle name="Total 28 6" xfId="47132"/>
    <cellStyle name="Total 28 60" xfId="47133"/>
    <cellStyle name="Total 28 61" xfId="47134"/>
    <cellStyle name="Total 28 62" xfId="47135"/>
    <cellStyle name="Total 28 63" xfId="47136"/>
    <cellStyle name="Total 28 64" xfId="47137"/>
    <cellStyle name="Total 28 65" xfId="47138"/>
    <cellStyle name="Total 28 66" xfId="47139"/>
    <cellStyle name="Total 28 67" xfId="47140"/>
    <cellStyle name="Total 28 68" xfId="47141"/>
    <cellStyle name="Total 28 69" xfId="47142"/>
    <cellStyle name="Total 28 7" xfId="47143"/>
    <cellStyle name="Total 28 8" xfId="47144"/>
    <cellStyle name="Total 28 9" xfId="47145"/>
    <cellStyle name="Total 29" xfId="47146"/>
    <cellStyle name="Total 29 10" xfId="47147"/>
    <cellStyle name="Total 29 11" xfId="47148"/>
    <cellStyle name="Total 29 12" xfId="47149"/>
    <cellStyle name="Total 29 13" xfId="47150"/>
    <cellStyle name="Total 29 14" xfId="47151"/>
    <cellStyle name="Total 29 15" xfId="47152"/>
    <cellStyle name="Total 29 16" xfId="47153"/>
    <cellStyle name="Total 29 17" xfId="47154"/>
    <cellStyle name="Total 29 18" xfId="47155"/>
    <cellStyle name="Total 29 19" xfId="47156"/>
    <cellStyle name="Total 29 2" xfId="47157"/>
    <cellStyle name="Total 29 2 10" xfId="47158"/>
    <cellStyle name="Total 29 2 11" xfId="47159"/>
    <cellStyle name="Total 29 2 12" xfId="47160"/>
    <cellStyle name="Total 29 2 13" xfId="47161"/>
    <cellStyle name="Total 29 2 14" xfId="47162"/>
    <cellStyle name="Total 29 2 15" xfId="47163"/>
    <cellStyle name="Total 29 2 16" xfId="47164"/>
    <cellStyle name="Total 29 2 17" xfId="47165"/>
    <cellStyle name="Total 29 2 18" xfId="47166"/>
    <cellStyle name="Total 29 2 19" xfId="47167"/>
    <cellStyle name="Total 29 2 2" xfId="47168"/>
    <cellStyle name="Total 29 2 20" xfId="47169"/>
    <cellStyle name="Total 29 2 21" xfId="47170"/>
    <cellStyle name="Total 29 2 22" xfId="47171"/>
    <cellStyle name="Total 29 2 23" xfId="47172"/>
    <cellStyle name="Total 29 2 24" xfId="47173"/>
    <cellStyle name="Total 29 2 25" xfId="47174"/>
    <cellStyle name="Total 29 2 26" xfId="47175"/>
    <cellStyle name="Total 29 2 27" xfId="47176"/>
    <cellStyle name="Total 29 2 28" xfId="47177"/>
    <cellStyle name="Total 29 2 29" xfId="47178"/>
    <cellStyle name="Total 29 2 3" xfId="47179"/>
    <cellStyle name="Total 29 2 30" xfId="47180"/>
    <cellStyle name="Total 29 2 31" xfId="47181"/>
    <cellStyle name="Total 29 2 32" xfId="47182"/>
    <cellStyle name="Total 29 2 33" xfId="47183"/>
    <cellStyle name="Total 29 2 34" xfId="47184"/>
    <cellStyle name="Total 29 2 35" xfId="47185"/>
    <cellStyle name="Total 29 2 36" xfId="47186"/>
    <cellStyle name="Total 29 2 37" xfId="47187"/>
    <cellStyle name="Total 29 2 38" xfId="47188"/>
    <cellStyle name="Total 29 2 39" xfId="47189"/>
    <cellStyle name="Total 29 2 4" xfId="47190"/>
    <cellStyle name="Total 29 2 40" xfId="47191"/>
    <cellStyle name="Total 29 2 41" xfId="47192"/>
    <cellStyle name="Total 29 2 42" xfId="47193"/>
    <cellStyle name="Total 29 2 43" xfId="47194"/>
    <cellStyle name="Total 29 2 44" xfId="47195"/>
    <cellStyle name="Total 29 2 45" xfId="47196"/>
    <cellStyle name="Total 29 2 46" xfId="47197"/>
    <cellStyle name="Total 29 2 47" xfId="47198"/>
    <cellStyle name="Total 29 2 48" xfId="47199"/>
    <cellStyle name="Total 29 2 49" xfId="47200"/>
    <cellStyle name="Total 29 2 5" xfId="47201"/>
    <cellStyle name="Total 29 2 50" xfId="47202"/>
    <cellStyle name="Total 29 2 51" xfId="47203"/>
    <cellStyle name="Total 29 2 52" xfId="47204"/>
    <cellStyle name="Total 29 2 53" xfId="47205"/>
    <cellStyle name="Total 29 2 54" xfId="47206"/>
    <cellStyle name="Total 29 2 55" xfId="47207"/>
    <cellStyle name="Total 29 2 56" xfId="47208"/>
    <cellStyle name="Total 29 2 57" xfId="47209"/>
    <cellStyle name="Total 29 2 58" xfId="47210"/>
    <cellStyle name="Total 29 2 59" xfId="47211"/>
    <cellStyle name="Total 29 2 6" xfId="47212"/>
    <cellStyle name="Total 29 2 60" xfId="47213"/>
    <cellStyle name="Total 29 2 61" xfId="47214"/>
    <cellStyle name="Total 29 2 62" xfId="47215"/>
    <cellStyle name="Total 29 2 63" xfId="47216"/>
    <cellStyle name="Total 29 2 64" xfId="47217"/>
    <cellStyle name="Total 29 2 65" xfId="47218"/>
    <cellStyle name="Total 29 2 66" xfId="47219"/>
    <cellStyle name="Total 29 2 67" xfId="47220"/>
    <cellStyle name="Total 29 2 7" xfId="47221"/>
    <cellStyle name="Total 29 2 8" xfId="47222"/>
    <cellStyle name="Total 29 2 9" xfId="47223"/>
    <cellStyle name="Total 29 20" xfId="47224"/>
    <cellStyle name="Total 29 21" xfId="47225"/>
    <cellStyle name="Total 29 22" xfId="47226"/>
    <cellStyle name="Total 29 23" xfId="47227"/>
    <cellStyle name="Total 29 24" xfId="47228"/>
    <cellStyle name="Total 29 25" xfId="47229"/>
    <cellStyle name="Total 29 26" xfId="47230"/>
    <cellStyle name="Total 29 27" xfId="47231"/>
    <cellStyle name="Total 29 28" xfId="47232"/>
    <cellStyle name="Total 29 29" xfId="47233"/>
    <cellStyle name="Total 29 3" xfId="47234"/>
    <cellStyle name="Total 29 3 10" xfId="47235"/>
    <cellStyle name="Total 29 3 11" xfId="47236"/>
    <cellStyle name="Total 29 3 12" xfId="47237"/>
    <cellStyle name="Total 29 3 13" xfId="47238"/>
    <cellStyle name="Total 29 3 14" xfId="47239"/>
    <cellStyle name="Total 29 3 15" xfId="47240"/>
    <cellStyle name="Total 29 3 16" xfId="47241"/>
    <cellStyle name="Total 29 3 17" xfId="47242"/>
    <cellStyle name="Total 29 3 18" xfId="47243"/>
    <cellStyle name="Total 29 3 19" xfId="47244"/>
    <cellStyle name="Total 29 3 2" xfId="47245"/>
    <cellStyle name="Total 29 3 20" xfId="47246"/>
    <cellStyle name="Total 29 3 21" xfId="47247"/>
    <cellStyle name="Total 29 3 22" xfId="47248"/>
    <cellStyle name="Total 29 3 23" xfId="47249"/>
    <cellStyle name="Total 29 3 24" xfId="47250"/>
    <cellStyle name="Total 29 3 25" xfId="47251"/>
    <cellStyle name="Total 29 3 26" xfId="47252"/>
    <cellStyle name="Total 29 3 27" xfId="47253"/>
    <cellStyle name="Total 29 3 28" xfId="47254"/>
    <cellStyle name="Total 29 3 29" xfId="47255"/>
    <cellStyle name="Total 29 3 3" xfId="47256"/>
    <cellStyle name="Total 29 3 30" xfId="47257"/>
    <cellStyle name="Total 29 3 31" xfId="47258"/>
    <cellStyle name="Total 29 3 32" xfId="47259"/>
    <cellStyle name="Total 29 3 33" xfId="47260"/>
    <cellStyle name="Total 29 3 34" xfId="47261"/>
    <cellStyle name="Total 29 3 35" xfId="47262"/>
    <cellStyle name="Total 29 3 36" xfId="47263"/>
    <cellStyle name="Total 29 3 37" xfId="47264"/>
    <cellStyle name="Total 29 3 38" xfId="47265"/>
    <cellStyle name="Total 29 3 39" xfId="47266"/>
    <cellStyle name="Total 29 3 4" xfId="47267"/>
    <cellStyle name="Total 29 3 40" xfId="47268"/>
    <cellStyle name="Total 29 3 41" xfId="47269"/>
    <cellStyle name="Total 29 3 42" xfId="47270"/>
    <cellStyle name="Total 29 3 43" xfId="47271"/>
    <cellStyle name="Total 29 3 44" xfId="47272"/>
    <cellStyle name="Total 29 3 45" xfId="47273"/>
    <cellStyle name="Total 29 3 46" xfId="47274"/>
    <cellStyle name="Total 29 3 47" xfId="47275"/>
    <cellStyle name="Total 29 3 48" xfId="47276"/>
    <cellStyle name="Total 29 3 49" xfId="47277"/>
    <cellStyle name="Total 29 3 5" xfId="47278"/>
    <cellStyle name="Total 29 3 50" xfId="47279"/>
    <cellStyle name="Total 29 3 51" xfId="47280"/>
    <cellStyle name="Total 29 3 52" xfId="47281"/>
    <cellStyle name="Total 29 3 53" xfId="47282"/>
    <cellStyle name="Total 29 3 54" xfId="47283"/>
    <cellStyle name="Total 29 3 55" xfId="47284"/>
    <cellStyle name="Total 29 3 56" xfId="47285"/>
    <cellStyle name="Total 29 3 57" xfId="47286"/>
    <cellStyle name="Total 29 3 58" xfId="47287"/>
    <cellStyle name="Total 29 3 59" xfId="47288"/>
    <cellStyle name="Total 29 3 6" xfId="47289"/>
    <cellStyle name="Total 29 3 60" xfId="47290"/>
    <cellStyle name="Total 29 3 61" xfId="47291"/>
    <cellStyle name="Total 29 3 62" xfId="47292"/>
    <cellStyle name="Total 29 3 63" xfId="47293"/>
    <cellStyle name="Total 29 3 64" xfId="47294"/>
    <cellStyle name="Total 29 3 65" xfId="47295"/>
    <cellStyle name="Total 29 3 66" xfId="47296"/>
    <cellStyle name="Total 29 3 67" xfId="47297"/>
    <cellStyle name="Total 29 3 7" xfId="47298"/>
    <cellStyle name="Total 29 3 8" xfId="47299"/>
    <cellStyle name="Total 29 3 9" xfId="47300"/>
    <cellStyle name="Total 29 30" xfId="47301"/>
    <cellStyle name="Total 29 31" xfId="47302"/>
    <cellStyle name="Total 29 32" xfId="47303"/>
    <cellStyle name="Total 29 33" xfId="47304"/>
    <cellStyle name="Total 29 34" xfId="47305"/>
    <cellStyle name="Total 29 35" xfId="47306"/>
    <cellStyle name="Total 29 36" xfId="47307"/>
    <cellStyle name="Total 29 37" xfId="47308"/>
    <cellStyle name="Total 29 38" xfId="47309"/>
    <cellStyle name="Total 29 39" xfId="47310"/>
    <cellStyle name="Total 29 4" xfId="47311"/>
    <cellStyle name="Total 29 40" xfId="47312"/>
    <cellStyle name="Total 29 41" xfId="47313"/>
    <cellStyle name="Total 29 42" xfId="47314"/>
    <cellStyle name="Total 29 43" xfId="47315"/>
    <cellStyle name="Total 29 44" xfId="47316"/>
    <cellStyle name="Total 29 45" xfId="47317"/>
    <cellStyle name="Total 29 46" xfId="47318"/>
    <cellStyle name="Total 29 47" xfId="47319"/>
    <cellStyle name="Total 29 48" xfId="47320"/>
    <cellStyle name="Total 29 49" xfId="47321"/>
    <cellStyle name="Total 29 5" xfId="47322"/>
    <cellStyle name="Total 29 50" xfId="47323"/>
    <cellStyle name="Total 29 51" xfId="47324"/>
    <cellStyle name="Total 29 52" xfId="47325"/>
    <cellStyle name="Total 29 53" xfId="47326"/>
    <cellStyle name="Total 29 54" xfId="47327"/>
    <cellStyle name="Total 29 55" xfId="47328"/>
    <cellStyle name="Total 29 56" xfId="47329"/>
    <cellStyle name="Total 29 57" xfId="47330"/>
    <cellStyle name="Total 29 58" xfId="47331"/>
    <cellStyle name="Total 29 59" xfId="47332"/>
    <cellStyle name="Total 29 6" xfId="47333"/>
    <cellStyle name="Total 29 60" xfId="47334"/>
    <cellStyle name="Total 29 61" xfId="47335"/>
    <cellStyle name="Total 29 62" xfId="47336"/>
    <cellStyle name="Total 29 63" xfId="47337"/>
    <cellStyle name="Total 29 64" xfId="47338"/>
    <cellStyle name="Total 29 65" xfId="47339"/>
    <cellStyle name="Total 29 66" xfId="47340"/>
    <cellStyle name="Total 29 67" xfId="47341"/>
    <cellStyle name="Total 29 68" xfId="47342"/>
    <cellStyle name="Total 29 69" xfId="47343"/>
    <cellStyle name="Total 29 7" xfId="47344"/>
    <cellStyle name="Total 29 8" xfId="47345"/>
    <cellStyle name="Total 29 9" xfId="47346"/>
    <cellStyle name="Total 3" xfId="47347"/>
    <cellStyle name="Total 3 10" xfId="47348"/>
    <cellStyle name="Total 3 11" xfId="47349"/>
    <cellStyle name="Total 3 12" xfId="47350"/>
    <cellStyle name="Total 3 13" xfId="47351"/>
    <cellStyle name="Total 3 14" xfId="47352"/>
    <cellStyle name="Total 3 15" xfId="47353"/>
    <cellStyle name="Total 3 16" xfId="47354"/>
    <cellStyle name="Total 3 17" xfId="47355"/>
    <cellStyle name="Total 3 18" xfId="47356"/>
    <cellStyle name="Total 3 19" xfId="47357"/>
    <cellStyle name="Total 3 2" xfId="47358"/>
    <cellStyle name="Total 3 2 10" xfId="47359"/>
    <cellStyle name="Total 3 2 11" xfId="47360"/>
    <cellStyle name="Total 3 2 12" xfId="47361"/>
    <cellStyle name="Total 3 2 13" xfId="47362"/>
    <cellStyle name="Total 3 2 14" xfId="47363"/>
    <cellStyle name="Total 3 2 15" xfId="47364"/>
    <cellStyle name="Total 3 2 16" xfId="47365"/>
    <cellStyle name="Total 3 2 17" xfId="47366"/>
    <cellStyle name="Total 3 2 18" xfId="47367"/>
    <cellStyle name="Total 3 2 19" xfId="47368"/>
    <cellStyle name="Total 3 2 2" xfId="47369"/>
    <cellStyle name="Total 3 2 20" xfId="47370"/>
    <cellStyle name="Total 3 2 21" xfId="47371"/>
    <cellStyle name="Total 3 2 22" xfId="47372"/>
    <cellStyle name="Total 3 2 23" xfId="47373"/>
    <cellStyle name="Total 3 2 24" xfId="47374"/>
    <cellStyle name="Total 3 2 25" xfId="47375"/>
    <cellStyle name="Total 3 2 26" xfId="47376"/>
    <cellStyle name="Total 3 2 27" xfId="47377"/>
    <cellStyle name="Total 3 2 28" xfId="47378"/>
    <cellStyle name="Total 3 2 29" xfId="47379"/>
    <cellStyle name="Total 3 2 3" xfId="47380"/>
    <cellStyle name="Total 3 2 30" xfId="47381"/>
    <cellStyle name="Total 3 2 31" xfId="47382"/>
    <cellStyle name="Total 3 2 32" xfId="47383"/>
    <cellStyle name="Total 3 2 33" xfId="47384"/>
    <cellStyle name="Total 3 2 34" xfId="47385"/>
    <cellStyle name="Total 3 2 35" xfId="47386"/>
    <cellStyle name="Total 3 2 36" xfId="47387"/>
    <cellStyle name="Total 3 2 37" xfId="47388"/>
    <cellStyle name="Total 3 2 38" xfId="47389"/>
    <cellStyle name="Total 3 2 39" xfId="47390"/>
    <cellStyle name="Total 3 2 4" xfId="47391"/>
    <cellStyle name="Total 3 2 40" xfId="47392"/>
    <cellStyle name="Total 3 2 41" xfId="47393"/>
    <cellStyle name="Total 3 2 42" xfId="47394"/>
    <cellStyle name="Total 3 2 43" xfId="47395"/>
    <cellStyle name="Total 3 2 44" xfId="47396"/>
    <cellStyle name="Total 3 2 45" xfId="47397"/>
    <cellStyle name="Total 3 2 46" xfId="47398"/>
    <cellStyle name="Total 3 2 47" xfId="47399"/>
    <cellStyle name="Total 3 2 48" xfId="47400"/>
    <cellStyle name="Total 3 2 49" xfId="47401"/>
    <cellStyle name="Total 3 2 5" xfId="47402"/>
    <cellStyle name="Total 3 2 50" xfId="47403"/>
    <cellStyle name="Total 3 2 51" xfId="47404"/>
    <cellStyle name="Total 3 2 52" xfId="47405"/>
    <cellStyle name="Total 3 2 53" xfId="47406"/>
    <cellStyle name="Total 3 2 54" xfId="47407"/>
    <cellStyle name="Total 3 2 55" xfId="47408"/>
    <cellStyle name="Total 3 2 56" xfId="47409"/>
    <cellStyle name="Total 3 2 57" xfId="47410"/>
    <cellStyle name="Total 3 2 58" xfId="47411"/>
    <cellStyle name="Total 3 2 59" xfId="47412"/>
    <cellStyle name="Total 3 2 6" xfId="47413"/>
    <cellStyle name="Total 3 2 60" xfId="47414"/>
    <cellStyle name="Total 3 2 61" xfId="47415"/>
    <cellStyle name="Total 3 2 62" xfId="47416"/>
    <cellStyle name="Total 3 2 63" xfId="47417"/>
    <cellStyle name="Total 3 2 64" xfId="47418"/>
    <cellStyle name="Total 3 2 65" xfId="47419"/>
    <cellStyle name="Total 3 2 66" xfId="47420"/>
    <cellStyle name="Total 3 2 67" xfId="47421"/>
    <cellStyle name="Total 3 2 7" xfId="47422"/>
    <cellStyle name="Total 3 2 8" xfId="47423"/>
    <cellStyle name="Total 3 2 9" xfId="47424"/>
    <cellStyle name="Total 3 20" xfId="47425"/>
    <cellStyle name="Total 3 21" xfId="47426"/>
    <cellStyle name="Total 3 22" xfId="47427"/>
    <cellStyle name="Total 3 23" xfId="47428"/>
    <cellStyle name="Total 3 24" xfId="47429"/>
    <cellStyle name="Total 3 25" xfId="47430"/>
    <cellStyle name="Total 3 26" xfId="47431"/>
    <cellStyle name="Total 3 27" xfId="47432"/>
    <cellStyle name="Total 3 28" xfId="47433"/>
    <cellStyle name="Total 3 29" xfId="47434"/>
    <cellStyle name="Total 3 3" xfId="47435"/>
    <cellStyle name="Total 3 3 10" xfId="47436"/>
    <cellStyle name="Total 3 3 11" xfId="47437"/>
    <cellStyle name="Total 3 3 12" xfId="47438"/>
    <cellStyle name="Total 3 3 13" xfId="47439"/>
    <cellStyle name="Total 3 3 14" xfId="47440"/>
    <cellStyle name="Total 3 3 15" xfId="47441"/>
    <cellStyle name="Total 3 3 16" xfId="47442"/>
    <cellStyle name="Total 3 3 17" xfId="47443"/>
    <cellStyle name="Total 3 3 18" xfId="47444"/>
    <cellStyle name="Total 3 3 19" xfId="47445"/>
    <cellStyle name="Total 3 3 2" xfId="47446"/>
    <cellStyle name="Total 3 3 20" xfId="47447"/>
    <cellStyle name="Total 3 3 21" xfId="47448"/>
    <cellStyle name="Total 3 3 22" xfId="47449"/>
    <cellStyle name="Total 3 3 23" xfId="47450"/>
    <cellStyle name="Total 3 3 24" xfId="47451"/>
    <cellStyle name="Total 3 3 25" xfId="47452"/>
    <cellStyle name="Total 3 3 26" xfId="47453"/>
    <cellStyle name="Total 3 3 27" xfId="47454"/>
    <cellStyle name="Total 3 3 28" xfId="47455"/>
    <cellStyle name="Total 3 3 29" xfId="47456"/>
    <cellStyle name="Total 3 3 3" xfId="47457"/>
    <cellStyle name="Total 3 3 30" xfId="47458"/>
    <cellStyle name="Total 3 3 31" xfId="47459"/>
    <cellStyle name="Total 3 3 32" xfId="47460"/>
    <cellStyle name="Total 3 3 33" xfId="47461"/>
    <cellStyle name="Total 3 3 34" xfId="47462"/>
    <cellStyle name="Total 3 3 35" xfId="47463"/>
    <cellStyle name="Total 3 3 36" xfId="47464"/>
    <cellStyle name="Total 3 3 37" xfId="47465"/>
    <cellStyle name="Total 3 3 38" xfId="47466"/>
    <cellStyle name="Total 3 3 39" xfId="47467"/>
    <cellStyle name="Total 3 3 4" xfId="47468"/>
    <cellStyle name="Total 3 3 40" xfId="47469"/>
    <cellStyle name="Total 3 3 41" xfId="47470"/>
    <cellStyle name="Total 3 3 42" xfId="47471"/>
    <cellStyle name="Total 3 3 43" xfId="47472"/>
    <cellStyle name="Total 3 3 44" xfId="47473"/>
    <cellStyle name="Total 3 3 45" xfId="47474"/>
    <cellStyle name="Total 3 3 46" xfId="47475"/>
    <cellStyle name="Total 3 3 47" xfId="47476"/>
    <cellStyle name="Total 3 3 48" xfId="47477"/>
    <cellStyle name="Total 3 3 49" xfId="47478"/>
    <cellStyle name="Total 3 3 5" xfId="47479"/>
    <cellStyle name="Total 3 3 50" xfId="47480"/>
    <cellStyle name="Total 3 3 51" xfId="47481"/>
    <cellStyle name="Total 3 3 52" xfId="47482"/>
    <cellStyle name="Total 3 3 53" xfId="47483"/>
    <cellStyle name="Total 3 3 54" xfId="47484"/>
    <cellStyle name="Total 3 3 55" xfId="47485"/>
    <cellStyle name="Total 3 3 56" xfId="47486"/>
    <cellStyle name="Total 3 3 57" xfId="47487"/>
    <cellStyle name="Total 3 3 58" xfId="47488"/>
    <cellStyle name="Total 3 3 59" xfId="47489"/>
    <cellStyle name="Total 3 3 6" xfId="47490"/>
    <cellStyle name="Total 3 3 60" xfId="47491"/>
    <cellStyle name="Total 3 3 61" xfId="47492"/>
    <cellStyle name="Total 3 3 62" xfId="47493"/>
    <cellStyle name="Total 3 3 63" xfId="47494"/>
    <cellStyle name="Total 3 3 64" xfId="47495"/>
    <cellStyle name="Total 3 3 65" xfId="47496"/>
    <cellStyle name="Total 3 3 66" xfId="47497"/>
    <cellStyle name="Total 3 3 67" xfId="47498"/>
    <cellStyle name="Total 3 3 7" xfId="47499"/>
    <cellStyle name="Total 3 3 8" xfId="47500"/>
    <cellStyle name="Total 3 3 9" xfId="47501"/>
    <cellStyle name="Total 3 30" xfId="47502"/>
    <cellStyle name="Total 3 31" xfId="47503"/>
    <cellStyle name="Total 3 32" xfId="47504"/>
    <cellStyle name="Total 3 33" xfId="47505"/>
    <cellStyle name="Total 3 34" xfId="47506"/>
    <cellStyle name="Total 3 35" xfId="47507"/>
    <cellStyle name="Total 3 36" xfId="47508"/>
    <cellStyle name="Total 3 37" xfId="47509"/>
    <cellStyle name="Total 3 38" xfId="47510"/>
    <cellStyle name="Total 3 39" xfId="47511"/>
    <cellStyle name="Total 3 4" xfId="47512"/>
    <cellStyle name="Total 3 40" xfId="47513"/>
    <cellStyle name="Total 3 41" xfId="47514"/>
    <cellStyle name="Total 3 42" xfId="47515"/>
    <cellStyle name="Total 3 43" xfId="47516"/>
    <cellStyle name="Total 3 44" xfId="47517"/>
    <cellStyle name="Total 3 45" xfId="47518"/>
    <cellStyle name="Total 3 46" xfId="47519"/>
    <cellStyle name="Total 3 47" xfId="47520"/>
    <cellStyle name="Total 3 48" xfId="47521"/>
    <cellStyle name="Total 3 49" xfId="47522"/>
    <cellStyle name="Total 3 5" xfId="47523"/>
    <cellStyle name="Total 3 50" xfId="47524"/>
    <cellStyle name="Total 3 51" xfId="47525"/>
    <cellStyle name="Total 3 52" xfId="47526"/>
    <cellStyle name="Total 3 53" xfId="47527"/>
    <cellStyle name="Total 3 54" xfId="47528"/>
    <cellStyle name="Total 3 55" xfId="47529"/>
    <cellStyle name="Total 3 56" xfId="47530"/>
    <cellStyle name="Total 3 57" xfId="47531"/>
    <cellStyle name="Total 3 58" xfId="47532"/>
    <cellStyle name="Total 3 59" xfId="47533"/>
    <cellStyle name="Total 3 6" xfId="47534"/>
    <cellStyle name="Total 3 60" xfId="47535"/>
    <cellStyle name="Total 3 61" xfId="47536"/>
    <cellStyle name="Total 3 62" xfId="47537"/>
    <cellStyle name="Total 3 63" xfId="47538"/>
    <cellStyle name="Total 3 64" xfId="47539"/>
    <cellStyle name="Total 3 65" xfId="47540"/>
    <cellStyle name="Total 3 66" xfId="47541"/>
    <cellStyle name="Total 3 67" xfId="47542"/>
    <cellStyle name="Total 3 68" xfId="47543"/>
    <cellStyle name="Total 3 69" xfId="47544"/>
    <cellStyle name="Total 3 7" xfId="47545"/>
    <cellStyle name="Total 3 8" xfId="47546"/>
    <cellStyle name="Total 3 9" xfId="47547"/>
    <cellStyle name="Total 30" xfId="47548"/>
    <cellStyle name="Total 30 10" xfId="47549"/>
    <cellStyle name="Total 30 11" xfId="47550"/>
    <cellStyle name="Total 30 12" xfId="47551"/>
    <cellStyle name="Total 30 13" xfId="47552"/>
    <cellStyle name="Total 30 14" xfId="47553"/>
    <cellStyle name="Total 30 15" xfId="47554"/>
    <cellStyle name="Total 30 16" xfId="47555"/>
    <cellStyle name="Total 30 17" xfId="47556"/>
    <cellStyle name="Total 30 18" xfId="47557"/>
    <cellStyle name="Total 30 19" xfId="47558"/>
    <cellStyle name="Total 30 2" xfId="47559"/>
    <cellStyle name="Total 30 2 10" xfId="47560"/>
    <cellStyle name="Total 30 2 11" xfId="47561"/>
    <cellStyle name="Total 30 2 12" xfId="47562"/>
    <cellStyle name="Total 30 2 13" xfId="47563"/>
    <cellStyle name="Total 30 2 14" xfId="47564"/>
    <cellStyle name="Total 30 2 15" xfId="47565"/>
    <cellStyle name="Total 30 2 16" xfId="47566"/>
    <cellStyle name="Total 30 2 17" xfId="47567"/>
    <cellStyle name="Total 30 2 18" xfId="47568"/>
    <cellStyle name="Total 30 2 19" xfId="47569"/>
    <cellStyle name="Total 30 2 2" xfId="47570"/>
    <cellStyle name="Total 30 2 20" xfId="47571"/>
    <cellStyle name="Total 30 2 21" xfId="47572"/>
    <cellStyle name="Total 30 2 22" xfId="47573"/>
    <cellStyle name="Total 30 2 23" xfId="47574"/>
    <cellStyle name="Total 30 2 24" xfId="47575"/>
    <cellStyle name="Total 30 2 25" xfId="47576"/>
    <cellStyle name="Total 30 2 26" xfId="47577"/>
    <cellStyle name="Total 30 2 27" xfId="47578"/>
    <cellStyle name="Total 30 2 28" xfId="47579"/>
    <cellStyle name="Total 30 2 29" xfId="47580"/>
    <cellStyle name="Total 30 2 3" xfId="47581"/>
    <cellStyle name="Total 30 2 30" xfId="47582"/>
    <cellStyle name="Total 30 2 31" xfId="47583"/>
    <cellStyle name="Total 30 2 32" xfId="47584"/>
    <cellStyle name="Total 30 2 33" xfId="47585"/>
    <cellStyle name="Total 30 2 34" xfId="47586"/>
    <cellStyle name="Total 30 2 35" xfId="47587"/>
    <cellStyle name="Total 30 2 36" xfId="47588"/>
    <cellStyle name="Total 30 2 37" xfId="47589"/>
    <cellStyle name="Total 30 2 38" xfId="47590"/>
    <cellStyle name="Total 30 2 39" xfId="47591"/>
    <cellStyle name="Total 30 2 4" xfId="47592"/>
    <cellStyle name="Total 30 2 40" xfId="47593"/>
    <cellStyle name="Total 30 2 41" xfId="47594"/>
    <cellStyle name="Total 30 2 42" xfId="47595"/>
    <cellStyle name="Total 30 2 43" xfId="47596"/>
    <cellStyle name="Total 30 2 44" xfId="47597"/>
    <cellStyle name="Total 30 2 45" xfId="47598"/>
    <cellStyle name="Total 30 2 46" xfId="47599"/>
    <cellStyle name="Total 30 2 47" xfId="47600"/>
    <cellStyle name="Total 30 2 48" xfId="47601"/>
    <cellStyle name="Total 30 2 49" xfId="47602"/>
    <cellStyle name="Total 30 2 5" xfId="47603"/>
    <cellStyle name="Total 30 2 50" xfId="47604"/>
    <cellStyle name="Total 30 2 51" xfId="47605"/>
    <cellStyle name="Total 30 2 52" xfId="47606"/>
    <cellStyle name="Total 30 2 53" xfId="47607"/>
    <cellStyle name="Total 30 2 54" xfId="47608"/>
    <cellStyle name="Total 30 2 55" xfId="47609"/>
    <cellStyle name="Total 30 2 56" xfId="47610"/>
    <cellStyle name="Total 30 2 57" xfId="47611"/>
    <cellStyle name="Total 30 2 58" xfId="47612"/>
    <cellStyle name="Total 30 2 59" xfId="47613"/>
    <cellStyle name="Total 30 2 6" xfId="47614"/>
    <cellStyle name="Total 30 2 60" xfId="47615"/>
    <cellStyle name="Total 30 2 61" xfId="47616"/>
    <cellStyle name="Total 30 2 62" xfId="47617"/>
    <cellStyle name="Total 30 2 63" xfId="47618"/>
    <cellStyle name="Total 30 2 64" xfId="47619"/>
    <cellStyle name="Total 30 2 65" xfId="47620"/>
    <cellStyle name="Total 30 2 66" xfId="47621"/>
    <cellStyle name="Total 30 2 67" xfId="47622"/>
    <cellStyle name="Total 30 2 7" xfId="47623"/>
    <cellStyle name="Total 30 2 8" xfId="47624"/>
    <cellStyle name="Total 30 2 9" xfId="47625"/>
    <cellStyle name="Total 30 20" xfId="47626"/>
    <cellStyle name="Total 30 21" xfId="47627"/>
    <cellStyle name="Total 30 22" xfId="47628"/>
    <cellStyle name="Total 30 23" xfId="47629"/>
    <cellStyle name="Total 30 24" xfId="47630"/>
    <cellStyle name="Total 30 25" xfId="47631"/>
    <cellStyle name="Total 30 26" xfId="47632"/>
    <cellStyle name="Total 30 27" xfId="47633"/>
    <cellStyle name="Total 30 28" xfId="47634"/>
    <cellStyle name="Total 30 29" xfId="47635"/>
    <cellStyle name="Total 30 3" xfId="47636"/>
    <cellStyle name="Total 30 3 10" xfId="47637"/>
    <cellStyle name="Total 30 3 11" xfId="47638"/>
    <cellStyle name="Total 30 3 12" xfId="47639"/>
    <cellStyle name="Total 30 3 13" xfId="47640"/>
    <cellStyle name="Total 30 3 14" xfId="47641"/>
    <cellStyle name="Total 30 3 15" xfId="47642"/>
    <cellStyle name="Total 30 3 16" xfId="47643"/>
    <cellStyle name="Total 30 3 17" xfId="47644"/>
    <cellStyle name="Total 30 3 18" xfId="47645"/>
    <cellStyle name="Total 30 3 19" xfId="47646"/>
    <cellStyle name="Total 30 3 2" xfId="47647"/>
    <cellStyle name="Total 30 3 20" xfId="47648"/>
    <cellStyle name="Total 30 3 21" xfId="47649"/>
    <cellStyle name="Total 30 3 22" xfId="47650"/>
    <cellStyle name="Total 30 3 23" xfId="47651"/>
    <cellStyle name="Total 30 3 24" xfId="47652"/>
    <cellStyle name="Total 30 3 25" xfId="47653"/>
    <cellStyle name="Total 30 3 26" xfId="47654"/>
    <cellStyle name="Total 30 3 27" xfId="47655"/>
    <cellStyle name="Total 30 3 28" xfId="47656"/>
    <cellStyle name="Total 30 3 29" xfId="47657"/>
    <cellStyle name="Total 30 3 3" xfId="47658"/>
    <cellStyle name="Total 30 3 30" xfId="47659"/>
    <cellStyle name="Total 30 3 31" xfId="47660"/>
    <cellStyle name="Total 30 3 32" xfId="47661"/>
    <cellStyle name="Total 30 3 33" xfId="47662"/>
    <cellStyle name="Total 30 3 34" xfId="47663"/>
    <cellStyle name="Total 30 3 35" xfId="47664"/>
    <cellStyle name="Total 30 3 36" xfId="47665"/>
    <cellStyle name="Total 30 3 37" xfId="47666"/>
    <cellStyle name="Total 30 3 38" xfId="47667"/>
    <cellStyle name="Total 30 3 39" xfId="47668"/>
    <cellStyle name="Total 30 3 4" xfId="47669"/>
    <cellStyle name="Total 30 3 40" xfId="47670"/>
    <cellStyle name="Total 30 3 41" xfId="47671"/>
    <cellStyle name="Total 30 3 42" xfId="47672"/>
    <cellStyle name="Total 30 3 43" xfId="47673"/>
    <cellStyle name="Total 30 3 44" xfId="47674"/>
    <cellStyle name="Total 30 3 45" xfId="47675"/>
    <cellStyle name="Total 30 3 46" xfId="47676"/>
    <cellStyle name="Total 30 3 47" xfId="47677"/>
    <cellStyle name="Total 30 3 48" xfId="47678"/>
    <cellStyle name="Total 30 3 49" xfId="47679"/>
    <cellStyle name="Total 30 3 5" xfId="47680"/>
    <cellStyle name="Total 30 3 50" xfId="47681"/>
    <cellStyle name="Total 30 3 51" xfId="47682"/>
    <cellStyle name="Total 30 3 52" xfId="47683"/>
    <cellStyle name="Total 30 3 53" xfId="47684"/>
    <cellStyle name="Total 30 3 54" xfId="47685"/>
    <cellStyle name="Total 30 3 55" xfId="47686"/>
    <cellStyle name="Total 30 3 56" xfId="47687"/>
    <cellStyle name="Total 30 3 57" xfId="47688"/>
    <cellStyle name="Total 30 3 58" xfId="47689"/>
    <cellStyle name="Total 30 3 59" xfId="47690"/>
    <cellStyle name="Total 30 3 6" xfId="47691"/>
    <cellStyle name="Total 30 3 60" xfId="47692"/>
    <cellStyle name="Total 30 3 61" xfId="47693"/>
    <cellStyle name="Total 30 3 62" xfId="47694"/>
    <cellStyle name="Total 30 3 63" xfId="47695"/>
    <cellStyle name="Total 30 3 64" xfId="47696"/>
    <cellStyle name="Total 30 3 65" xfId="47697"/>
    <cellStyle name="Total 30 3 66" xfId="47698"/>
    <cellStyle name="Total 30 3 67" xfId="47699"/>
    <cellStyle name="Total 30 3 7" xfId="47700"/>
    <cellStyle name="Total 30 3 8" xfId="47701"/>
    <cellStyle name="Total 30 3 9" xfId="47702"/>
    <cellStyle name="Total 30 30" xfId="47703"/>
    <cellStyle name="Total 30 31" xfId="47704"/>
    <cellStyle name="Total 30 32" xfId="47705"/>
    <cellStyle name="Total 30 33" xfId="47706"/>
    <cellStyle name="Total 30 34" xfId="47707"/>
    <cellStyle name="Total 30 35" xfId="47708"/>
    <cellStyle name="Total 30 36" xfId="47709"/>
    <cellStyle name="Total 30 37" xfId="47710"/>
    <cellStyle name="Total 30 38" xfId="47711"/>
    <cellStyle name="Total 30 39" xfId="47712"/>
    <cellStyle name="Total 30 4" xfId="47713"/>
    <cellStyle name="Total 30 40" xfId="47714"/>
    <cellStyle name="Total 30 41" xfId="47715"/>
    <cellStyle name="Total 30 42" xfId="47716"/>
    <cellStyle name="Total 30 43" xfId="47717"/>
    <cellStyle name="Total 30 44" xfId="47718"/>
    <cellStyle name="Total 30 45" xfId="47719"/>
    <cellStyle name="Total 30 46" xfId="47720"/>
    <cellStyle name="Total 30 47" xfId="47721"/>
    <cellStyle name="Total 30 48" xfId="47722"/>
    <cellStyle name="Total 30 49" xfId="47723"/>
    <cellStyle name="Total 30 5" xfId="47724"/>
    <cellStyle name="Total 30 50" xfId="47725"/>
    <cellStyle name="Total 30 51" xfId="47726"/>
    <cellStyle name="Total 30 52" xfId="47727"/>
    <cellStyle name="Total 30 53" xfId="47728"/>
    <cellStyle name="Total 30 54" xfId="47729"/>
    <cellStyle name="Total 30 55" xfId="47730"/>
    <cellStyle name="Total 30 56" xfId="47731"/>
    <cellStyle name="Total 30 57" xfId="47732"/>
    <cellStyle name="Total 30 58" xfId="47733"/>
    <cellStyle name="Total 30 59" xfId="47734"/>
    <cellStyle name="Total 30 6" xfId="47735"/>
    <cellStyle name="Total 30 60" xfId="47736"/>
    <cellStyle name="Total 30 61" xfId="47737"/>
    <cellStyle name="Total 30 62" xfId="47738"/>
    <cellStyle name="Total 30 63" xfId="47739"/>
    <cellStyle name="Total 30 64" xfId="47740"/>
    <cellStyle name="Total 30 65" xfId="47741"/>
    <cellStyle name="Total 30 66" xfId="47742"/>
    <cellStyle name="Total 30 67" xfId="47743"/>
    <cellStyle name="Total 30 68" xfId="47744"/>
    <cellStyle name="Total 30 69" xfId="47745"/>
    <cellStyle name="Total 30 7" xfId="47746"/>
    <cellStyle name="Total 30 8" xfId="47747"/>
    <cellStyle name="Total 30 9" xfId="47748"/>
    <cellStyle name="Total 31" xfId="47749"/>
    <cellStyle name="Total 31 10" xfId="47750"/>
    <cellStyle name="Total 31 11" xfId="47751"/>
    <cellStyle name="Total 31 12" xfId="47752"/>
    <cellStyle name="Total 31 13" xfId="47753"/>
    <cellStyle name="Total 31 14" xfId="47754"/>
    <cellStyle name="Total 31 15" xfId="47755"/>
    <cellStyle name="Total 31 16" xfId="47756"/>
    <cellStyle name="Total 31 17" xfId="47757"/>
    <cellStyle name="Total 31 18" xfId="47758"/>
    <cellStyle name="Total 31 19" xfId="47759"/>
    <cellStyle name="Total 31 2" xfId="47760"/>
    <cellStyle name="Total 31 2 10" xfId="47761"/>
    <cellStyle name="Total 31 2 11" xfId="47762"/>
    <cellStyle name="Total 31 2 12" xfId="47763"/>
    <cellStyle name="Total 31 2 13" xfId="47764"/>
    <cellStyle name="Total 31 2 14" xfId="47765"/>
    <cellStyle name="Total 31 2 15" xfId="47766"/>
    <cellStyle name="Total 31 2 16" xfId="47767"/>
    <cellStyle name="Total 31 2 17" xfId="47768"/>
    <cellStyle name="Total 31 2 18" xfId="47769"/>
    <cellStyle name="Total 31 2 19" xfId="47770"/>
    <cellStyle name="Total 31 2 2" xfId="47771"/>
    <cellStyle name="Total 31 2 20" xfId="47772"/>
    <cellStyle name="Total 31 2 21" xfId="47773"/>
    <cellStyle name="Total 31 2 22" xfId="47774"/>
    <cellStyle name="Total 31 2 23" xfId="47775"/>
    <cellStyle name="Total 31 2 24" xfId="47776"/>
    <cellStyle name="Total 31 2 25" xfId="47777"/>
    <cellStyle name="Total 31 2 26" xfId="47778"/>
    <cellStyle name="Total 31 2 27" xfId="47779"/>
    <cellStyle name="Total 31 2 28" xfId="47780"/>
    <cellStyle name="Total 31 2 29" xfId="47781"/>
    <cellStyle name="Total 31 2 3" xfId="47782"/>
    <cellStyle name="Total 31 2 30" xfId="47783"/>
    <cellStyle name="Total 31 2 31" xfId="47784"/>
    <cellStyle name="Total 31 2 32" xfId="47785"/>
    <cellStyle name="Total 31 2 33" xfId="47786"/>
    <cellStyle name="Total 31 2 34" xfId="47787"/>
    <cellStyle name="Total 31 2 35" xfId="47788"/>
    <cellStyle name="Total 31 2 36" xfId="47789"/>
    <cellStyle name="Total 31 2 37" xfId="47790"/>
    <cellStyle name="Total 31 2 38" xfId="47791"/>
    <cellStyle name="Total 31 2 39" xfId="47792"/>
    <cellStyle name="Total 31 2 4" xfId="47793"/>
    <cellStyle name="Total 31 2 40" xfId="47794"/>
    <cellStyle name="Total 31 2 41" xfId="47795"/>
    <cellStyle name="Total 31 2 42" xfId="47796"/>
    <cellStyle name="Total 31 2 43" xfId="47797"/>
    <cellStyle name="Total 31 2 44" xfId="47798"/>
    <cellStyle name="Total 31 2 45" xfId="47799"/>
    <cellStyle name="Total 31 2 46" xfId="47800"/>
    <cellStyle name="Total 31 2 47" xfId="47801"/>
    <cellStyle name="Total 31 2 48" xfId="47802"/>
    <cellStyle name="Total 31 2 49" xfId="47803"/>
    <cellStyle name="Total 31 2 5" xfId="47804"/>
    <cellStyle name="Total 31 2 50" xfId="47805"/>
    <cellStyle name="Total 31 2 51" xfId="47806"/>
    <cellStyle name="Total 31 2 52" xfId="47807"/>
    <cellStyle name="Total 31 2 53" xfId="47808"/>
    <cellStyle name="Total 31 2 54" xfId="47809"/>
    <cellStyle name="Total 31 2 55" xfId="47810"/>
    <cellStyle name="Total 31 2 56" xfId="47811"/>
    <cellStyle name="Total 31 2 57" xfId="47812"/>
    <cellStyle name="Total 31 2 58" xfId="47813"/>
    <cellStyle name="Total 31 2 59" xfId="47814"/>
    <cellStyle name="Total 31 2 6" xfId="47815"/>
    <cellStyle name="Total 31 2 60" xfId="47816"/>
    <cellStyle name="Total 31 2 61" xfId="47817"/>
    <cellStyle name="Total 31 2 62" xfId="47818"/>
    <cellStyle name="Total 31 2 63" xfId="47819"/>
    <cellStyle name="Total 31 2 64" xfId="47820"/>
    <cellStyle name="Total 31 2 65" xfId="47821"/>
    <cellStyle name="Total 31 2 66" xfId="47822"/>
    <cellStyle name="Total 31 2 67" xfId="47823"/>
    <cellStyle name="Total 31 2 7" xfId="47824"/>
    <cellStyle name="Total 31 2 8" xfId="47825"/>
    <cellStyle name="Total 31 2 9" xfId="47826"/>
    <cellStyle name="Total 31 20" xfId="47827"/>
    <cellStyle name="Total 31 21" xfId="47828"/>
    <cellStyle name="Total 31 22" xfId="47829"/>
    <cellStyle name="Total 31 23" xfId="47830"/>
    <cellStyle name="Total 31 24" xfId="47831"/>
    <cellStyle name="Total 31 25" xfId="47832"/>
    <cellStyle name="Total 31 26" xfId="47833"/>
    <cellStyle name="Total 31 27" xfId="47834"/>
    <cellStyle name="Total 31 28" xfId="47835"/>
    <cellStyle name="Total 31 29" xfId="47836"/>
    <cellStyle name="Total 31 3" xfId="47837"/>
    <cellStyle name="Total 31 3 10" xfId="47838"/>
    <cellStyle name="Total 31 3 11" xfId="47839"/>
    <cellStyle name="Total 31 3 12" xfId="47840"/>
    <cellStyle name="Total 31 3 13" xfId="47841"/>
    <cellStyle name="Total 31 3 14" xfId="47842"/>
    <cellStyle name="Total 31 3 15" xfId="47843"/>
    <cellStyle name="Total 31 3 16" xfId="47844"/>
    <cellStyle name="Total 31 3 17" xfId="47845"/>
    <cellStyle name="Total 31 3 18" xfId="47846"/>
    <cellStyle name="Total 31 3 19" xfId="47847"/>
    <cellStyle name="Total 31 3 2" xfId="47848"/>
    <cellStyle name="Total 31 3 20" xfId="47849"/>
    <cellStyle name="Total 31 3 21" xfId="47850"/>
    <cellStyle name="Total 31 3 22" xfId="47851"/>
    <cellStyle name="Total 31 3 23" xfId="47852"/>
    <cellStyle name="Total 31 3 24" xfId="47853"/>
    <cellStyle name="Total 31 3 25" xfId="47854"/>
    <cellStyle name="Total 31 3 26" xfId="47855"/>
    <cellStyle name="Total 31 3 27" xfId="47856"/>
    <cellStyle name="Total 31 3 28" xfId="47857"/>
    <cellStyle name="Total 31 3 29" xfId="47858"/>
    <cellStyle name="Total 31 3 3" xfId="47859"/>
    <cellStyle name="Total 31 3 30" xfId="47860"/>
    <cellStyle name="Total 31 3 31" xfId="47861"/>
    <cellStyle name="Total 31 3 32" xfId="47862"/>
    <cellStyle name="Total 31 3 33" xfId="47863"/>
    <cellStyle name="Total 31 3 34" xfId="47864"/>
    <cellStyle name="Total 31 3 35" xfId="47865"/>
    <cellStyle name="Total 31 3 36" xfId="47866"/>
    <cellStyle name="Total 31 3 37" xfId="47867"/>
    <cellStyle name="Total 31 3 38" xfId="47868"/>
    <cellStyle name="Total 31 3 39" xfId="47869"/>
    <cellStyle name="Total 31 3 4" xfId="47870"/>
    <cellStyle name="Total 31 3 40" xfId="47871"/>
    <cellStyle name="Total 31 3 41" xfId="47872"/>
    <cellStyle name="Total 31 3 42" xfId="47873"/>
    <cellStyle name="Total 31 3 43" xfId="47874"/>
    <cellStyle name="Total 31 3 44" xfId="47875"/>
    <cellStyle name="Total 31 3 45" xfId="47876"/>
    <cellStyle name="Total 31 3 46" xfId="47877"/>
    <cellStyle name="Total 31 3 47" xfId="47878"/>
    <cellStyle name="Total 31 3 48" xfId="47879"/>
    <cellStyle name="Total 31 3 49" xfId="47880"/>
    <cellStyle name="Total 31 3 5" xfId="47881"/>
    <cellStyle name="Total 31 3 50" xfId="47882"/>
    <cellStyle name="Total 31 3 51" xfId="47883"/>
    <cellStyle name="Total 31 3 52" xfId="47884"/>
    <cellStyle name="Total 31 3 53" xfId="47885"/>
    <cellStyle name="Total 31 3 54" xfId="47886"/>
    <cellStyle name="Total 31 3 55" xfId="47887"/>
    <cellStyle name="Total 31 3 56" xfId="47888"/>
    <cellStyle name="Total 31 3 57" xfId="47889"/>
    <cellStyle name="Total 31 3 58" xfId="47890"/>
    <cellStyle name="Total 31 3 59" xfId="47891"/>
    <cellStyle name="Total 31 3 6" xfId="47892"/>
    <cellStyle name="Total 31 3 60" xfId="47893"/>
    <cellStyle name="Total 31 3 61" xfId="47894"/>
    <cellStyle name="Total 31 3 62" xfId="47895"/>
    <cellStyle name="Total 31 3 63" xfId="47896"/>
    <cellStyle name="Total 31 3 64" xfId="47897"/>
    <cellStyle name="Total 31 3 65" xfId="47898"/>
    <cellStyle name="Total 31 3 66" xfId="47899"/>
    <cellStyle name="Total 31 3 67" xfId="47900"/>
    <cellStyle name="Total 31 3 7" xfId="47901"/>
    <cellStyle name="Total 31 3 8" xfId="47902"/>
    <cellStyle name="Total 31 3 9" xfId="47903"/>
    <cellStyle name="Total 31 30" xfId="47904"/>
    <cellStyle name="Total 31 31" xfId="47905"/>
    <cellStyle name="Total 31 32" xfId="47906"/>
    <cellStyle name="Total 31 33" xfId="47907"/>
    <cellStyle name="Total 31 34" xfId="47908"/>
    <cellStyle name="Total 31 35" xfId="47909"/>
    <cellStyle name="Total 31 36" xfId="47910"/>
    <cellStyle name="Total 31 37" xfId="47911"/>
    <cellStyle name="Total 31 38" xfId="47912"/>
    <cellStyle name="Total 31 39" xfId="47913"/>
    <cellStyle name="Total 31 4" xfId="47914"/>
    <cellStyle name="Total 31 40" xfId="47915"/>
    <cellStyle name="Total 31 41" xfId="47916"/>
    <cellStyle name="Total 31 42" xfId="47917"/>
    <cellStyle name="Total 31 43" xfId="47918"/>
    <cellStyle name="Total 31 44" xfId="47919"/>
    <cellStyle name="Total 31 45" xfId="47920"/>
    <cellStyle name="Total 31 46" xfId="47921"/>
    <cellStyle name="Total 31 47" xfId="47922"/>
    <cellStyle name="Total 31 48" xfId="47923"/>
    <cellStyle name="Total 31 49" xfId="47924"/>
    <cellStyle name="Total 31 5" xfId="47925"/>
    <cellStyle name="Total 31 50" xfId="47926"/>
    <cellStyle name="Total 31 51" xfId="47927"/>
    <cellStyle name="Total 31 52" xfId="47928"/>
    <cellStyle name="Total 31 53" xfId="47929"/>
    <cellStyle name="Total 31 54" xfId="47930"/>
    <cellStyle name="Total 31 55" xfId="47931"/>
    <cellStyle name="Total 31 56" xfId="47932"/>
    <cellStyle name="Total 31 57" xfId="47933"/>
    <cellStyle name="Total 31 58" xfId="47934"/>
    <cellStyle name="Total 31 59" xfId="47935"/>
    <cellStyle name="Total 31 6" xfId="47936"/>
    <cellStyle name="Total 31 60" xfId="47937"/>
    <cellStyle name="Total 31 61" xfId="47938"/>
    <cellStyle name="Total 31 62" xfId="47939"/>
    <cellStyle name="Total 31 63" xfId="47940"/>
    <cellStyle name="Total 31 64" xfId="47941"/>
    <cellStyle name="Total 31 65" xfId="47942"/>
    <cellStyle name="Total 31 66" xfId="47943"/>
    <cellStyle name="Total 31 67" xfId="47944"/>
    <cellStyle name="Total 31 68" xfId="47945"/>
    <cellStyle name="Total 31 69" xfId="47946"/>
    <cellStyle name="Total 31 7" xfId="47947"/>
    <cellStyle name="Total 31 8" xfId="47948"/>
    <cellStyle name="Total 31 9" xfId="47949"/>
    <cellStyle name="Total 32" xfId="47950"/>
    <cellStyle name="Total 32 10" xfId="47951"/>
    <cellStyle name="Total 32 11" xfId="47952"/>
    <cellStyle name="Total 32 12" xfId="47953"/>
    <cellStyle name="Total 32 13" xfId="47954"/>
    <cellStyle name="Total 32 14" xfId="47955"/>
    <cellStyle name="Total 32 15" xfId="47956"/>
    <cellStyle name="Total 32 16" xfId="47957"/>
    <cellStyle name="Total 32 17" xfId="47958"/>
    <cellStyle name="Total 32 18" xfId="47959"/>
    <cellStyle name="Total 32 19" xfId="47960"/>
    <cellStyle name="Total 32 2" xfId="47961"/>
    <cellStyle name="Total 32 20" xfId="47962"/>
    <cellStyle name="Total 32 21" xfId="47963"/>
    <cellStyle name="Total 32 22" xfId="47964"/>
    <cellStyle name="Total 32 23" xfId="47965"/>
    <cellStyle name="Total 32 24" xfId="47966"/>
    <cellStyle name="Total 32 25" xfId="47967"/>
    <cellStyle name="Total 32 26" xfId="47968"/>
    <cellStyle name="Total 32 27" xfId="47969"/>
    <cellStyle name="Total 32 28" xfId="47970"/>
    <cellStyle name="Total 32 29" xfId="47971"/>
    <cellStyle name="Total 32 3" xfId="47972"/>
    <cellStyle name="Total 32 30" xfId="47973"/>
    <cellStyle name="Total 32 31" xfId="47974"/>
    <cellStyle name="Total 32 32" xfId="47975"/>
    <cellStyle name="Total 32 33" xfId="47976"/>
    <cellStyle name="Total 32 34" xfId="47977"/>
    <cellStyle name="Total 32 35" xfId="47978"/>
    <cellStyle name="Total 32 36" xfId="47979"/>
    <cellStyle name="Total 32 37" xfId="47980"/>
    <cellStyle name="Total 32 38" xfId="47981"/>
    <cellStyle name="Total 32 39" xfId="47982"/>
    <cellStyle name="Total 32 4" xfId="47983"/>
    <cellStyle name="Total 32 40" xfId="47984"/>
    <cellStyle name="Total 32 41" xfId="47985"/>
    <cellStyle name="Total 32 42" xfId="47986"/>
    <cellStyle name="Total 32 43" xfId="47987"/>
    <cellStyle name="Total 32 44" xfId="47988"/>
    <cellStyle name="Total 32 45" xfId="47989"/>
    <cellStyle name="Total 32 46" xfId="47990"/>
    <cellStyle name="Total 32 47" xfId="47991"/>
    <cellStyle name="Total 32 48" xfId="47992"/>
    <cellStyle name="Total 32 49" xfId="47993"/>
    <cellStyle name="Total 32 5" xfId="47994"/>
    <cellStyle name="Total 32 50" xfId="47995"/>
    <cellStyle name="Total 32 51" xfId="47996"/>
    <cellStyle name="Total 32 52" xfId="47997"/>
    <cellStyle name="Total 32 53" xfId="47998"/>
    <cellStyle name="Total 32 54" xfId="47999"/>
    <cellStyle name="Total 32 55" xfId="48000"/>
    <cellStyle name="Total 32 56" xfId="48001"/>
    <cellStyle name="Total 32 57" xfId="48002"/>
    <cellStyle name="Total 32 58" xfId="48003"/>
    <cellStyle name="Total 32 59" xfId="48004"/>
    <cellStyle name="Total 32 6" xfId="48005"/>
    <cellStyle name="Total 32 60" xfId="48006"/>
    <cellStyle name="Total 32 61" xfId="48007"/>
    <cellStyle name="Total 32 62" xfId="48008"/>
    <cellStyle name="Total 32 63" xfId="48009"/>
    <cellStyle name="Total 32 64" xfId="48010"/>
    <cellStyle name="Total 32 65" xfId="48011"/>
    <cellStyle name="Total 32 66" xfId="48012"/>
    <cellStyle name="Total 32 67" xfId="48013"/>
    <cellStyle name="Total 32 7" xfId="48014"/>
    <cellStyle name="Total 32 8" xfId="48015"/>
    <cellStyle name="Total 32 9" xfId="48016"/>
    <cellStyle name="Total 4" xfId="48017"/>
    <cellStyle name="Total 4 10" xfId="48018"/>
    <cellStyle name="Total 4 11" xfId="48019"/>
    <cellStyle name="Total 4 12" xfId="48020"/>
    <cellStyle name="Total 4 13" xfId="48021"/>
    <cellStyle name="Total 4 14" xfId="48022"/>
    <cellStyle name="Total 4 15" xfId="48023"/>
    <cellStyle name="Total 4 16" xfId="48024"/>
    <cellStyle name="Total 4 17" xfId="48025"/>
    <cellStyle name="Total 4 18" xfId="48026"/>
    <cellStyle name="Total 4 19" xfId="48027"/>
    <cellStyle name="Total 4 2" xfId="48028"/>
    <cellStyle name="Total 4 2 10" xfId="48029"/>
    <cellStyle name="Total 4 2 11" xfId="48030"/>
    <cellStyle name="Total 4 2 12" xfId="48031"/>
    <cellStyle name="Total 4 2 13" xfId="48032"/>
    <cellStyle name="Total 4 2 14" xfId="48033"/>
    <cellStyle name="Total 4 2 15" xfId="48034"/>
    <cellStyle name="Total 4 2 16" xfId="48035"/>
    <cellStyle name="Total 4 2 17" xfId="48036"/>
    <cellStyle name="Total 4 2 18" xfId="48037"/>
    <cellStyle name="Total 4 2 19" xfId="48038"/>
    <cellStyle name="Total 4 2 2" xfId="48039"/>
    <cellStyle name="Total 4 2 20" xfId="48040"/>
    <cellStyle name="Total 4 2 21" xfId="48041"/>
    <cellStyle name="Total 4 2 22" xfId="48042"/>
    <cellStyle name="Total 4 2 23" xfId="48043"/>
    <cellStyle name="Total 4 2 24" xfId="48044"/>
    <cellStyle name="Total 4 2 25" xfId="48045"/>
    <cellStyle name="Total 4 2 26" xfId="48046"/>
    <cellStyle name="Total 4 2 27" xfId="48047"/>
    <cellStyle name="Total 4 2 28" xfId="48048"/>
    <cellStyle name="Total 4 2 29" xfId="48049"/>
    <cellStyle name="Total 4 2 3" xfId="48050"/>
    <cellStyle name="Total 4 2 30" xfId="48051"/>
    <cellStyle name="Total 4 2 31" xfId="48052"/>
    <cellStyle name="Total 4 2 32" xfId="48053"/>
    <cellStyle name="Total 4 2 33" xfId="48054"/>
    <cellStyle name="Total 4 2 34" xfId="48055"/>
    <cellStyle name="Total 4 2 35" xfId="48056"/>
    <cellStyle name="Total 4 2 36" xfId="48057"/>
    <cellStyle name="Total 4 2 37" xfId="48058"/>
    <cellStyle name="Total 4 2 38" xfId="48059"/>
    <cellStyle name="Total 4 2 39" xfId="48060"/>
    <cellStyle name="Total 4 2 4" xfId="48061"/>
    <cellStyle name="Total 4 2 40" xfId="48062"/>
    <cellStyle name="Total 4 2 41" xfId="48063"/>
    <cellStyle name="Total 4 2 42" xfId="48064"/>
    <cellStyle name="Total 4 2 43" xfId="48065"/>
    <cellStyle name="Total 4 2 44" xfId="48066"/>
    <cellStyle name="Total 4 2 45" xfId="48067"/>
    <cellStyle name="Total 4 2 46" xfId="48068"/>
    <cellStyle name="Total 4 2 47" xfId="48069"/>
    <cellStyle name="Total 4 2 48" xfId="48070"/>
    <cellStyle name="Total 4 2 49" xfId="48071"/>
    <cellStyle name="Total 4 2 5" xfId="48072"/>
    <cellStyle name="Total 4 2 50" xfId="48073"/>
    <cellStyle name="Total 4 2 51" xfId="48074"/>
    <cellStyle name="Total 4 2 52" xfId="48075"/>
    <cellStyle name="Total 4 2 53" xfId="48076"/>
    <cellStyle name="Total 4 2 54" xfId="48077"/>
    <cellStyle name="Total 4 2 55" xfId="48078"/>
    <cellStyle name="Total 4 2 56" xfId="48079"/>
    <cellStyle name="Total 4 2 57" xfId="48080"/>
    <cellStyle name="Total 4 2 58" xfId="48081"/>
    <cellStyle name="Total 4 2 59" xfId="48082"/>
    <cellStyle name="Total 4 2 6" xfId="48083"/>
    <cellStyle name="Total 4 2 60" xfId="48084"/>
    <cellStyle name="Total 4 2 61" xfId="48085"/>
    <cellStyle name="Total 4 2 62" xfId="48086"/>
    <cellStyle name="Total 4 2 63" xfId="48087"/>
    <cellStyle name="Total 4 2 64" xfId="48088"/>
    <cellStyle name="Total 4 2 65" xfId="48089"/>
    <cellStyle name="Total 4 2 66" xfId="48090"/>
    <cellStyle name="Total 4 2 67" xfId="48091"/>
    <cellStyle name="Total 4 2 7" xfId="48092"/>
    <cellStyle name="Total 4 2 8" xfId="48093"/>
    <cellStyle name="Total 4 2 9" xfId="48094"/>
    <cellStyle name="Total 4 20" xfId="48095"/>
    <cellStyle name="Total 4 21" xfId="48096"/>
    <cellStyle name="Total 4 22" xfId="48097"/>
    <cellStyle name="Total 4 23" xfId="48098"/>
    <cellStyle name="Total 4 24" xfId="48099"/>
    <cellStyle name="Total 4 25" xfId="48100"/>
    <cellStyle name="Total 4 26" xfId="48101"/>
    <cellStyle name="Total 4 27" xfId="48102"/>
    <cellStyle name="Total 4 28" xfId="48103"/>
    <cellStyle name="Total 4 29" xfId="48104"/>
    <cellStyle name="Total 4 3" xfId="48105"/>
    <cellStyle name="Total 4 3 10" xfId="48106"/>
    <cellStyle name="Total 4 3 11" xfId="48107"/>
    <cellStyle name="Total 4 3 12" xfId="48108"/>
    <cellStyle name="Total 4 3 13" xfId="48109"/>
    <cellStyle name="Total 4 3 14" xfId="48110"/>
    <cellStyle name="Total 4 3 15" xfId="48111"/>
    <cellStyle name="Total 4 3 16" xfId="48112"/>
    <cellStyle name="Total 4 3 17" xfId="48113"/>
    <cellStyle name="Total 4 3 18" xfId="48114"/>
    <cellStyle name="Total 4 3 19" xfId="48115"/>
    <cellStyle name="Total 4 3 2" xfId="48116"/>
    <cellStyle name="Total 4 3 20" xfId="48117"/>
    <cellStyle name="Total 4 3 21" xfId="48118"/>
    <cellStyle name="Total 4 3 22" xfId="48119"/>
    <cellStyle name="Total 4 3 23" xfId="48120"/>
    <cellStyle name="Total 4 3 24" xfId="48121"/>
    <cellStyle name="Total 4 3 25" xfId="48122"/>
    <cellStyle name="Total 4 3 26" xfId="48123"/>
    <cellStyle name="Total 4 3 27" xfId="48124"/>
    <cellStyle name="Total 4 3 28" xfId="48125"/>
    <cellStyle name="Total 4 3 29" xfId="48126"/>
    <cellStyle name="Total 4 3 3" xfId="48127"/>
    <cellStyle name="Total 4 3 30" xfId="48128"/>
    <cellStyle name="Total 4 3 31" xfId="48129"/>
    <cellStyle name="Total 4 3 32" xfId="48130"/>
    <cellStyle name="Total 4 3 33" xfId="48131"/>
    <cellStyle name="Total 4 3 34" xfId="48132"/>
    <cellStyle name="Total 4 3 35" xfId="48133"/>
    <cellStyle name="Total 4 3 36" xfId="48134"/>
    <cellStyle name="Total 4 3 37" xfId="48135"/>
    <cellStyle name="Total 4 3 38" xfId="48136"/>
    <cellStyle name="Total 4 3 39" xfId="48137"/>
    <cellStyle name="Total 4 3 4" xfId="48138"/>
    <cellStyle name="Total 4 3 40" xfId="48139"/>
    <cellStyle name="Total 4 3 41" xfId="48140"/>
    <cellStyle name="Total 4 3 42" xfId="48141"/>
    <cellStyle name="Total 4 3 43" xfId="48142"/>
    <cellStyle name="Total 4 3 44" xfId="48143"/>
    <cellStyle name="Total 4 3 45" xfId="48144"/>
    <cellStyle name="Total 4 3 46" xfId="48145"/>
    <cellStyle name="Total 4 3 47" xfId="48146"/>
    <cellStyle name="Total 4 3 48" xfId="48147"/>
    <cellStyle name="Total 4 3 49" xfId="48148"/>
    <cellStyle name="Total 4 3 5" xfId="48149"/>
    <cellStyle name="Total 4 3 50" xfId="48150"/>
    <cellStyle name="Total 4 3 51" xfId="48151"/>
    <cellStyle name="Total 4 3 52" xfId="48152"/>
    <cellStyle name="Total 4 3 53" xfId="48153"/>
    <cellStyle name="Total 4 3 54" xfId="48154"/>
    <cellStyle name="Total 4 3 55" xfId="48155"/>
    <cellStyle name="Total 4 3 56" xfId="48156"/>
    <cellStyle name="Total 4 3 57" xfId="48157"/>
    <cellStyle name="Total 4 3 58" xfId="48158"/>
    <cellStyle name="Total 4 3 59" xfId="48159"/>
    <cellStyle name="Total 4 3 6" xfId="48160"/>
    <cellStyle name="Total 4 3 60" xfId="48161"/>
    <cellStyle name="Total 4 3 61" xfId="48162"/>
    <cellStyle name="Total 4 3 62" xfId="48163"/>
    <cellStyle name="Total 4 3 63" xfId="48164"/>
    <cellStyle name="Total 4 3 64" xfId="48165"/>
    <cellStyle name="Total 4 3 65" xfId="48166"/>
    <cellStyle name="Total 4 3 66" xfId="48167"/>
    <cellStyle name="Total 4 3 67" xfId="48168"/>
    <cellStyle name="Total 4 3 7" xfId="48169"/>
    <cellStyle name="Total 4 3 8" xfId="48170"/>
    <cellStyle name="Total 4 3 9" xfId="48171"/>
    <cellStyle name="Total 4 30" xfId="48172"/>
    <cellStyle name="Total 4 31" xfId="48173"/>
    <cellStyle name="Total 4 32" xfId="48174"/>
    <cellStyle name="Total 4 33" xfId="48175"/>
    <cellStyle name="Total 4 34" xfId="48176"/>
    <cellStyle name="Total 4 35" xfId="48177"/>
    <cellStyle name="Total 4 36" xfId="48178"/>
    <cellStyle name="Total 4 37" xfId="48179"/>
    <cellStyle name="Total 4 38" xfId="48180"/>
    <cellStyle name="Total 4 39" xfId="48181"/>
    <cellStyle name="Total 4 4" xfId="48182"/>
    <cellStyle name="Total 4 40" xfId="48183"/>
    <cellStyle name="Total 4 41" xfId="48184"/>
    <cellStyle name="Total 4 42" xfId="48185"/>
    <cellStyle name="Total 4 43" xfId="48186"/>
    <cellStyle name="Total 4 44" xfId="48187"/>
    <cellStyle name="Total 4 45" xfId="48188"/>
    <cellStyle name="Total 4 46" xfId="48189"/>
    <cellStyle name="Total 4 47" xfId="48190"/>
    <cellStyle name="Total 4 48" xfId="48191"/>
    <cellStyle name="Total 4 49" xfId="48192"/>
    <cellStyle name="Total 4 5" xfId="48193"/>
    <cellStyle name="Total 4 50" xfId="48194"/>
    <cellStyle name="Total 4 51" xfId="48195"/>
    <cellStyle name="Total 4 52" xfId="48196"/>
    <cellStyle name="Total 4 53" xfId="48197"/>
    <cellStyle name="Total 4 54" xfId="48198"/>
    <cellStyle name="Total 4 55" xfId="48199"/>
    <cellStyle name="Total 4 56" xfId="48200"/>
    <cellStyle name="Total 4 57" xfId="48201"/>
    <cellStyle name="Total 4 58" xfId="48202"/>
    <cellStyle name="Total 4 59" xfId="48203"/>
    <cellStyle name="Total 4 6" xfId="48204"/>
    <cellStyle name="Total 4 60" xfId="48205"/>
    <cellStyle name="Total 4 61" xfId="48206"/>
    <cellStyle name="Total 4 62" xfId="48207"/>
    <cellStyle name="Total 4 63" xfId="48208"/>
    <cellStyle name="Total 4 64" xfId="48209"/>
    <cellStyle name="Total 4 65" xfId="48210"/>
    <cellStyle name="Total 4 66" xfId="48211"/>
    <cellStyle name="Total 4 67" xfId="48212"/>
    <cellStyle name="Total 4 68" xfId="48213"/>
    <cellStyle name="Total 4 69" xfId="48214"/>
    <cellStyle name="Total 4 7" xfId="48215"/>
    <cellStyle name="Total 4 8" xfId="48216"/>
    <cellStyle name="Total 4 9" xfId="48217"/>
    <cellStyle name="Total 5" xfId="48218"/>
    <cellStyle name="Total 5 10" xfId="48219"/>
    <cellStyle name="Total 5 11" xfId="48220"/>
    <cellStyle name="Total 5 12" xfId="48221"/>
    <cellStyle name="Total 5 13" xfId="48222"/>
    <cellStyle name="Total 5 14" xfId="48223"/>
    <cellStyle name="Total 5 15" xfId="48224"/>
    <cellStyle name="Total 5 16" xfId="48225"/>
    <cellStyle name="Total 5 17" xfId="48226"/>
    <cellStyle name="Total 5 18" xfId="48227"/>
    <cellStyle name="Total 5 19" xfId="48228"/>
    <cellStyle name="Total 5 2" xfId="48229"/>
    <cellStyle name="Total 5 2 10" xfId="48230"/>
    <cellStyle name="Total 5 2 11" xfId="48231"/>
    <cellStyle name="Total 5 2 12" xfId="48232"/>
    <cellStyle name="Total 5 2 13" xfId="48233"/>
    <cellStyle name="Total 5 2 14" xfId="48234"/>
    <cellStyle name="Total 5 2 15" xfId="48235"/>
    <cellStyle name="Total 5 2 16" xfId="48236"/>
    <cellStyle name="Total 5 2 17" xfId="48237"/>
    <cellStyle name="Total 5 2 18" xfId="48238"/>
    <cellStyle name="Total 5 2 19" xfId="48239"/>
    <cellStyle name="Total 5 2 2" xfId="48240"/>
    <cellStyle name="Total 5 2 20" xfId="48241"/>
    <cellStyle name="Total 5 2 21" xfId="48242"/>
    <cellStyle name="Total 5 2 22" xfId="48243"/>
    <cellStyle name="Total 5 2 23" xfId="48244"/>
    <cellStyle name="Total 5 2 24" xfId="48245"/>
    <cellStyle name="Total 5 2 25" xfId="48246"/>
    <cellStyle name="Total 5 2 26" xfId="48247"/>
    <cellStyle name="Total 5 2 27" xfId="48248"/>
    <cellStyle name="Total 5 2 28" xfId="48249"/>
    <cellStyle name="Total 5 2 29" xfId="48250"/>
    <cellStyle name="Total 5 2 3" xfId="48251"/>
    <cellStyle name="Total 5 2 30" xfId="48252"/>
    <cellStyle name="Total 5 2 31" xfId="48253"/>
    <cellStyle name="Total 5 2 32" xfId="48254"/>
    <cellStyle name="Total 5 2 33" xfId="48255"/>
    <cellStyle name="Total 5 2 34" xfId="48256"/>
    <cellStyle name="Total 5 2 35" xfId="48257"/>
    <cellStyle name="Total 5 2 36" xfId="48258"/>
    <cellStyle name="Total 5 2 37" xfId="48259"/>
    <cellStyle name="Total 5 2 38" xfId="48260"/>
    <cellStyle name="Total 5 2 39" xfId="48261"/>
    <cellStyle name="Total 5 2 4" xfId="48262"/>
    <cellStyle name="Total 5 2 40" xfId="48263"/>
    <cellStyle name="Total 5 2 41" xfId="48264"/>
    <cellStyle name="Total 5 2 42" xfId="48265"/>
    <cellStyle name="Total 5 2 43" xfId="48266"/>
    <cellStyle name="Total 5 2 44" xfId="48267"/>
    <cellStyle name="Total 5 2 45" xfId="48268"/>
    <cellStyle name="Total 5 2 46" xfId="48269"/>
    <cellStyle name="Total 5 2 47" xfId="48270"/>
    <cellStyle name="Total 5 2 48" xfId="48271"/>
    <cellStyle name="Total 5 2 49" xfId="48272"/>
    <cellStyle name="Total 5 2 5" xfId="48273"/>
    <cellStyle name="Total 5 2 50" xfId="48274"/>
    <cellStyle name="Total 5 2 51" xfId="48275"/>
    <cellStyle name="Total 5 2 52" xfId="48276"/>
    <cellStyle name="Total 5 2 53" xfId="48277"/>
    <cellStyle name="Total 5 2 54" xfId="48278"/>
    <cellStyle name="Total 5 2 55" xfId="48279"/>
    <cellStyle name="Total 5 2 56" xfId="48280"/>
    <cellStyle name="Total 5 2 57" xfId="48281"/>
    <cellStyle name="Total 5 2 58" xfId="48282"/>
    <cellStyle name="Total 5 2 59" xfId="48283"/>
    <cellStyle name="Total 5 2 6" xfId="48284"/>
    <cellStyle name="Total 5 2 60" xfId="48285"/>
    <cellStyle name="Total 5 2 61" xfId="48286"/>
    <cellStyle name="Total 5 2 62" xfId="48287"/>
    <cellStyle name="Total 5 2 63" xfId="48288"/>
    <cellStyle name="Total 5 2 64" xfId="48289"/>
    <cellStyle name="Total 5 2 65" xfId="48290"/>
    <cellStyle name="Total 5 2 66" xfId="48291"/>
    <cellStyle name="Total 5 2 67" xfId="48292"/>
    <cellStyle name="Total 5 2 7" xfId="48293"/>
    <cellStyle name="Total 5 2 8" xfId="48294"/>
    <cellStyle name="Total 5 2 9" xfId="48295"/>
    <cellStyle name="Total 5 20" xfId="48296"/>
    <cellStyle name="Total 5 21" xfId="48297"/>
    <cellStyle name="Total 5 22" xfId="48298"/>
    <cellStyle name="Total 5 23" xfId="48299"/>
    <cellStyle name="Total 5 24" xfId="48300"/>
    <cellStyle name="Total 5 25" xfId="48301"/>
    <cellStyle name="Total 5 26" xfId="48302"/>
    <cellStyle name="Total 5 27" xfId="48303"/>
    <cellStyle name="Total 5 28" xfId="48304"/>
    <cellStyle name="Total 5 29" xfId="48305"/>
    <cellStyle name="Total 5 3" xfId="48306"/>
    <cellStyle name="Total 5 3 10" xfId="48307"/>
    <cellStyle name="Total 5 3 11" xfId="48308"/>
    <cellStyle name="Total 5 3 12" xfId="48309"/>
    <cellStyle name="Total 5 3 13" xfId="48310"/>
    <cellStyle name="Total 5 3 14" xfId="48311"/>
    <cellStyle name="Total 5 3 15" xfId="48312"/>
    <cellStyle name="Total 5 3 16" xfId="48313"/>
    <cellStyle name="Total 5 3 17" xfId="48314"/>
    <cellStyle name="Total 5 3 18" xfId="48315"/>
    <cellStyle name="Total 5 3 19" xfId="48316"/>
    <cellStyle name="Total 5 3 2" xfId="48317"/>
    <cellStyle name="Total 5 3 20" xfId="48318"/>
    <cellStyle name="Total 5 3 21" xfId="48319"/>
    <cellStyle name="Total 5 3 22" xfId="48320"/>
    <cellStyle name="Total 5 3 23" xfId="48321"/>
    <cellStyle name="Total 5 3 24" xfId="48322"/>
    <cellStyle name="Total 5 3 25" xfId="48323"/>
    <cellStyle name="Total 5 3 26" xfId="48324"/>
    <cellStyle name="Total 5 3 27" xfId="48325"/>
    <cellStyle name="Total 5 3 28" xfId="48326"/>
    <cellStyle name="Total 5 3 29" xfId="48327"/>
    <cellStyle name="Total 5 3 3" xfId="48328"/>
    <cellStyle name="Total 5 3 30" xfId="48329"/>
    <cellStyle name="Total 5 3 31" xfId="48330"/>
    <cellStyle name="Total 5 3 32" xfId="48331"/>
    <cellStyle name="Total 5 3 33" xfId="48332"/>
    <cellStyle name="Total 5 3 34" xfId="48333"/>
    <cellStyle name="Total 5 3 35" xfId="48334"/>
    <cellStyle name="Total 5 3 36" xfId="48335"/>
    <cellStyle name="Total 5 3 37" xfId="48336"/>
    <cellStyle name="Total 5 3 38" xfId="48337"/>
    <cellStyle name="Total 5 3 39" xfId="48338"/>
    <cellStyle name="Total 5 3 4" xfId="48339"/>
    <cellStyle name="Total 5 3 40" xfId="48340"/>
    <cellStyle name="Total 5 3 41" xfId="48341"/>
    <cellStyle name="Total 5 3 42" xfId="48342"/>
    <cellStyle name="Total 5 3 43" xfId="48343"/>
    <cellStyle name="Total 5 3 44" xfId="48344"/>
    <cellStyle name="Total 5 3 45" xfId="48345"/>
    <cellStyle name="Total 5 3 46" xfId="48346"/>
    <cellStyle name="Total 5 3 47" xfId="48347"/>
    <cellStyle name="Total 5 3 48" xfId="48348"/>
    <cellStyle name="Total 5 3 49" xfId="48349"/>
    <cellStyle name="Total 5 3 5" xfId="48350"/>
    <cellStyle name="Total 5 3 50" xfId="48351"/>
    <cellStyle name="Total 5 3 51" xfId="48352"/>
    <cellStyle name="Total 5 3 52" xfId="48353"/>
    <cellStyle name="Total 5 3 53" xfId="48354"/>
    <cellStyle name="Total 5 3 54" xfId="48355"/>
    <cellStyle name="Total 5 3 55" xfId="48356"/>
    <cellStyle name="Total 5 3 56" xfId="48357"/>
    <cellStyle name="Total 5 3 57" xfId="48358"/>
    <cellStyle name="Total 5 3 58" xfId="48359"/>
    <cellStyle name="Total 5 3 59" xfId="48360"/>
    <cellStyle name="Total 5 3 6" xfId="48361"/>
    <cellStyle name="Total 5 3 60" xfId="48362"/>
    <cellStyle name="Total 5 3 61" xfId="48363"/>
    <cellStyle name="Total 5 3 62" xfId="48364"/>
    <cellStyle name="Total 5 3 63" xfId="48365"/>
    <cellStyle name="Total 5 3 64" xfId="48366"/>
    <cellStyle name="Total 5 3 65" xfId="48367"/>
    <cellStyle name="Total 5 3 66" xfId="48368"/>
    <cellStyle name="Total 5 3 67" xfId="48369"/>
    <cellStyle name="Total 5 3 7" xfId="48370"/>
    <cellStyle name="Total 5 3 8" xfId="48371"/>
    <cellStyle name="Total 5 3 9" xfId="48372"/>
    <cellStyle name="Total 5 30" xfId="48373"/>
    <cellStyle name="Total 5 31" xfId="48374"/>
    <cellStyle name="Total 5 32" xfId="48375"/>
    <cellStyle name="Total 5 33" xfId="48376"/>
    <cellStyle name="Total 5 34" xfId="48377"/>
    <cellStyle name="Total 5 35" xfId="48378"/>
    <cellStyle name="Total 5 36" xfId="48379"/>
    <cellStyle name="Total 5 37" xfId="48380"/>
    <cellStyle name="Total 5 38" xfId="48381"/>
    <cellStyle name="Total 5 39" xfId="48382"/>
    <cellStyle name="Total 5 4" xfId="48383"/>
    <cellStyle name="Total 5 40" xfId="48384"/>
    <cellStyle name="Total 5 41" xfId="48385"/>
    <cellStyle name="Total 5 42" xfId="48386"/>
    <cellStyle name="Total 5 43" xfId="48387"/>
    <cellStyle name="Total 5 44" xfId="48388"/>
    <cellStyle name="Total 5 45" xfId="48389"/>
    <cellStyle name="Total 5 46" xfId="48390"/>
    <cellStyle name="Total 5 47" xfId="48391"/>
    <cellStyle name="Total 5 48" xfId="48392"/>
    <cellStyle name="Total 5 49" xfId="48393"/>
    <cellStyle name="Total 5 5" xfId="48394"/>
    <cellStyle name="Total 5 50" xfId="48395"/>
    <cellStyle name="Total 5 51" xfId="48396"/>
    <cellStyle name="Total 5 52" xfId="48397"/>
    <cellStyle name="Total 5 53" xfId="48398"/>
    <cellStyle name="Total 5 54" xfId="48399"/>
    <cellStyle name="Total 5 55" xfId="48400"/>
    <cellStyle name="Total 5 56" xfId="48401"/>
    <cellStyle name="Total 5 57" xfId="48402"/>
    <cellStyle name="Total 5 58" xfId="48403"/>
    <cellStyle name="Total 5 59" xfId="48404"/>
    <cellStyle name="Total 5 6" xfId="48405"/>
    <cellStyle name="Total 5 60" xfId="48406"/>
    <cellStyle name="Total 5 61" xfId="48407"/>
    <cellStyle name="Total 5 62" xfId="48408"/>
    <cellStyle name="Total 5 63" xfId="48409"/>
    <cellStyle name="Total 5 64" xfId="48410"/>
    <cellStyle name="Total 5 65" xfId="48411"/>
    <cellStyle name="Total 5 66" xfId="48412"/>
    <cellStyle name="Total 5 67" xfId="48413"/>
    <cellStyle name="Total 5 68" xfId="48414"/>
    <cellStyle name="Total 5 69" xfId="48415"/>
    <cellStyle name="Total 5 7" xfId="48416"/>
    <cellStyle name="Total 5 8" xfId="48417"/>
    <cellStyle name="Total 5 9" xfId="48418"/>
    <cellStyle name="Total 6" xfId="48419"/>
    <cellStyle name="Total 6 10" xfId="48420"/>
    <cellStyle name="Total 6 11" xfId="48421"/>
    <cellStyle name="Total 6 12" xfId="48422"/>
    <cellStyle name="Total 6 13" xfId="48423"/>
    <cellStyle name="Total 6 14" xfId="48424"/>
    <cellStyle name="Total 6 15" xfId="48425"/>
    <cellStyle name="Total 6 16" xfId="48426"/>
    <cellStyle name="Total 6 17" xfId="48427"/>
    <cellStyle name="Total 6 18" xfId="48428"/>
    <cellStyle name="Total 6 19" xfId="48429"/>
    <cellStyle name="Total 6 2" xfId="48430"/>
    <cellStyle name="Total 6 2 10" xfId="48431"/>
    <cellStyle name="Total 6 2 11" xfId="48432"/>
    <cellStyle name="Total 6 2 12" xfId="48433"/>
    <cellStyle name="Total 6 2 13" xfId="48434"/>
    <cellStyle name="Total 6 2 14" xfId="48435"/>
    <cellStyle name="Total 6 2 15" xfId="48436"/>
    <cellStyle name="Total 6 2 16" xfId="48437"/>
    <cellStyle name="Total 6 2 17" xfId="48438"/>
    <cellStyle name="Total 6 2 18" xfId="48439"/>
    <cellStyle name="Total 6 2 19" xfId="48440"/>
    <cellStyle name="Total 6 2 2" xfId="48441"/>
    <cellStyle name="Total 6 2 20" xfId="48442"/>
    <cellStyle name="Total 6 2 21" xfId="48443"/>
    <cellStyle name="Total 6 2 22" xfId="48444"/>
    <cellStyle name="Total 6 2 23" xfId="48445"/>
    <cellStyle name="Total 6 2 24" xfId="48446"/>
    <cellStyle name="Total 6 2 25" xfId="48447"/>
    <cellStyle name="Total 6 2 26" xfId="48448"/>
    <cellStyle name="Total 6 2 27" xfId="48449"/>
    <cellStyle name="Total 6 2 28" xfId="48450"/>
    <cellStyle name="Total 6 2 29" xfId="48451"/>
    <cellStyle name="Total 6 2 3" xfId="48452"/>
    <cellStyle name="Total 6 2 30" xfId="48453"/>
    <cellStyle name="Total 6 2 31" xfId="48454"/>
    <cellStyle name="Total 6 2 32" xfId="48455"/>
    <cellStyle name="Total 6 2 33" xfId="48456"/>
    <cellStyle name="Total 6 2 34" xfId="48457"/>
    <cellStyle name="Total 6 2 35" xfId="48458"/>
    <cellStyle name="Total 6 2 36" xfId="48459"/>
    <cellStyle name="Total 6 2 37" xfId="48460"/>
    <cellStyle name="Total 6 2 38" xfId="48461"/>
    <cellStyle name="Total 6 2 39" xfId="48462"/>
    <cellStyle name="Total 6 2 4" xfId="48463"/>
    <cellStyle name="Total 6 2 40" xfId="48464"/>
    <cellStyle name="Total 6 2 41" xfId="48465"/>
    <cellStyle name="Total 6 2 42" xfId="48466"/>
    <cellStyle name="Total 6 2 43" xfId="48467"/>
    <cellStyle name="Total 6 2 44" xfId="48468"/>
    <cellStyle name="Total 6 2 45" xfId="48469"/>
    <cellStyle name="Total 6 2 46" xfId="48470"/>
    <cellStyle name="Total 6 2 47" xfId="48471"/>
    <cellStyle name="Total 6 2 48" xfId="48472"/>
    <cellStyle name="Total 6 2 49" xfId="48473"/>
    <cellStyle name="Total 6 2 5" xfId="48474"/>
    <cellStyle name="Total 6 2 50" xfId="48475"/>
    <cellStyle name="Total 6 2 51" xfId="48476"/>
    <cellStyle name="Total 6 2 52" xfId="48477"/>
    <cellStyle name="Total 6 2 53" xfId="48478"/>
    <cellStyle name="Total 6 2 54" xfId="48479"/>
    <cellStyle name="Total 6 2 55" xfId="48480"/>
    <cellStyle name="Total 6 2 56" xfId="48481"/>
    <cellStyle name="Total 6 2 57" xfId="48482"/>
    <cellStyle name="Total 6 2 58" xfId="48483"/>
    <cellStyle name="Total 6 2 59" xfId="48484"/>
    <cellStyle name="Total 6 2 6" xfId="48485"/>
    <cellStyle name="Total 6 2 60" xfId="48486"/>
    <cellStyle name="Total 6 2 61" xfId="48487"/>
    <cellStyle name="Total 6 2 62" xfId="48488"/>
    <cellStyle name="Total 6 2 63" xfId="48489"/>
    <cellStyle name="Total 6 2 64" xfId="48490"/>
    <cellStyle name="Total 6 2 65" xfId="48491"/>
    <cellStyle name="Total 6 2 66" xfId="48492"/>
    <cellStyle name="Total 6 2 67" xfId="48493"/>
    <cellStyle name="Total 6 2 7" xfId="48494"/>
    <cellStyle name="Total 6 2 8" xfId="48495"/>
    <cellStyle name="Total 6 2 9" xfId="48496"/>
    <cellStyle name="Total 6 20" xfId="48497"/>
    <cellStyle name="Total 6 21" xfId="48498"/>
    <cellStyle name="Total 6 22" xfId="48499"/>
    <cellStyle name="Total 6 23" xfId="48500"/>
    <cellStyle name="Total 6 24" xfId="48501"/>
    <cellStyle name="Total 6 25" xfId="48502"/>
    <cellStyle name="Total 6 26" xfId="48503"/>
    <cellStyle name="Total 6 27" xfId="48504"/>
    <cellStyle name="Total 6 28" xfId="48505"/>
    <cellStyle name="Total 6 29" xfId="48506"/>
    <cellStyle name="Total 6 3" xfId="48507"/>
    <cellStyle name="Total 6 3 10" xfId="48508"/>
    <cellStyle name="Total 6 3 11" xfId="48509"/>
    <cellStyle name="Total 6 3 12" xfId="48510"/>
    <cellStyle name="Total 6 3 13" xfId="48511"/>
    <cellStyle name="Total 6 3 14" xfId="48512"/>
    <cellStyle name="Total 6 3 15" xfId="48513"/>
    <cellStyle name="Total 6 3 16" xfId="48514"/>
    <cellStyle name="Total 6 3 17" xfId="48515"/>
    <cellStyle name="Total 6 3 18" xfId="48516"/>
    <cellStyle name="Total 6 3 19" xfId="48517"/>
    <cellStyle name="Total 6 3 2" xfId="48518"/>
    <cellStyle name="Total 6 3 20" xfId="48519"/>
    <cellStyle name="Total 6 3 21" xfId="48520"/>
    <cellStyle name="Total 6 3 22" xfId="48521"/>
    <cellStyle name="Total 6 3 23" xfId="48522"/>
    <cellStyle name="Total 6 3 24" xfId="48523"/>
    <cellStyle name="Total 6 3 25" xfId="48524"/>
    <cellStyle name="Total 6 3 26" xfId="48525"/>
    <cellStyle name="Total 6 3 27" xfId="48526"/>
    <cellStyle name="Total 6 3 28" xfId="48527"/>
    <cellStyle name="Total 6 3 29" xfId="48528"/>
    <cellStyle name="Total 6 3 3" xfId="48529"/>
    <cellStyle name="Total 6 3 30" xfId="48530"/>
    <cellStyle name="Total 6 3 31" xfId="48531"/>
    <cellStyle name="Total 6 3 32" xfId="48532"/>
    <cellStyle name="Total 6 3 33" xfId="48533"/>
    <cellStyle name="Total 6 3 34" xfId="48534"/>
    <cellStyle name="Total 6 3 35" xfId="48535"/>
    <cellStyle name="Total 6 3 36" xfId="48536"/>
    <cellStyle name="Total 6 3 37" xfId="48537"/>
    <cellStyle name="Total 6 3 38" xfId="48538"/>
    <cellStyle name="Total 6 3 39" xfId="48539"/>
    <cellStyle name="Total 6 3 4" xfId="48540"/>
    <cellStyle name="Total 6 3 40" xfId="48541"/>
    <cellStyle name="Total 6 3 41" xfId="48542"/>
    <cellStyle name="Total 6 3 42" xfId="48543"/>
    <cellStyle name="Total 6 3 43" xfId="48544"/>
    <cellStyle name="Total 6 3 44" xfId="48545"/>
    <cellStyle name="Total 6 3 45" xfId="48546"/>
    <cellStyle name="Total 6 3 46" xfId="48547"/>
    <cellStyle name="Total 6 3 47" xfId="48548"/>
    <cellStyle name="Total 6 3 48" xfId="48549"/>
    <cellStyle name="Total 6 3 49" xfId="48550"/>
    <cellStyle name="Total 6 3 5" xfId="48551"/>
    <cellStyle name="Total 6 3 50" xfId="48552"/>
    <cellStyle name="Total 6 3 51" xfId="48553"/>
    <cellStyle name="Total 6 3 52" xfId="48554"/>
    <cellStyle name="Total 6 3 53" xfId="48555"/>
    <cellStyle name="Total 6 3 54" xfId="48556"/>
    <cellStyle name="Total 6 3 55" xfId="48557"/>
    <cellStyle name="Total 6 3 56" xfId="48558"/>
    <cellStyle name="Total 6 3 57" xfId="48559"/>
    <cellStyle name="Total 6 3 58" xfId="48560"/>
    <cellStyle name="Total 6 3 59" xfId="48561"/>
    <cellStyle name="Total 6 3 6" xfId="48562"/>
    <cellStyle name="Total 6 3 60" xfId="48563"/>
    <cellStyle name="Total 6 3 61" xfId="48564"/>
    <cellStyle name="Total 6 3 62" xfId="48565"/>
    <cellStyle name="Total 6 3 63" xfId="48566"/>
    <cellStyle name="Total 6 3 64" xfId="48567"/>
    <cellStyle name="Total 6 3 65" xfId="48568"/>
    <cellStyle name="Total 6 3 66" xfId="48569"/>
    <cellStyle name="Total 6 3 67" xfId="48570"/>
    <cellStyle name="Total 6 3 7" xfId="48571"/>
    <cellStyle name="Total 6 3 8" xfId="48572"/>
    <cellStyle name="Total 6 3 9" xfId="48573"/>
    <cellStyle name="Total 6 30" xfId="48574"/>
    <cellStyle name="Total 6 31" xfId="48575"/>
    <cellStyle name="Total 6 32" xfId="48576"/>
    <cellStyle name="Total 6 33" xfId="48577"/>
    <cellStyle name="Total 6 34" xfId="48578"/>
    <cellStyle name="Total 6 35" xfId="48579"/>
    <cellStyle name="Total 6 36" xfId="48580"/>
    <cellStyle name="Total 6 37" xfId="48581"/>
    <cellStyle name="Total 6 38" xfId="48582"/>
    <cellStyle name="Total 6 39" xfId="48583"/>
    <cellStyle name="Total 6 4" xfId="48584"/>
    <cellStyle name="Total 6 40" xfId="48585"/>
    <cellStyle name="Total 6 41" xfId="48586"/>
    <cellStyle name="Total 6 42" xfId="48587"/>
    <cellStyle name="Total 6 43" xfId="48588"/>
    <cellStyle name="Total 6 44" xfId="48589"/>
    <cellStyle name="Total 6 45" xfId="48590"/>
    <cellStyle name="Total 6 46" xfId="48591"/>
    <cellStyle name="Total 6 47" xfId="48592"/>
    <cellStyle name="Total 6 48" xfId="48593"/>
    <cellStyle name="Total 6 49" xfId="48594"/>
    <cellStyle name="Total 6 5" xfId="48595"/>
    <cellStyle name="Total 6 50" xfId="48596"/>
    <cellStyle name="Total 6 51" xfId="48597"/>
    <cellStyle name="Total 6 52" xfId="48598"/>
    <cellStyle name="Total 6 53" xfId="48599"/>
    <cellStyle name="Total 6 54" xfId="48600"/>
    <cellStyle name="Total 6 55" xfId="48601"/>
    <cellStyle name="Total 6 56" xfId="48602"/>
    <cellStyle name="Total 6 57" xfId="48603"/>
    <cellStyle name="Total 6 58" xfId="48604"/>
    <cellStyle name="Total 6 59" xfId="48605"/>
    <cellStyle name="Total 6 6" xfId="48606"/>
    <cellStyle name="Total 6 60" xfId="48607"/>
    <cellStyle name="Total 6 61" xfId="48608"/>
    <cellStyle name="Total 6 62" xfId="48609"/>
    <cellStyle name="Total 6 63" xfId="48610"/>
    <cellStyle name="Total 6 64" xfId="48611"/>
    <cellStyle name="Total 6 65" xfId="48612"/>
    <cellStyle name="Total 6 66" xfId="48613"/>
    <cellStyle name="Total 6 67" xfId="48614"/>
    <cellStyle name="Total 6 68" xfId="48615"/>
    <cellStyle name="Total 6 69" xfId="48616"/>
    <cellStyle name="Total 6 7" xfId="48617"/>
    <cellStyle name="Total 6 8" xfId="48618"/>
    <cellStyle name="Total 6 9" xfId="48619"/>
    <cellStyle name="Total 7" xfId="48620"/>
    <cellStyle name="Total 7 10" xfId="48621"/>
    <cellStyle name="Total 7 11" xfId="48622"/>
    <cellStyle name="Total 7 12" xfId="48623"/>
    <cellStyle name="Total 7 13" xfId="48624"/>
    <cellStyle name="Total 7 14" xfId="48625"/>
    <cellStyle name="Total 7 15" xfId="48626"/>
    <cellStyle name="Total 7 16" xfId="48627"/>
    <cellStyle name="Total 7 17" xfId="48628"/>
    <cellStyle name="Total 7 18" xfId="48629"/>
    <cellStyle name="Total 7 19" xfId="48630"/>
    <cellStyle name="Total 7 2" xfId="48631"/>
    <cellStyle name="Total 7 2 10" xfId="48632"/>
    <cellStyle name="Total 7 2 11" xfId="48633"/>
    <cellStyle name="Total 7 2 12" xfId="48634"/>
    <cellStyle name="Total 7 2 13" xfId="48635"/>
    <cellStyle name="Total 7 2 14" xfId="48636"/>
    <cellStyle name="Total 7 2 15" xfId="48637"/>
    <cellStyle name="Total 7 2 16" xfId="48638"/>
    <cellStyle name="Total 7 2 17" xfId="48639"/>
    <cellStyle name="Total 7 2 18" xfId="48640"/>
    <cellStyle name="Total 7 2 19" xfId="48641"/>
    <cellStyle name="Total 7 2 2" xfId="48642"/>
    <cellStyle name="Total 7 2 20" xfId="48643"/>
    <cellStyle name="Total 7 2 21" xfId="48644"/>
    <cellStyle name="Total 7 2 22" xfId="48645"/>
    <cellStyle name="Total 7 2 23" xfId="48646"/>
    <cellStyle name="Total 7 2 24" xfId="48647"/>
    <cellStyle name="Total 7 2 25" xfId="48648"/>
    <cellStyle name="Total 7 2 26" xfId="48649"/>
    <cellStyle name="Total 7 2 27" xfId="48650"/>
    <cellStyle name="Total 7 2 28" xfId="48651"/>
    <cellStyle name="Total 7 2 29" xfId="48652"/>
    <cellStyle name="Total 7 2 3" xfId="48653"/>
    <cellStyle name="Total 7 2 30" xfId="48654"/>
    <cellStyle name="Total 7 2 31" xfId="48655"/>
    <cellStyle name="Total 7 2 32" xfId="48656"/>
    <cellStyle name="Total 7 2 33" xfId="48657"/>
    <cellStyle name="Total 7 2 34" xfId="48658"/>
    <cellStyle name="Total 7 2 35" xfId="48659"/>
    <cellStyle name="Total 7 2 36" xfId="48660"/>
    <cellStyle name="Total 7 2 37" xfId="48661"/>
    <cellStyle name="Total 7 2 38" xfId="48662"/>
    <cellStyle name="Total 7 2 39" xfId="48663"/>
    <cellStyle name="Total 7 2 4" xfId="48664"/>
    <cellStyle name="Total 7 2 40" xfId="48665"/>
    <cellStyle name="Total 7 2 41" xfId="48666"/>
    <cellStyle name="Total 7 2 42" xfId="48667"/>
    <cellStyle name="Total 7 2 43" xfId="48668"/>
    <cellStyle name="Total 7 2 44" xfId="48669"/>
    <cellStyle name="Total 7 2 45" xfId="48670"/>
    <cellStyle name="Total 7 2 46" xfId="48671"/>
    <cellStyle name="Total 7 2 47" xfId="48672"/>
    <cellStyle name="Total 7 2 48" xfId="48673"/>
    <cellStyle name="Total 7 2 49" xfId="48674"/>
    <cellStyle name="Total 7 2 5" xfId="48675"/>
    <cellStyle name="Total 7 2 50" xfId="48676"/>
    <cellStyle name="Total 7 2 51" xfId="48677"/>
    <cellStyle name="Total 7 2 52" xfId="48678"/>
    <cellStyle name="Total 7 2 53" xfId="48679"/>
    <cellStyle name="Total 7 2 54" xfId="48680"/>
    <cellStyle name="Total 7 2 55" xfId="48681"/>
    <cellStyle name="Total 7 2 56" xfId="48682"/>
    <cellStyle name="Total 7 2 57" xfId="48683"/>
    <cellStyle name="Total 7 2 58" xfId="48684"/>
    <cellStyle name="Total 7 2 59" xfId="48685"/>
    <cellStyle name="Total 7 2 6" xfId="48686"/>
    <cellStyle name="Total 7 2 60" xfId="48687"/>
    <cellStyle name="Total 7 2 61" xfId="48688"/>
    <cellStyle name="Total 7 2 62" xfId="48689"/>
    <cellStyle name="Total 7 2 63" xfId="48690"/>
    <cellStyle name="Total 7 2 64" xfId="48691"/>
    <cellStyle name="Total 7 2 65" xfId="48692"/>
    <cellStyle name="Total 7 2 66" xfId="48693"/>
    <cellStyle name="Total 7 2 67" xfId="48694"/>
    <cellStyle name="Total 7 2 7" xfId="48695"/>
    <cellStyle name="Total 7 2 8" xfId="48696"/>
    <cellStyle name="Total 7 2 9" xfId="48697"/>
    <cellStyle name="Total 7 20" xfId="48698"/>
    <cellStyle name="Total 7 21" xfId="48699"/>
    <cellStyle name="Total 7 22" xfId="48700"/>
    <cellStyle name="Total 7 23" xfId="48701"/>
    <cellStyle name="Total 7 24" xfId="48702"/>
    <cellStyle name="Total 7 25" xfId="48703"/>
    <cellStyle name="Total 7 26" xfId="48704"/>
    <cellStyle name="Total 7 27" xfId="48705"/>
    <cellStyle name="Total 7 28" xfId="48706"/>
    <cellStyle name="Total 7 29" xfId="48707"/>
    <cellStyle name="Total 7 3" xfId="48708"/>
    <cellStyle name="Total 7 3 10" xfId="48709"/>
    <cellStyle name="Total 7 3 11" xfId="48710"/>
    <cellStyle name="Total 7 3 12" xfId="48711"/>
    <cellStyle name="Total 7 3 13" xfId="48712"/>
    <cellStyle name="Total 7 3 14" xfId="48713"/>
    <cellStyle name="Total 7 3 15" xfId="48714"/>
    <cellStyle name="Total 7 3 16" xfId="48715"/>
    <cellStyle name="Total 7 3 17" xfId="48716"/>
    <cellStyle name="Total 7 3 18" xfId="48717"/>
    <cellStyle name="Total 7 3 19" xfId="48718"/>
    <cellStyle name="Total 7 3 2" xfId="48719"/>
    <cellStyle name="Total 7 3 20" xfId="48720"/>
    <cellStyle name="Total 7 3 21" xfId="48721"/>
    <cellStyle name="Total 7 3 22" xfId="48722"/>
    <cellStyle name="Total 7 3 23" xfId="48723"/>
    <cellStyle name="Total 7 3 24" xfId="48724"/>
    <cellStyle name="Total 7 3 25" xfId="48725"/>
    <cellStyle name="Total 7 3 26" xfId="48726"/>
    <cellStyle name="Total 7 3 27" xfId="48727"/>
    <cellStyle name="Total 7 3 28" xfId="48728"/>
    <cellStyle name="Total 7 3 29" xfId="48729"/>
    <cellStyle name="Total 7 3 3" xfId="48730"/>
    <cellStyle name="Total 7 3 30" xfId="48731"/>
    <cellStyle name="Total 7 3 31" xfId="48732"/>
    <cellStyle name="Total 7 3 32" xfId="48733"/>
    <cellStyle name="Total 7 3 33" xfId="48734"/>
    <cellStyle name="Total 7 3 34" xfId="48735"/>
    <cellStyle name="Total 7 3 35" xfId="48736"/>
    <cellStyle name="Total 7 3 36" xfId="48737"/>
    <cellStyle name="Total 7 3 37" xfId="48738"/>
    <cellStyle name="Total 7 3 38" xfId="48739"/>
    <cellStyle name="Total 7 3 39" xfId="48740"/>
    <cellStyle name="Total 7 3 4" xfId="48741"/>
    <cellStyle name="Total 7 3 40" xfId="48742"/>
    <cellStyle name="Total 7 3 41" xfId="48743"/>
    <cellStyle name="Total 7 3 42" xfId="48744"/>
    <cellStyle name="Total 7 3 43" xfId="48745"/>
    <cellStyle name="Total 7 3 44" xfId="48746"/>
    <cellStyle name="Total 7 3 45" xfId="48747"/>
    <cellStyle name="Total 7 3 46" xfId="48748"/>
    <cellStyle name="Total 7 3 47" xfId="48749"/>
    <cellStyle name="Total 7 3 48" xfId="48750"/>
    <cellStyle name="Total 7 3 49" xfId="48751"/>
    <cellStyle name="Total 7 3 5" xfId="48752"/>
    <cellStyle name="Total 7 3 50" xfId="48753"/>
    <cellStyle name="Total 7 3 51" xfId="48754"/>
    <cellStyle name="Total 7 3 52" xfId="48755"/>
    <cellStyle name="Total 7 3 53" xfId="48756"/>
    <cellStyle name="Total 7 3 54" xfId="48757"/>
    <cellStyle name="Total 7 3 55" xfId="48758"/>
    <cellStyle name="Total 7 3 56" xfId="48759"/>
    <cellStyle name="Total 7 3 57" xfId="48760"/>
    <cellStyle name="Total 7 3 58" xfId="48761"/>
    <cellStyle name="Total 7 3 59" xfId="48762"/>
    <cellStyle name="Total 7 3 6" xfId="48763"/>
    <cellStyle name="Total 7 3 60" xfId="48764"/>
    <cellStyle name="Total 7 3 61" xfId="48765"/>
    <cellStyle name="Total 7 3 62" xfId="48766"/>
    <cellStyle name="Total 7 3 63" xfId="48767"/>
    <cellStyle name="Total 7 3 64" xfId="48768"/>
    <cellStyle name="Total 7 3 65" xfId="48769"/>
    <cellStyle name="Total 7 3 66" xfId="48770"/>
    <cellStyle name="Total 7 3 67" xfId="48771"/>
    <cellStyle name="Total 7 3 7" xfId="48772"/>
    <cellStyle name="Total 7 3 8" xfId="48773"/>
    <cellStyle name="Total 7 3 9" xfId="48774"/>
    <cellStyle name="Total 7 30" xfId="48775"/>
    <cellStyle name="Total 7 31" xfId="48776"/>
    <cellStyle name="Total 7 32" xfId="48777"/>
    <cellStyle name="Total 7 33" xfId="48778"/>
    <cellStyle name="Total 7 34" xfId="48779"/>
    <cellStyle name="Total 7 35" xfId="48780"/>
    <cellStyle name="Total 7 36" xfId="48781"/>
    <cellStyle name="Total 7 37" xfId="48782"/>
    <cellStyle name="Total 7 38" xfId="48783"/>
    <cellStyle name="Total 7 39" xfId="48784"/>
    <cellStyle name="Total 7 4" xfId="48785"/>
    <cellStyle name="Total 7 40" xfId="48786"/>
    <cellStyle name="Total 7 41" xfId="48787"/>
    <cellStyle name="Total 7 42" xfId="48788"/>
    <cellStyle name="Total 7 43" xfId="48789"/>
    <cellStyle name="Total 7 44" xfId="48790"/>
    <cellStyle name="Total 7 45" xfId="48791"/>
    <cellStyle name="Total 7 46" xfId="48792"/>
    <cellStyle name="Total 7 47" xfId="48793"/>
    <cellStyle name="Total 7 48" xfId="48794"/>
    <cellStyle name="Total 7 49" xfId="48795"/>
    <cellStyle name="Total 7 5" xfId="48796"/>
    <cellStyle name="Total 7 50" xfId="48797"/>
    <cellStyle name="Total 7 51" xfId="48798"/>
    <cellStyle name="Total 7 52" xfId="48799"/>
    <cellStyle name="Total 7 53" xfId="48800"/>
    <cellStyle name="Total 7 54" xfId="48801"/>
    <cellStyle name="Total 7 55" xfId="48802"/>
    <cellStyle name="Total 7 56" xfId="48803"/>
    <cellStyle name="Total 7 57" xfId="48804"/>
    <cellStyle name="Total 7 58" xfId="48805"/>
    <cellStyle name="Total 7 59" xfId="48806"/>
    <cellStyle name="Total 7 6" xfId="48807"/>
    <cellStyle name="Total 7 60" xfId="48808"/>
    <cellStyle name="Total 7 61" xfId="48809"/>
    <cellStyle name="Total 7 62" xfId="48810"/>
    <cellStyle name="Total 7 63" xfId="48811"/>
    <cellStyle name="Total 7 64" xfId="48812"/>
    <cellStyle name="Total 7 65" xfId="48813"/>
    <cellStyle name="Total 7 66" xfId="48814"/>
    <cellStyle name="Total 7 67" xfId="48815"/>
    <cellStyle name="Total 7 68" xfId="48816"/>
    <cellStyle name="Total 7 69" xfId="48817"/>
    <cellStyle name="Total 7 7" xfId="48818"/>
    <cellStyle name="Total 7 8" xfId="48819"/>
    <cellStyle name="Total 7 9" xfId="48820"/>
    <cellStyle name="Total 8" xfId="48821"/>
    <cellStyle name="Total 8 10" xfId="48822"/>
    <cellStyle name="Total 8 11" xfId="48823"/>
    <cellStyle name="Total 8 12" xfId="48824"/>
    <cellStyle name="Total 8 13" xfId="48825"/>
    <cellStyle name="Total 8 14" xfId="48826"/>
    <cellStyle name="Total 8 15" xfId="48827"/>
    <cellStyle name="Total 8 16" xfId="48828"/>
    <cellStyle name="Total 8 17" xfId="48829"/>
    <cellStyle name="Total 8 18" xfId="48830"/>
    <cellStyle name="Total 8 19" xfId="48831"/>
    <cellStyle name="Total 8 2" xfId="48832"/>
    <cellStyle name="Total 8 2 10" xfId="48833"/>
    <cellStyle name="Total 8 2 11" xfId="48834"/>
    <cellStyle name="Total 8 2 12" xfId="48835"/>
    <cellStyle name="Total 8 2 13" xfId="48836"/>
    <cellStyle name="Total 8 2 14" xfId="48837"/>
    <cellStyle name="Total 8 2 15" xfId="48838"/>
    <cellStyle name="Total 8 2 16" xfId="48839"/>
    <cellStyle name="Total 8 2 17" xfId="48840"/>
    <cellStyle name="Total 8 2 18" xfId="48841"/>
    <cellStyle name="Total 8 2 19" xfId="48842"/>
    <cellStyle name="Total 8 2 2" xfId="48843"/>
    <cellStyle name="Total 8 2 20" xfId="48844"/>
    <cellStyle name="Total 8 2 21" xfId="48845"/>
    <cellStyle name="Total 8 2 22" xfId="48846"/>
    <cellStyle name="Total 8 2 23" xfId="48847"/>
    <cellStyle name="Total 8 2 24" xfId="48848"/>
    <cellStyle name="Total 8 2 25" xfId="48849"/>
    <cellStyle name="Total 8 2 26" xfId="48850"/>
    <cellStyle name="Total 8 2 27" xfId="48851"/>
    <cellStyle name="Total 8 2 28" xfId="48852"/>
    <cellStyle name="Total 8 2 29" xfId="48853"/>
    <cellStyle name="Total 8 2 3" xfId="48854"/>
    <cellStyle name="Total 8 2 30" xfId="48855"/>
    <cellStyle name="Total 8 2 31" xfId="48856"/>
    <cellStyle name="Total 8 2 32" xfId="48857"/>
    <cellStyle name="Total 8 2 33" xfId="48858"/>
    <cellStyle name="Total 8 2 34" xfId="48859"/>
    <cellStyle name="Total 8 2 35" xfId="48860"/>
    <cellStyle name="Total 8 2 36" xfId="48861"/>
    <cellStyle name="Total 8 2 37" xfId="48862"/>
    <cellStyle name="Total 8 2 38" xfId="48863"/>
    <cellStyle name="Total 8 2 39" xfId="48864"/>
    <cellStyle name="Total 8 2 4" xfId="48865"/>
    <cellStyle name="Total 8 2 40" xfId="48866"/>
    <cellStyle name="Total 8 2 41" xfId="48867"/>
    <cellStyle name="Total 8 2 42" xfId="48868"/>
    <cellStyle name="Total 8 2 43" xfId="48869"/>
    <cellStyle name="Total 8 2 44" xfId="48870"/>
    <cellStyle name="Total 8 2 45" xfId="48871"/>
    <cellStyle name="Total 8 2 46" xfId="48872"/>
    <cellStyle name="Total 8 2 47" xfId="48873"/>
    <cellStyle name="Total 8 2 48" xfId="48874"/>
    <cellStyle name="Total 8 2 49" xfId="48875"/>
    <cellStyle name="Total 8 2 5" xfId="48876"/>
    <cellStyle name="Total 8 2 50" xfId="48877"/>
    <cellStyle name="Total 8 2 51" xfId="48878"/>
    <cellStyle name="Total 8 2 52" xfId="48879"/>
    <cellStyle name="Total 8 2 53" xfId="48880"/>
    <cellStyle name="Total 8 2 54" xfId="48881"/>
    <cellStyle name="Total 8 2 55" xfId="48882"/>
    <cellStyle name="Total 8 2 56" xfId="48883"/>
    <cellStyle name="Total 8 2 57" xfId="48884"/>
    <cellStyle name="Total 8 2 58" xfId="48885"/>
    <cellStyle name="Total 8 2 59" xfId="48886"/>
    <cellStyle name="Total 8 2 6" xfId="48887"/>
    <cellStyle name="Total 8 2 60" xfId="48888"/>
    <cellStyle name="Total 8 2 61" xfId="48889"/>
    <cellStyle name="Total 8 2 62" xfId="48890"/>
    <cellStyle name="Total 8 2 63" xfId="48891"/>
    <cellStyle name="Total 8 2 64" xfId="48892"/>
    <cellStyle name="Total 8 2 65" xfId="48893"/>
    <cellStyle name="Total 8 2 66" xfId="48894"/>
    <cellStyle name="Total 8 2 67" xfId="48895"/>
    <cellStyle name="Total 8 2 7" xfId="48896"/>
    <cellStyle name="Total 8 2 8" xfId="48897"/>
    <cellStyle name="Total 8 2 9" xfId="48898"/>
    <cellStyle name="Total 8 20" xfId="48899"/>
    <cellStyle name="Total 8 21" xfId="48900"/>
    <cellStyle name="Total 8 22" xfId="48901"/>
    <cellStyle name="Total 8 23" xfId="48902"/>
    <cellStyle name="Total 8 24" xfId="48903"/>
    <cellStyle name="Total 8 25" xfId="48904"/>
    <cellStyle name="Total 8 26" xfId="48905"/>
    <cellStyle name="Total 8 27" xfId="48906"/>
    <cellStyle name="Total 8 28" xfId="48907"/>
    <cellStyle name="Total 8 29" xfId="48908"/>
    <cellStyle name="Total 8 3" xfId="48909"/>
    <cellStyle name="Total 8 3 10" xfId="48910"/>
    <cellStyle name="Total 8 3 11" xfId="48911"/>
    <cellStyle name="Total 8 3 12" xfId="48912"/>
    <cellStyle name="Total 8 3 13" xfId="48913"/>
    <cellStyle name="Total 8 3 14" xfId="48914"/>
    <cellStyle name="Total 8 3 15" xfId="48915"/>
    <cellStyle name="Total 8 3 16" xfId="48916"/>
    <cellStyle name="Total 8 3 17" xfId="48917"/>
    <cellStyle name="Total 8 3 18" xfId="48918"/>
    <cellStyle name="Total 8 3 19" xfId="48919"/>
    <cellStyle name="Total 8 3 2" xfId="48920"/>
    <cellStyle name="Total 8 3 20" xfId="48921"/>
    <cellStyle name="Total 8 3 21" xfId="48922"/>
    <cellStyle name="Total 8 3 22" xfId="48923"/>
    <cellStyle name="Total 8 3 23" xfId="48924"/>
    <cellStyle name="Total 8 3 24" xfId="48925"/>
    <cellStyle name="Total 8 3 25" xfId="48926"/>
    <cellStyle name="Total 8 3 26" xfId="48927"/>
    <cellStyle name="Total 8 3 27" xfId="48928"/>
    <cellStyle name="Total 8 3 28" xfId="48929"/>
    <cellStyle name="Total 8 3 29" xfId="48930"/>
    <cellStyle name="Total 8 3 3" xfId="48931"/>
    <cellStyle name="Total 8 3 30" xfId="48932"/>
    <cellStyle name="Total 8 3 31" xfId="48933"/>
    <cellStyle name="Total 8 3 32" xfId="48934"/>
    <cellStyle name="Total 8 3 33" xfId="48935"/>
    <cellStyle name="Total 8 3 34" xfId="48936"/>
    <cellStyle name="Total 8 3 35" xfId="48937"/>
    <cellStyle name="Total 8 3 36" xfId="48938"/>
    <cellStyle name="Total 8 3 37" xfId="48939"/>
    <cellStyle name="Total 8 3 38" xfId="48940"/>
    <cellStyle name="Total 8 3 39" xfId="48941"/>
    <cellStyle name="Total 8 3 4" xfId="48942"/>
    <cellStyle name="Total 8 3 40" xfId="48943"/>
    <cellStyle name="Total 8 3 41" xfId="48944"/>
    <cellStyle name="Total 8 3 42" xfId="48945"/>
    <cellStyle name="Total 8 3 43" xfId="48946"/>
    <cellStyle name="Total 8 3 44" xfId="48947"/>
    <cellStyle name="Total 8 3 45" xfId="48948"/>
    <cellStyle name="Total 8 3 46" xfId="48949"/>
    <cellStyle name="Total 8 3 47" xfId="48950"/>
    <cellStyle name="Total 8 3 48" xfId="48951"/>
    <cellStyle name="Total 8 3 49" xfId="48952"/>
    <cellStyle name="Total 8 3 5" xfId="48953"/>
    <cellStyle name="Total 8 3 50" xfId="48954"/>
    <cellStyle name="Total 8 3 51" xfId="48955"/>
    <cellStyle name="Total 8 3 52" xfId="48956"/>
    <cellStyle name="Total 8 3 53" xfId="48957"/>
    <cellStyle name="Total 8 3 54" xfId="48958"/>
    <cellStyle name="Total 8 3 55" xfId="48959"/>
    <cellStyle name="Total 8 3 56" xfId="48960"/>
    <cellStyle name="Total 8 3 57" xfId="48961"/>
    <cellStyle name="Total 8 3 58" xfId="48962"/>
    <cellStyle name="Total 8 3 59" xfId="48963"/>
    <cellStyle name="Total 8 3 6" xfId="48964"/>
    <cellStyle name="Total 8 3 60" xfId="48965"/>
    <cellStyle name="Total 8 3 61" xfId="48966"/>
    <cellStyle name="Total 8 3 62" xfId="48967"/>
    <cellStyle name="Total 8 3 63" xfId="48968"/>
    <cellStyle name="Total 8 3 64" xfId="48969"/>
    <cellStyle name="Total 8 3 65" xfId="48970"/>
    <cellStyle name="Total 8 3 66" xfId="48971"/>
    <cellStyle name="Total 8 3 67" xfId="48972"/>
    <cellStyle name="Total 8 3 7" xfId="48973"/>
    <cellStyle name="Total 8 3 8" xfId="48974"/>
    <cellStyle name="Total 8 3 9" xfId="48975"/>
    <cellStyle name="Total 8 30" xfId="48976"/>
    <cellStyle name="Total 8 31" xfId="48977"/>
    <cellStyle name="Total 8 32" xfId="48978"/>
    <cellStyle name="Total 8 33" xfId="48979"/>
    <cellStyle name="Total 8 34" xfId="48980"/>
    <cellStyle name="Total 8 35" xfId="48981"/>
    <cellStyle name="Total 8 36" xfId="48982"/>
    <cellStyle name="Total 8 37" xfId="48983"/>
    <cellStyle name="Total 8 38" xfId="48984"/>
    <cellStyle name="Total 8 39" xfId="48985"/>
    <cellStyle name="Total 8 4" xfId="48986"/>
    <cellStyle name="Total 8 40" xfId="48987"/>
    <cellStyle name="Total 8 41" xfId="48988"/>
    <cellStyle name="Total 8 42" xfId="48989"/>
    <cellStyle name="Total 8 43" xfId="48990"/>
    <cellStyle name="Total 8 44" xfId="48991"/>
    <cellStyle name="Total 8 45" xfId="48992"/>
    <cellStyle name="Total 8 46" xfId="48993"/>
    <cellStyle name="Total 8 47" xfId="48994"/>
    <cellStyle name="Total 8 48" xfId="48995"/>
    <cellStyle name="Total 8 49" xfId="48996"/>
    <cellStyle name="Total 8 5" xfId="48997"/>
    <cellStyle name="Total 8 50" xfId="48998"/>
    <cellStyle name="Total 8 51" xfId="48999"/>
    <cellStyle name="Total 8 52" xfId="49000"/>
    <cellStyle name="Total 8 53" xfId="49001"/>
    <cellStyle name="Total 8 54" xfId="49002"/>
    <cellStyle name="Total 8 55" xfId="49003"/>
    <cellStyle name="Total 8 56" xfId="49004"/>
    <cellStyle name="Total 8 57" xfId="49005"/>
    <cellStyle name="Total 8 58" xfId="49006"/>
    <cellStyle name="Total 8 59" xfId="49007"/>
    <cellStyle name="Total 8 6" xfId="49008"/>
    <cellStyle name="Total 8 60" xfId="49009"/>
    <cellStyle name="Total 8 61" xfId="49010"/>
    <cellStyle name="Total 8 62" xfId="49011"/>
    <cellStyle name="Total 8 63" xfId="49012"/>
    <cellStyle name="Total 8 64" xfId="49013"/>
    <cellStyle name="Total 8 65" xfId="49014"/>
    <cellStyle name="Total 8 66" xfId="49015"/>
    <cellStyle name="Total 8 67" xfId="49016"/>
    <cellStyle name="Total 8 68" xfId="49017"/>
    <cellStyle name="Total 8 69" xfId="49018"/>
    <cellStyle name="Total 8 7" xfId="49019"/>
    <cellStyle name="Total 8 8" xfId="49020"/>
    <cellStyle name="Total 8 9" xfId="49021"/>
    <cellStyle name="Total 9" xfId="49022"/>
    <cellStyle name="Total 9 10" xfId="49023"/>
    <cellStyle name="Total 9 11" xfId="49024"/>
    <cellStyle name="Total 9 12" xfId="49025"/>
    <cellStyle name="Total 9 13" xfId="49026"/>
    <cellStyle name="Total 9 14" xfId="49027"/>
    <cellStyle name="Total 9 15" xfId="49028"/>
    <cellStyle name="Total 9 16" xfId="49029"/>
    <cellStyle name="Total 9 17" xfId="49030"/>
    <cellStyle name="Total 9 18" xfId="49031"/>
    <cellStyle name="Total 9 19" xfId="49032"/>
    <cellStyle name="Total 9 2" xfId="49033"/>
    <cellStyle name="Total 9 2 10" xfId="49034"/>
    <cellStyle name="Total 9 2 11" xfId="49035"/>
    <cellStyle name="Total 9 2 12" xfId="49036"/>
    <cellStyle name="Total 9 2 13" xfId="49037"/>
    <cellStyle name="Total 9 2 14" xfId="49038"/>
    <cellStyle name="Total 9 2 15" xfId="49039"/>
    <cellStyle name="Total 9 2 16" xfId="49040"/>
    <cellStyle name="Total 9 2 17" xfId="49041"/>
    <cellStyle name="Total 9 2 18" xfId="49042"/>
    <cellStyle name="Total 9 2 19" xfId="49043"/>
    <cellStyle name="Total 9 2 2" xfId="49044"/>
    <cellStyle name="Total 9 2 20" xfId="49045"/>
    <cellStyle name="Total 9 2 21" xfId="49046"/>
    <cellStyle name="Total 9 2 22" xfId="49047"/>
    <cellStyle name="Total 9 2 23" xfId="49048"/>
    <cellStyle name="Total 9 2 24" xfId="49049"/>
    <cellStyle name="Total 9 2 25" xfId="49050"/>
    <cellStyle name="Total 9 2 26" xfId="49051"/>
    <cellStyle name="Total 9 2 27" xfId="49052"/>
    <cellStyle name="Total 9 2 28" xfId="49053"/>
    <cellStyle name="Total 9 2 29" xfId="49054"/>
    <cellStyle name="Total 9 2 3" xfId="49055"/>
    <cellStyle name="Total 9 2 30" xfId="49056"/>
    <cellStyle name="Total 9 2 31" xfId="49057"/>
    <cellStyle name="Total 9 2 32" xfId="49058"/>
    <cellStyle name="Total 9 2 33" xfId="49059"/>
    <cellStyle name="Total 9 2 34" xfId="49060"/>
    <cellStyle name="Total 9 2 35" xfId="49061"/>
    <cellStyle name="Total 9 2 36" xfId="49062"/>
    <cellStyle name="Total 9 2 37" xfId="49063"/>
    <cellStyle name="Total 9 2 38" xfId="49064"/>
    <cellStyle name="Total 9 2 39" xfId="49065"/>
    <cellStyle name="Total 9 2 4" xfId="49066"/>
    <cellStyle name="Total 9 2 40" xfId="49067"/>
    <cellStyle name="Total 9 2 41" xfId="49068"/>
    <cellStyle name="Total 9 2 42" xfId="49069"/>
    <cellStyle name="Total 9 2 43" xfId="49070"/>
    <cellStyle name="Total 9 2 44" xfId="49071"/>
    <cellStyle name="Total 9 2 45" xfId="49072"/>
    <cellStyle name="Total 9 2 46" xfId="49073"/>
    <cellStyle name="Total 9 2 47" xfId="49074"/>
    <cellStyle name="Total 9 2 48" xfId="49075"/>
    <cellStyle name="Total 9 2 49" xfId="49076"/>
    <cellStyle name="Total 9 2 5" xfId="49077"/>
    <cellStyle name="Total 9 2 50" xfId="49078"/>
    <cellStyle name="Total 9 2 51" xfId="49079"/>
    <cellStyle name="Total 9 2 52" xfId="49080"/>
    <cellStyle name="Total 9 2 53" xfId="49081"/>
    <cellStyle name="Total 9 2 54" xfId="49082"/>
    <cellStyle name="Total 9 2 55" xfId="49083"/>
    <cellStyle name="Total 9 2 56" xfId="49084"/>
    <cellStyle name="Total 9 2 57" xfId="49085"/>
    <cellStyle name="Total 9 2 58" xfId="49086"/>
    <cellStyle name="Total 9 2 59" xfId="49087"/>
    <cellStyle name="Total 9 2 6" xfId="49088"/>
    <cellStyle name="Total 9 2 60" xfId="49089"/>
    <cellStyle name="Total 9 2 61" xfId="49090"/>
    <cellStyle name="Total 9 2 62" xfId="49091"/>
    <cellStyle name="Total 9 2 63" xfId="49092"/>
    <cellStyle name="Total 9 2 64" xfId="49093"/>
    <cellStyle name="Total 9 2 65" xfId="49094"/>
    <cellStyle name="Total 9 2 66" xfId="49095"/>
    <cellStyle name="Total 9 2 67" xfId="49096"/>
    <cellStyle name="Total 9 2 7" xfId="49097"/>
    <cellStyle name="Total 9 2 8" xfId="49098"/>
    <cellStyle name="Total 9 2 9" xfId="49099"/>
    <cellStyle name="Total 9 20" xfId="49100"/>
    <cellStyle name="Total 9 21" xfId="49101"/>
    <cellStyle name="Total 9 22" xfId="49102"/>
    <cellStyle name="Total 9 23" xfId="49103"/>
    <cellStyle name="Total 9 24" xfId="49104"/>
    <cellStyle name="Total 9 25" xfId="49105"/>
    <cellStyle name="Total 9 26" xfId="49106"/>
    <cellStyle name="Total 9 27" xfId="49107"/>
    <cellStyle name="Total 9 28" xfId="49108"/>
    <cellStyle name="Total 9 29" xfId="49109"/>
    <cellStyle name="Total 9 3" xfId="49110"/>
    <cellStyle name="Total 9 3 10" xfId="49111"/>
    <cellStyle name="Total 9 3 11" xfId="49112"/>
    <cellStyle name="Total 9 3 12" xfId="49113"/>
    <cellStyle name="Total 9 3 13" xfId="49114"/>
    <cellStyle name="Total 9 3 14" xfId="49115"/>
    <cellStyle name="Total 9 3 15" xfId="49116"/>
    <cellStyle name="Total 9 3 16" xfId="49117"/>
    <cellStyle name="Total 9 3 17" xfId="49118"/>
    <cellStyle name="Total 9 3 18" xfId="49119"/>
    <cellStyle name="Total 9 3 19" xfId="49120"/>
    <cellStyle name="Total 9 3 2" xfId="49121"/>
    <cellStyle name="Total 9 3 20" xfId="49122"/>
    <cellStyle name="Total 9 3 21" xfId="49123"/>
    <cellStyle name="Total 9 3 22" xfId="49124"/>
    <cellStyle name="Total 9 3 23" xfId="49125"/>
    <cellStyle name="Total 9 3 24" xfId="49126"/>
    <cellStyle name="Total 9 3 25" xfId="49127"/>
    <cellStyle name="Total 9 3 26" xfId="49128"/>
    <cellStyle name="Total 9 3 27" xfId="49129"/>
    <cellStyle name="Total 9 3 28" xfId="49130"/>
    <cellStyle name="Total 9 3 29" xfId="49131"/>
    <cellStyle name="Total 9 3 3" xfId="49132"/>
    <cellStyle name="Total 9 3 30" xfId="49133"/>
    <cellStyle name="Total 9 3 31" xfId="49134"/>
    <cellStyle name="Total 9 3 32" xfId="49135"/>
    <cellStyle name="Total 9 3 33" xfId="49136"/>
    <cellStyle name="Total 9 3 34" xfId="49137"/>
    <cellStyle name="Total 9 3 35" xfId="49138"/>
    <cellStyle name="Total 9 3 36" xfId="49139"/>
    <cellStyle name="Total 9 3 37" xfId="49140"/>
    <cellStyle name="Total 9 3 38" xfId="49141"/>
    <cellStyle name="Total 9 3 39" xfId="49142"/>
    <cellStyle name="Total 9 3 4" xfId="49143"/>
    <cellStyle name="Total 9 3 40" xfId="49144"/>
    <cellStyle name="Total 9 3 41" xfId="49145"/>
    <cellStyle name="Total 9 3 42" xfId="49146"/>
    <cellStyle name="Total 9 3 43" xfId="49147"/>
    <cellStyle name="Total 9 3 44" xfId="49148"/>
    <cellStyle name="Total 9 3 45" xfId="49149"/>
    <cellStyle name="Total 9 3 46" xfId="49150"/>
    <cellStyle name="Total 9 3 47" xfId="49151"/>
    <cellStyle name="Total 9 3 48" xfId="49152"/>
    <cellStyle name="Total 9 3 49" xfId="49153"/>
    <cellStyle name="Total 9 3 5" xfId="49154"/>
    <cellStyle name="Total 9 3 50" xfId="49155"/>
    <cellStyle name="Total 9 3 51" xfId="49156"/>
    <cellStyle name="Total 9 3 52" xfId="49157"/>
    <cellStyle name="Total 9 3 53" xfId="49158"/>
    <cellStyle name="Total 9 3 54" xfId="49159"/>
    <cellStyle name="Total 9 3 55" xfId="49160"/>
    <cellStyle name="Total 9 3 56" xfId="49161"/>
    <cellStyle name="Total 9 3 57" xfId="49162"/>
    <cellStyle name="Total 9 3 58" xfId="49163"/>
    <cellStyle name="Total 9 3 59" xfId="49164"/>
    <cellStyle name="Total 9 3 6" xfId="49165"/>
    <cellStyle name="Total 9 3 60" xfId="49166"/>
    <cellStyle name="Total 9 3 61" xfId="49167"/>
    <cellStyle name="Total 9 3 62" xfId="49168"/>
    <cellStyle name="Total 9 3 63" xfId="49169"/>
    <cellStyle name="Total 9 3 64" xfId="49170"/>
    <cellStyle name="Total 9 3 65" xfId="49171"/>
    <cellStyle name="Total 9 3 66" xfId="49172"/>
    <cellStyle name="Total 9 3 67" xfId="49173"/>
    <cellStyle name="Total 9 3 7" xfId="49174"/>
    <cellStyle name="Total 9 3 8" xfId="49175"/>
    <cellStyle name="Total 9 3 9" xfId="49176"/>
    <cellStyle name="Total 9 30" xfId="49177"/>
    <cellStyle name="Total 9 31" xfId="49178"/>
    <cellStyle name="Total 9 32" xfId="49179"/>
    <cellStyle name="Total 9 33" xfId="49180"/>
    <cellStyle name="Total 9 34" xfId="49181"/>
    <cellStyle name="Total 9 35" xfId="49182"/>
    <cellStyle name="Total 9 36" xfId="49183"/>
    <cellStyle name="Total 9 37" xfId="49184"/>
    <cellStyle name="Total 9 38" xfId="49185"/>
    <cellStyle name="Total 9 39" xfId="49186"/>
    <cellStyle name="Total 9 4" xfId="49187"/>
    <cellStyle name="Total 9 40" xfId="49188"/>
    <cellStyle name="Total 9 41" xfId="49189"/>
    <cellStyle name="Total 9 42" xfId="49190"/>
    <cellStyle name="Total 9 43" xfId="49191"/>
    <cellStyle name="Total 9 44" xfId="49192"/>
    <cellStyle name="Total 9 45" xfId="49193"/>
    <cellStyle name="Total 9 46" xfId="49194"/>
    <cellStyle name="Total 9 47" xfId="49195"/>
    <cellStyle name="Total 9 48" xfId="49196"/>
    <cellStyle name="Total 9 49" xfId="49197"/>
    <cellStyle name="Total 9 5" xfId="49198"/>
    <cellStyle name="Total 9 50" xfId="49199"/>
    <cellStyle name="Total 9 51" xfId="49200"/>
    <cellStyle name="Total 9 52" xfId="49201"/>
    <cellStyle name="Total 9 53" xfId="49202"/>
    <cellStyle name="Total 9 54" xfId="49203"/>
    <cellStyle name="Total 9 55" xfId="49204"/>
    <cellStyle name="Total 9 56" xfId="49205"/>
    <cellStyle name="Total 9 57" xfId="49206"/>
    <cellStyle name="Total 9 58" xfId="49207"/>
    <cellStyle name="Total 9 59" xfId="49208"/>
    <cellStyle name="Total 9 6" xfId="49209"/>
    <cellStyle name="Total 9 60" xfId="49210"/>
    <cellStyle name="Total 9 61" xfId="49211"/>
    <cellStyle name="Total 9 62" xfId="49212"/>
    <cellStyle name="Total 9 63" xfId="49213"/>
    <cellStyle name="Total 9 64" xfId="49214"/>
    <cellStyle name="Total 9 65" xfId="49215"/>
    <cellStyle name="Total 9 66" xfId="49216"/>
    <cellStyle name="Total 9 67" xfId="49217"/>
    <cellStyle name="Total 9 68" xfId="49218"/>
    <cellStyle name="Total 9 69" xfId="49219"/>
    <cellStyle name="Total 9 7" xfId="49220"/>
    <cellStyle name="Total 9 8" xfId="49221"/>
    <cellStyle name="Total 9 9" xfId="49222"/>
    <cellStyle name="TXT_Thausand_Seprator" xfId="49223"/>
    <cellStyle name="Währung [0]_RESULTS" xfId="49224"/>
    <cellStyle name="Währung_RESULTS" xfId="49225"/>
    <cellStyle name="Warning Text 10" xfId="49226"/>
    <cellStyle name="Warning Text 10 10" xfId="49227"/>
    <cellStyle name="Warning Text 10 11" xfId="49228"/>
    <cellStyle name="Warning Text 10 12" xfId="49229"/>
    <cellStyle name="Warning Text 10 13" xfId="49230"/>
    <cellStyle name="Warning Text 10 14" xfId="49231"/>
    <cellStyle name="Warning Text 10 15" xfId="49232"/>
    <cellStyle name="Warning Text 10 16" xfId="49233"/>
    <cellStyle name="Warning Text 10 17" xfId="49234"/>
    <cellStyle name="Warning Text 10 18" xfId="49235"/>
    <cellStyle name="Warning Text 10 19" xfId="49236"/>
    <cellStyle name="Warning Text 10 2" xfId="49237"/>
    <cellStyle name="Warning Text 10 20" xfId="49238"/>
    <cellStyle name="Warning Text 10 21" xfId="49239"/>
    <cellStyle name="Warning Text 10 22" xfId="49240"/>
    <cellStyle name="Warning Text 10 23" xfId="49241"/>
    <cellStyle name="Warning Text 10 24" xfId="49242"/>
    <cellStyle name="Warning Text 10 25" xfId="49243"/>
    <cellStyle name="Warning Text 10 26" xfId="49244"/>
    <cellStyle name="Warning Text 10 27" xfId="49245"/>
    <cellStyle name="Warning Text 10 28" xfId="49246"/>
    <cellStyle name="Warning Text 10 29" xfId="49247"/>
    <cellStyle name="Warning Text 10 3" xfId="49248"/>
    <cellStyle name="Warning Text 10 30" xfId="49249"/>
    <cellStyle name="Warning Text 10 31" xfId="49250"/>
    <cellStyle name="Warning Text 10 32" xfId="49251"/>
    <cellStyle name="Warning Text 10 33" xfId="49252"/>
    <cellStyle name="Warning Text 10 34" xfId="49253"/>
    <cellStyle name="Warning Text 10 35" xfId="49254"/>
    <cellStyle name="Warning Text 10 36" xfId="49255"/>
    <cellStyle name="Warning Text 10 37" xfId="49256"/>
    <cellStyle name="Warning Text 10 38" xfId="49257"/>
    <cellStyle name="Warning Text 10 39" xfId="49258"/>
    <cellStyle name="Warning Text 10 4" xfId="49259"/>
    <cellStyle name="Warning Text 10 40" xfId="49260"/>
    <cellStyle name="Warning Text 10 41" xfId="49261"/>
    <cellStyle name="Warning Text 10 42" xfId="49262"/>
    <cellStyle name="Warning Text 10 43" xfId="49263"/>
    <cellStyle name="Warning Text 10 44" xfId="49264"/>
    <cellStyle name="Warning Text 10 45" xfId="49265"/>
    <cellStyle name="Warning Text 10 46" xfId="49266"/>
    <cellStyle name="Warning Text 10 47" xfId="49267"/>
    <cellStyle name="Warning Text 10 48" xfId="49268"/>
    <cellStyle name="Warning Text 10 49" xfId="49269"/>
    <cellStyle name="Warning Text 10 5" xfId="49270"/>
    <cellStyle name="Warning Text 10 50" xfId="49271"/>
    <cellStyle name="Warning Text 10 51" xfId="49272"/>
    <cellStyle name="Warning Text 10 52" xfId="49273"/>
    <cellStyle name="Warning Text 10 53" xfId="49274"/>
    <cellStyle name="Warning Text 10 54" xfId="49275"/>
    <cellStyle name="Warning Text 10 55" xfId="49276"/>
    <cellStyle name="Warning Text 10 56" xfId="49277"/>
    <cellStyle name="Warning Text 10 57" xfId="49278"/>
    <cellStyle name="Warning Text 10 58" xfId="49279"/>
    <cellStyle name="Warning Text 10 59" xfId="49280"/>
    <cellStyle name="Warning Text 10 6" xfId="49281"/>
    <cellStyle name="Warning Text 10 60" xfId="49282"/>
    <cellStyle name="Warning Text 10 61" xfId="49283"/>
    <cellStyle name="Warning Text 10 62" xfId="49284"/>
    <cellStyle name="Warning Text 10 63" xfId="49285"/>
    <cellStyle name="Warning Text 10 64" xfId="49286"/>
    <cellStyle name="Warning Text 10 65" xfId="49287"/>
    <cellStyle name="Warning Text 10 66" xfId="49288"/>
    <cellStyle name="Warning Text 10 67" xfId="49289"/>
    <cellStyle name="Warning Text 10 7" xfId="49290"/>
    <cellStyle name="Warning Text 10 8" xfId="49291"/>
    <cellStyle name="Warning Text 10 9" xfId="49292"/>
    <cellStyle name="Warning Text 11" xfId="49293"/>
    <cellStyle name="Warning Text 11 10" xfId="49294"/>
    <cellStyle name="Warning Text 11 11" xfId="49295"/>
    <cellStyle name="Warning Text 11 12" xfId="49296"/>
    <cellStyle name="Warning Text 11 13" xfId="49297"/>
    <cellStyle name="Warning Text 11 14" xfId="49298"/>
    <cellStyle name="Warning Text 11 15" xfId="49299"/>
    <cellStyle name="Warning Text 11 16" xfId="49300"/>
    <cellStyle name="Warning Text 11 17" xfId="49301"/>
    <cellStyle name="Warning Text 11 18" xfId="49302"/>
    <cellStyle name="Warning Text 11 19" xfId="49303"/>
    <cellStyle name="Warning Text 11 2" xfId="49304"/>
    <cellStyle name="Warning Text 11 20" xfId="49305"/>
    <cellStyle name="Warning Text 11 21" xfId="49306"/>
    <cellStyle name="Warning Text 11 22" xfId="49307"/>
    <cellStyle name="Warning Text 11 23" xfId="49308"/>
    <cellStyle name="Warning Text 11 24" xfId="49309"/>
    <cellStyle name="Warning Text 11 25" xfId="49310"/>
    <cellStyle name="Warning Text 11 26" xfId="49311"/>
    <cellStyle name="Warning Text 11 27" xfId="49312"/>
    <cellStyle name="Warning Text 11 28" xfId="49313"/>
    <cellStyle name="Warning Text 11 29" xfId="49314"/>
    <cellStyle name="Warning Text 11 3" xfId="49315"/>
    <cellStyle name="Warning Text 11 30" xfId="49316"/>
    <cellStyle name="Warning Text 11 31" xfId="49317"/>
    <cellStyle name="Warning Text 11 32" xfId="49318"/>
    <cellStyle name="Warning Text 11 33" xfId="49319"/>
    <cellStyle name="Warning Text 11 34" xfId="49320"/>
    <cellStyle name="Warning Text 11 35" xfId="49321"/>
    <cellStyle name="Warning Text 11 36" xfId="49322"/>
    <cellStyle name="Warning Text 11 37" xfId="49323"/>
    <cellStyle name="Warning Text 11 38" xfId="49324"/>
    <cellStyle name="Warning Text 11 39" xfId="49325"/>
    <cellStyle name="Warning Text 11 4" xfId="49326"/>
    <cellStyle name="Warning Text 11 40" xfId="49327"/>
    <cellStyle name="Warning Text 11 41" xfId="49328"/>
    <cellStyle name="Warning Text 11 42" xfId="49329"/>
    <cellStyle name="Warning Text 11 43" xfId="49330"/>
    <cellStyle name="Warning Text 11 44" xfId="49331"/>
    <cellStyle name="Warning Text 11 45" xfId="49332"/>
    <cellStyle name="Warning Text 11 46" xfId="49333"/>
    <cellStyle name="Warning Text 11 47" xfId="49334"/>
    <cellStyle name="Warning Text 11 48" xfId="49335"/>
    <cellStyle name="Warning Text 11 49" xfId="49336"/>
    <cellStyle name="Warning Text 11 5" xfId="49337"/>
    <cellStyle name="Warning Text 11 50" xfId="49338"/>
    <cellStyle name="Warning Text 11 51" xfId="49339"/>
    <cellStyle name="Warning Text 11 52" xfId="49340"/>
    <cellStyle name="Warning Text 11 53" xfId="49341"/>
    <cellStyle name="Warning Text 11 54" xfId="49342"/>
    <cellStyle name="Warning Text 11 55" xfId="49343"/>
    <cellStyle name="Warning Text 11 56" xfId="49344"/>
    <cellStyle name="Warning Text 11 57" xfId="49345"/>
    <cellStyle name="Warning Text 11 58" xfId="49346"/>
    <cellStyle name="Warning Text 11 59" xfId="49347"/>
    <cellStyle name="Warning Text 11 6" xfId="49348"/>
    <cellStyle name="Warning Text 11 60" xfId="49349"/>
    <cellStyle name="Warning Text 11 61" xfId="49350"/>
    <cellStyle name="Warning Text 11 62" xfId="49351"/>
    <cellStyle name="Warning Text 11 63" xfId="49352"/>
    <cellStyle name="Warning Text 11 64" xfId="49353"/>
    <cellStyle name="Warning Text 11 65" xfId="49354"/>
    <cellStyle name="Warning Text 11 66" xfId="49355"/>
    <cellStyle name="Warning Text 11 67" xfId="49356"/>
    <cellStyle name="Warning Text 11 7" xfId="49357"/>
    <cellStyle name="Warning Text 11 8" xfId="49358"/>
    <cellStyle name="Warning Text 11 9" xfId="49359"/>
    <cellStyle name="Warning Text 12" xfId="49360"/>
    <cellStyle name="Warning Text 12 10" xfId="49361"/>
    <cellStyle name="Warning Text 12 11" xfId="49362"/>
    <cellStyle name="Warning Text 12 12" xfId="49363"/>
    <cellStyle name="Warning Text 12 13" xfId="49364"/>
    <cellStyle name="Warning Text 12 14" xfId="49365"/>
    <cellStyle name="Warning Text 12 15" xfId="49366"/>
    <cellStyle name="Warning Text 12 16" xfId="49367"/>
    <cellStyle name="Warning Text 12 17" xfId="49368"/>
    <cellStyle name="Warning Text 12 18" xfId="49369"/>
    <cellStyle name="Warning Text 12 19" xfId="49370"/>
    <cellStyle name="Warning Text 12 2" xfId="49371"/>
    <cellStyle name="Warning Text 12 20" xfId="49372"/>
    <cellStyle name="Warning Text 12 21" xfId="49373"/>
    <cellStyle name="Warning Text 12 22" xfId="49374"/>
    <cellStyle name="Warning Text 12 23" xfId="49375"/>
    <cellStyle name="Warning Text 12 24" xfId="49376"/>
    <cellStyle name="Warning Text 12 25" xfId="49377"/>
    <cellStyle name="Warning Text 12 26" xfId="49378"/>
    <cellStyle name="Warning Text 12 27" xfId="49379"/>
    <cellStyle name="Warning Text 12 28" xfId="49380"/>
    <cellStyle name="Warning Text 12 29" xfId="49381"/>
    <cellStyle name="Warning Text 12 3" xfId="49382"/>
    <cellStyle name="Warning Text 12 30" xfId="49383"/>
    <cellStyle name="Warning Text 12 31" xfId="49384"/>
    <cellStyle name="Warning Text 12 32" xfId="49385"/>
    <cellStyle name="Warning Text 12 33" xfId="49386"/>
    <cellStyle name="Warning Text 12 34" xfId="49387"/>
    <cellStyle name="Warning Text 12 35" xfId="49388"/>
    <cellStyle name="Warning Text 12 36" xfId="49389"/>
    <cellStyle name="Warning Text 12 37" xfId="49390"/>
    <cellStyle name="Warning Text 12 38" xfId="49391"/>
    <cellStyle name="Warning Text 12 39" xfId="49392"/>
    <cellStyle name="Warning Text 12 4" xfId="49393"/>
    <cellStyle name="Warning Text 12 40" xfId="49394"/>
    <cellStyle name="Warning Text 12 41" xfId="49395"/>
    <cellStyle name="Warning Text 12 42" xfId="49396"/>
    <cellStyle name="Warning Text 12 43" xfId="49397"/>
    <cellStyle name="Warning Text 12 44" xfId="49398"/>
    <cellStyle name="Warning Text 12 45" xfId="49399"/>
    <cellStyle name="Warning Text 12 46" xfId="49400"/>
    <cellStyle name="Warning Text 12 47" xfId="49401"/>
    <cellStyle name="Warning Text 12 48" xfId="49402"/>
    <cellStyle name="Warning Text 12 49" xfId="49403"/>
    <cellStyle name="Warning Text 12 5" xfId="49404"/>
    <cellStyle name="Warning Text 12 50" xfId="49405"/>
    <cellStyle name="Warning Text 12 51" xfId="49406"/>
    <cellStyle name="Warning Text 12 52" xfId="49407"/>
    <cellStyle name="Warning Text 12 53" xfId="49408"/>
    <cellStyle name="Warning Text 12 54" xfId="49409"/>
    <cellStyle name="Warning Text 12 55" xfId="49410"/>
    <cellStyle name="Warning Text 12 56" xfId="49411"/>
    <cellStyle name="Warning Text 12 57" xfId="49412"/>
    <cellStyle name="Warning Text 12 58" xfId="49413"/>
    <cellStyle name="Warning Text 12 59" xfId="49414"/>
    <cellStyle name="Warning Text 12 6" xfId="49415"/>
    <cellStyle name="Warning Text 12 60" xfId="49416"/>
    <cellStyle name="Warning Text 12 61" xfId="49417"/>
    <cellStyle name="Warning Text 12 62" xfId="49418"/>
    <cellStyle name="Warning Text 12 63" xfId="49419"/>
    <cellStyle name="Warning Text 12 64" xfId="49420"/>
    <cellStyle name="Warning Text 12 65" xfId="49421"/>
    <cellStyle name="Warning Text 12 66" xfId="49422"/>
    <cellStyle name="Warning Text 12 67" xfId="49423"/>
    <cellStyle name="Warning Text 12 7" xfId="49424"/>
    <cellStyle name="Warning Text 12 8" xfId="49425"/>
    <cellStyle name="Warning Text 12 9" xfId="49426"/>
    <cellStyle name="Warning Text 13" xfId="49427"/>
    <cellStyle name="Warning Text 13 10" xfId="49428"/>
    <cellStyle name="Warning Text 13 11" xfId="49429"/>
    <cellStyle name="Warning Text 13 12" xfId="49430"/>
    <cellStyle name="Warning Text 13 13" xfId="49431"/>
    <cellStyle name="Warning Text 13 14" xfId="49432"/>
    <cellStyle name="Warning Text 13 15" xfId="49433"/>
    <cellStyle name="Warning Text 13 16" xfId="49434"/>
    <cellStyle name="Warning Text 13 17" xfId="49435"/>
    <cellStyle name="Warning Text 13 18" xfId="49436"/>
    <cellStyle name="Warning Text 13 19" xfId="49437"/>
    <cellStyle name="Warning Text 13 2" xfId="49438"/>
    <cellStyle name="Warning Text 13 20" xfId="49439"/>
    <cellStyle name="Warning Text 13 21" xfId="49440"/>
    <cellStyle name="Warning Text 13 22" xfId="49441"/>
    <cellStyle name="Warning Text 13 23" xfId="49442"/>
    <cellStyle name="Warning Text 13 24" xfId="49443"/>
    <cellStyle name="Warning Text 13 25" xfId="49444"/>
    <cellStyle name="Warning Text 13 26" xfId="49445"/>
    <cellStyle name="Warning Text 13 27" xfId="49446"/>
    <cellStyle name="Warning Text 13 28" xfId="49447"/>
    <cellStyle name="Warning Text 13 29" xfId="49448"/>
    <cellStyle name="Warning Text 13 3" xfId="49449"/>
    <cellStyle name="Warning Text 13 30" xfId="49450"/>
    <cellStyle name="Warning Text 13 31" xfId="49451"/>
    <cellStyle name="Warning Text 13 32" xfId="49452"/>
    <cellStyle name="Warning Text 13 33" xfId="49453"/>
    <cellStyle name="Warning Text 13 34" xfId="49454"/>
    <cellStyle name="Warning Text 13 35" xfId="49455"/>
    <cellStyle name="Warning Text 13 36" xfId="49456"/>
    <cellStyle name="Warning Text 13 37" xfId="49457"/>
    <cellStyle name="Warning Text 13 38" xfId="49458"/>
    <cellStyle name="Warning Text 13 39" xfId="49459"/>
    <cellStyle name="Warning Text 13 4" xfId="49460"/>
    <cellStyle name="Warning Text 13 40" xfId="49461"/>
    <cellStyle name="Warning Text 13 41" xfId="49462"/>
    <cellStyle name="Warning Text 13 42" xfId="49463"/>
    <cellStyle name="Warning Text 13 43" xfId="49464"/>
    <cellStyle name="Warning Text 13 44" xfId="49465"/>
    <cellStyle name="Warning Text 13 45" xfId="49466"/>
    <cellStyle name="Warning Text 13 46" xfId="49467"/>
    <cellStyle name="Warning Text 13 47" xfId="49468"/>
    <cellStyle name="Warning Text 13 48" xfId="49469"/>
    <cellStyle name="Warning Text 13 49" xfId="49470"/>
    <cellStyle name="Warning Text 13 5" xfId="49471"/>
    <cellStyle name="Warning Text 13 50" xfId="49472"/>
    <cellStyle name="Warning Text 13 51" xfId="49473"/>
    <cellStyle name="Warning Text 13 52" xfId="49474"/>
    <cellStyle name="Warning Text 13 53" xfId="49475"/>
    <cellStyle name="Warning Text 13 54" xfId="49476"/>
    <cellStyle name="Warning Text 13 55" xfId="49477"/>
    <cellStyle name="Warning Text 13 56" xfId="49478"/>
    <cellStyle name="Warning Text 13 57" xfId="49479"/>
    <cellStyle name="Warning Text 13 58" xfId="49480"/>
    <cellStyle name="Warning Text 13 59" xfId="49481"/>
    <cellStyle name="Warning Text 13 6" xfId="49482"/>
    <cellStyle name="Warning Text 13 60" xfId="49483"/>
    <cellStyle name="Warning Text 13 61" xfId="49484"/>
    <cellStyle name="Warning Text 13 62" xfId="49485"/>
    <cellStyle name="Warning Text 13 63" xfId="49486"/>
    <cellStyle name="Warning Text 13 64" xfId="49487"/>
    <cellStyle name="Warning Text 13 65" xfId="49488"/>
    <cellStyle name="Warning Text 13 66" xfId="49489"/>
    <cellStyle name="Warning Text 13 67" xfId="49490"/>
    <cellStyle name="Warning Text 13 7" xfId="49491"/>
    <cellStyle name="Warning Text 13 8" xfId="49492"/>
    <cellStyle name="Warning Text 13 9" xfId="49493"/>
    <cellStyle name="Warning Text 14" xfId="49494"/>
    <cellStyle name="Warning Text 14 10" xfId="49495"/>
    <cellStyle name="Warning Text 14 11" xfId="49496"/>
    <cellStyle name="Warning Text 14 12" xfId="49497"/>
    <cellStyle name="Warning Text 14 13" xfId="49498"/>
    <cellStyle name="Warning Text 14 14" xfId="49499"/>
    <cellStyle name="Warning Text 14 15" xfId="49500"/>
    <cellStyle name="Warning Text 14 16" xfId="49501"/>
    <cellStyle name="Warning Text 14 17" xfId="49502"/>
    <cellStyle name="Warning Text 14 18" xfId="49503"/>
    <cellStyle name="Warning Text 14 19" xfId="49504"/>
    <cellStyle name="Warning Text 14 2" xfId="49505"/>
    <cellStyle name="Warning Text 14 20" xfId="49506"/>
    <cellStyle name="Warning Text 14 21" xfId="49507"/>
    <cellStyle name="Warning Text 14 22" xfId="49508"/>
    <cellStyle name="Warning Text 14 23" xfId="49509"/>
    <cellStyle name="Warning Text 14 24" xfId="49510"/>
    <cellStyle name="Warning Text 14 25" xfId="49511"/>
    <cellStyle name="Warning Text 14 26" xfId="49512"/>
    <cellStyle name="Warning Text 14 27" xfId="49513"/>
    <cellStyle name="Warning Text 14 28" xfId="49514"/>
    <cellStyle name="Warning Text 14 29" xfId="49515"/>
    <cellStyle name="Warning Text 14 3" xfId="49516"/>
    <cellStyle name="Warning Text 14 30" xfId="49517"/>
    <cellStyle name="Warning Text 14 31" xfId="49518"/>
    <cellStyle name="Warning Text 14 32" xfId="49519"/>
    <cellStyle name="Warning Text 14 33" xfId="49520"/>
    <cellStyle name="Warning Text 14 34" xfId="49521"/>
    <cellStyle name="Warning Text 14 35" xfId="49522"/>
    <cellStyle name="Warning Text 14 36" xfId="49523"/>
    <cellStyle name="Warning Text 14 37" xfId="49524"/>
    <cellStyle name="Warning Text 14 38" xfId="49525"/>
    <cellStyle name="Warning Text 14 39" xfId="49526"/>
    <cellStyle name="Warning Text 14 4" xfId="49527"/>
    <cellStyle name="Warning Text 14 40" xfId="49528"/>
    <cellStyle name="Warning Text 14 41" xfId="49529"/>
    <cellStyle name="Warning Text 14 42" xfId="49530"/>
    <cellStyle name="Warning Text 14 43" xfId="49531"/>
    <cellStyle name="Warning Text 14 44" xfId="49532"/>
    <cellStyle name="Warning Text 14 45" xfId="49533"/>
    <cellStyle name="Warning Text 14 46" xfId="49534"/>
    <cellStyle name="Warning Text 14 47" xfId="49535"/>
    <cellStyle name="Warning Text 14 48" xfId="49536"/>
    <cellStyle name="Warning Text 14 49" xfId="49537"/>
    <cellStyle name="Warning Text 14 5" xfId="49538"/>
    <cellStyle name="Warning Text 14 50" xfId="49539"/>
    <cellStyle name="Warning Text 14 51" xfId="49540"/>
    <cellStyle name="Warning Text 14 52" xfId="49541"/>
    <cellStyle name="Warning Text 14 53" xfId="49542"/>
    <cellStyle name="Warning Text 14 54" xfId="49543"/>
    <cellStyle name="Warning Text 14 55" xfId="49544"/>
    <cellStyle name="Warning Text 14 56" xfId="49545"/>
    <cellStyle name="Warning Text 14 57" xfId="49546"/>
    <cellStyle name="Warning Text 14 58" xfId="49547"/>
    <cellStyle name="Warning Text 14 59" xfId="49548"/>
    <cellStyle name="Warning Text 14 6" xfId="49549"/>
    <cellStyle name="Warning Text 14 60" xfId="49550"/>
    <cellStyle name="Warning Text 14 61" xfId="49551"/>
    <cellStyle name="Warning Text 14 62" xfId="49552"/>
    <cellStyle name="Warning Text 14 63" xfId="49553"/>
    <cellStyle name="Warning Text 14 64" xfId="49554"/>
    <cellStyle name="Warning Text 14 65" xfId="49555"/>
    <cellStyle name="Warning Text 14 66" xfId="49556"/>
    <cellStyle name="Warning Text 14 67" xfId="49557"/>
    <cellStyle name="Warning Text 14 7" xfId="49558"/>
    <cellStyle name="Warning Text 14 8" xfId="49559"/>
    <cellStyle name="Warning Text 14 9" xfId="49560"/>
    <cellStyle name="Warning Text 15" xfId="49561"/>
    <cellStyle name="Warning Text 15 10" xfId="49562"/>
    <cellStyle name="Warning Text 15 11" xfId="49563"/>
    <cellStyle name="Warning Text 15 12" xfId="49564"/>
    <cellStyle name="Warning Text 15 13" xfId="49565"/>
    <cellStyle name="Warning Text 15 14" xfId="49566"/>
    <cellStyle name="Warning Text 15 15" xfId="49567"/>
    <cellStyle name="Warning Text 15 16" xfId="49568"/>
    <cellStyle name="Warning Text 15 17" xfId="49569"/>
    <cellStyle name="Warning Text 15 18" xfId="49570"/>
    <cellStyle name="Warning Text 15 19" xfId="49571"/>
    <cellStyle name="Warning Text 15 2" xfId="49572"/>
    <cellStyle name="Warning Text 15 20" xfId="49573"/>
    <cellStyle name="Warning Text 15 21" xfId="49574"/>
    <cellStyle name="Warning Text 15 22" xfId="49575"/>
    <cellStyle name="Warning Text 15 23" xfId="49576"/>
    <cellStyle name="Warning Text 15 24" xfId="49577"/>
    <cellStyle name="Warning Text 15 25" xfId="49578"/>
    <cellStyle name="Warning Text 15 26" xfId="49579"/>
    <cellStyle name="Warning Text 15 27" xfId="49580"/>
    <cellStyle name="Warning Text 15 28" xfId="49581"/>
    <cellStyle name="Warning Text 15 29" xfId="49582"/>
    <cellStyle name="Warning Text 15 3" xfId="49583"/>
    <cellStyle name="Warning Text 15 30" xfId="49584"/>
    <cellStyle name="Warning Text 15 31" xfId="49585"/>
    <cellStyle name="Warning Text 15 32" xfId="49586"/>
    <cellStyle name="Warning Text 15 33" xfId="49587"/>
    <cellStyle name="Warning Text 15 34" xfId="49588"/>
    <cellStyle name="Warning Text 15 35" xfId="49589"/>
    <cellStyle name="Warning Text 15 36" xfId="49590"/>
    <cellStyle name="Warning Text 15 37" xfId="49591"/>
    <cellStyle name="Warning Text 15 38" xfId="49592"/>
    <cellStyle name="Warning Text 15 39" xfId="49593"/>
    <cellStyle name="Warning Text 15 4" xfId="49594"/>
    <cellStyle name="Warning Text 15 40" xfId="49595"/>
    <cellStyle name="Warning Text 15 41" xfId="49596"/>
    <cellStyle name="Warning Text 15 42" xfId="49597"/>
    <cellStyle name="Warning Text 15 43" xfId="49598"/>
    <cellStyle name="Warning Text 15 44" xfId="49599"/>
    <cellStyle name="Warning Text 15 45" xfId="49600"/>
    <cellStyle name="Warning Text 15 46" xfId="49601"/>
    <cellStyle name="Warning Text 15 47" xfId="49602"/>
    <cellStyle name="Warning Text 15 48" xfId="49603"/>
    <cellStyle name="Warning Text 15 49" xfId="49604"/>
    <cellStyle name="Warning Text 15 5" xfId="49605"/>
    <cellStyle name="Warning Text 15 50" xfId="49606"/>
    <cellStyle name="Warning Text 15 51" xfId="49607"/>
    <cellStyle name="Warning Text 15 52" xfId="49608"/>
    <cellStyle name="Warning Text 15 53" xfId="49609"/>
    <cellStyle name="Warning Text 15 54" xfId="49610"/>
    <cellStyle name="Warning Text 15 55" xfId="49611"/>
    <cellStyle name="Warning Text 15 56" xfId="49612"/>
    <cellStyle name="Warning Text 15 57" xfId="49613"/>
    <cellStyle name="Warning Text 15 58" xfId="49614"/>
    <cellStyle name="Warning Text 15 59" xfId="49615"/>
    <cellStyle name="Warning Text 15 6" xfId="49616"/>
    <cellStyle name="Warning Text 15 60" xfId="49617"/>
    <cellStyle name="Warning Text 15 61" xfId="49618"/>
    <cellStyle name="Warning Text 15 62" xfId="49619"/>
    <cellStyle name="Warning Text 15 63" xfId="49620"/>
    <cellStyle name="Warning Text 15 64" xfId="49621"/>
    <cellStyle name="Warning Text 15 65" xfId="49622"/>
    <cellStyle name="Warning Text 15 66" xfId="49623"/>
    <cellStyle name="Warning Text 15 67" xfId="49624"/>
    <cellStyle name="Warning Text 15 7" xfId="49625"/>
    <cellStyle name="Warning Text 15 8" xfId="49626"/>
    <cellStyle name="Warning Text 15 9" xfId="49627"/>
    <cellStyle name="Warning Text 16" xfId="49628"/>
    <cellStyle name="Warning Text 16 10" xfId="49629"/>
    <cellStyle name="Warning Text 16 11" xfId="49630"/>
    <cellStyle name="Warning Text 16 12" xfId="49631"/>
    <cellStyle name="Warning Text 16 13" xfId="49632"/>
    <cellStyle name="Warning Text 16 14" xfId="49633"/>
    <cellStyle name="Warning Text 16 15" xfId="49634"/>
    <cellStyle name="Warning Text 16 16" xfId="49635"/>
    <cellStyle name="Warning Text 16 17" xfId="49636"/>
    <cellStyle name="Warning Text 16 18" xfId="49637"/>
    <cellStyle name="Warning Text 16 19" xfId="49638"/>
    <cellStyle name="Warning Text 16 2" xfId="49639"/>
    <cellStyle name="Warning Text 16 20" xfId="49640"/>
    <cellStyle name="Warning Text 16 21" xfId="49641"/>
    <cellStyle name="Warning Text 16 22" xfId="49642"/>
    <cellStyle name="Warning Text 16 23" xfId="49643"/>
    <cellStyle name="Warning Text 16 24" xfId="49644"/>
    <cellStyle name="Warning Text 16 25" xfId="49645"/>
    <cellStyle name="Warning Text 16 26" xfId="49646"/>
    <cellStyle name="Warning Text 16 27" xfId="49647"/>
    <cellStyle name="Warning Text 16 28" xfId="49648"/>
    <cellStyle name="Warning Text 16 29" xfId="49649"/>
    <cellStyle name="Warning Text 16 3" xfId="49650"/>
    <cellStyle name="Warning Text 16 30" xfId="49651"/>
    <cellStyle name="Warning Text 16 31" xfId="49652"/>
    <cellStyle name="Warning Text 16 32" xfId="49653"/>
    <cellStyle name="Warning Text 16 33" xfId="49654"/>
    <cellStyle name="Warning Text 16 34" xfId="49655"/>
    <cellStyle name="Warning Text 16 35" xfId="49656"/>
    <cellStyle name="Warning Text 16 36" xfId="49657"/>
    <cellStyle name="Warning Text 16 37" xfId="49658"/>
    <cellStyle name="Warning Text 16 38" xfId="49659"/>
    <cellStyle name="Warning Text 16 39" xfId="49660"/>
    <cellStyle name="Warning Text 16 4" xfId="49661"/>
    <cellStyle name="Warning Text 16 40" xfId="49662"/>
    <cellStyle name="Warning Text 16 41" xfId="49663"/>
    <cellStyle name="Warning Text 16 42" xfId="49664"/>
    <cellStyle name="Warning Text 16 43" xfId="49665"/>
    <cellStyle name="Warning Text 16 44" xfId="49666"/>
    <cellStyle name="Warning Text 16 45" xfId="49667"/>
    <cellStyle name="Warning Text 16 46" xfId="49668"/>
    <cellStyle name="Warning Text 16 47" xfId="49669"/>
    <cellStyle name="Warning Text 16 48" xfId="49670"/>
    <cellStyle name="Warning Text 16 49" xfId="49671"/>
    <cellStyle name="Warning Text 16 5" xfId="49672"/>
    <cellStyle name="Warning Text 16 50" xfId="49673"/>
    <cellStyle name="Warning Text 16 51" xfId="49674"/>
    <cellStyle name="Warning Text 16 52" xfId="49675"/>
    <cellStyle name="Warning Text 16 53" xfId="49676"/>
    <cellStyle name="Warning Text 16 54" xfId="49677"/>
    <cellStyle name="Warning Text 16 55" xfId="49678"/>
    <cellStyle name="Warning Text 16 56" xfId="49679"/>
    <cellStyle name="Warning Text 16 57" xfId="49680"/>
    <cellStyle name="Warning Text 16 58" xfId="49681"/>
    <cellStyle name="Warning Text 16 59" xfId="49682"/>
    <cellStyle name="Warning Text 16 6" xfId="49683"/>
    <cellStyle name="Warning Text 16 60" xfId="49684"/>
    <cellStyle name="Warning Text 16 61" xfId="49685"/>
    <cellStyle name="Warning Text 16 62" xfId="49686"/>
    <cellStyle name="Warning Text 16 63" xfId="49687"/>
    <cellStyle name="Warning Text 16 64" xfId="49688"/>
    <cellStyle name="Warning Text 16 65" xfId="49689"/>
    <cellStyle name="Warning Text 16 66" xfId="49690"/>
    <cellStyle name="Warning Text 16 67" xfId="49691"/>
    <cellStyle name="Warning Text 16 7" xfId="49692"/>
    <cellStyle name="Warning Text 16 8" xfId="49693"/>
    <cellStyle name="Warning Text 16 9" xfId="49694"/>
    <cellStyle name="Warning Text 17" xfId="49695"/>
    <cellStyle name="Warning Text 17 10" xfId="49696"/>
    <cellStyle name="Warning Text 17 11" xfId="49697"/>
    <cellStyle name="Warning Text 17 12" xfId="49698"/>
    <cellStyle name="Warning Text 17 13" xfId="49699"/>
    <cellStyle name="Warning Text 17 14" xfId="49700"/>
    <cellStyle name="Warning Text 17 15" xfId="49701"/>
    <cellStyle name="Warning Text 17 16" xfId="49702"/>
    <cellStyle name="Warning Text 17 17" xfId="49703"/>
    <cellStyle name="Warning Text 17 18" xfId="49704"/>
    <cellStyle name="Warning Text 17 19" xfId="49705"/>
    <cellStyle name="Warning Text 17 2" xfId="49706"/>
    <cellStyle name="Warning Text 17 20" xfId="49707"/>
    <cellStyle name="Warning Text 17 21" xfId="49708"/>
    <cellStyle name="Warning Text 17 22" xfId="49709"/>
    <cellStyle name="Warning Text 17 23" xfId="49710"/>
    <cellStyle name="Warning Text 17 24" xfId="49711"/>
    <cellStyle name="Warning Text 17 25" xfId="49712"/>
    <cellStyle name="Warning Text 17 26" xfId="49713"/>
    <cellStyle name="Warning Text 17 27" xfId="49714"/>
    <cellStyle name="Warning Text 17 28" xfId="49715"/>
    <cellStyle name="Warning Text 17 29" xfId="49716"/>
    <cellStyle name="Warning Text 17 3" xfId="49717"/>
    <cellStyle name="Warning Text 17 30" xfId="49718"/>
    <cellStyle name="Warning Text 17 31" xfId="49719"/>
    <cellStyle name="Warning Text 17 32" xfId="49720"/>
    <cellStyle name="Warning Text 17 33" xfId="49721"/>
    <cellStyle name="Warning Text 17 34" xfId="49722"/>
    <cellStyle name="Warning Text 17 35" xfId="49723"/>
    <cellStyle name="Warning Text 17 36" xfId="49724"/>
    <cellStyle name="Warning Text 17 37" xfId="49725"/>
    <cellStyle name="Warning Text 17 38" xfId="49726"/>
    <cellStyle name="Warning Text 17 39" xfId="49727"/>
    <cellStyle name="Warning Text 17 4" xfId="49728"/>
    <cellStyle name="Warning Text 17 40" xfId="49729"/>
    <cellStyle name="Warning Text 17 41" xfId="49730"/>
    <cellStyle name="Warning Text 17 42" xfId="49731"/>
    <cellStyle name="Warning Text 17 43" xfId="49732"/>
    <cellStyle name="Warning Text 17 44" xfId="49733"/>
    <cellStyle name="Warning Text 17 45" xfId="49734"/>
    <cellStyle name="Warning Text 17 46" xfId="49735"/>
    <cellStyle name="Warning Text 17 47" xfId="49736"/>
    <cellStyle name="Warning Text 17 48" xfId="49737"/>
    <cellStyle name="Warning Text 17 49" xfId="49738"/>
    <cellStyle name="Warning Text 17 5" xfId="49739"/>
    <cellStyle name="Warning Text 17 50" xfId="49740"/>
    <cellStyle name="Warning Text 17 51" xfId="49741"/>
    <cellStyle name="Warning Text 17 52" xfId="49742"/>
    <cellStyle name="Warning Text 17 53" xfId="49743"/>
    <cellStyle name="Warning Text 17 54" xfId="49744"/>
    <cellStyle name="Warning Text 17 55" xfId="49745"/>
    <cellStyle name="Warning Text 17 56" xfId="49746"/>
    <cellStyle name="Warning Text 17 57" xfId="49747"/>
    <cellStyle name="Warning Text 17 58" xfId="49748"/>
    <cellStyle name="Warning Text 17 59" xfId="49749"/>
    <cellStyle name="Warning Text 17 6" xfId="49750"/>
    <cellStyle name="Warning Text 17 60" xfId="49751"/>
    <cellStyle name="Warning Text 17 61" xfId="49752"/>
    <cellStyle name="Warning Text 17 62" xfId="49753"/>
    <cellStyle name="Warning Text 17 63" xfId="49754"/>
    <cellStyle name="Warning Text 17 64" xfId="49755"/>
    <cellStyle name="Warning Text 17 65" xfId="49756"/>
    <cellStyle name="Warning Text 17 66" xfId="49757"/>
    <cellStyle name="Warning Text 17 67" xfId="49758"/>
    <cellStyle name="Warning Text 17 7" xfId="49759"/>
    <cellStyle name="Warning Text 17 8" xfId="49760"/>
    <cellStyle name="Warning Text 17 9" xfId="49761"/>
    <cellStyle name="Warning Text 18" xfId="49762"/>
    <cellStyle name="Warning Text 18 10" xfId="49763"/>
    <cellStyle name="Warning Text 18 11" xfId="49764"/>
    <cellStyle name="Warning Text 18 12" xfId="49765"/>
    <cellStyle name="Warning Text 18 13" xfId="49766"/>
    <cellStyle name="Warning Text 18 14" xfId="49767"/>
    <cellStyle name="Warning Text 18 15" xfId="49768"/>
    <cellStyle name="Warning Text 18 16" xfId="49769"/>
    <cellStyle name="Warning Text 18 17" xfId="49770"/>
    <cellStyle name="Warning Text 18 18" xfId="49771"/>
    <cellStyle name="Warning Text 18 19" xfId="49772"/>
    <cellStyle name="Warning Text 18 2" xfId="49773"/>
    <cellStyle name="Warning Text 18 20" xfId="49774"/>
    <cellStyle name="Warning Text 18 21" xfId="49775"/>
    <cellStyle name="Warning Text 18 22" xfId="49776"/>
    <cellStyle name="Warning Text 18 23" xfId="49777"/>
    <cellStyle name="Warning Text 18 24" xfId="49778"/>
    <cellStyle name="Warning Text 18 25" xfId="49779"/>
    <cellStyle name="Warning Text 18 26" xfId="49780"/>
    <cellStyle name="Warning Text 18 27" xfId="49781"/>
    <cellStyle name="Warning Text 18 28" xfId="49782"/>
    <cellStyle name="Warning Text 18 29" xfId="49783"/>
    <cellStyle name="Warning Text 18 3" xfId="49784"/>
    <cellStyle name="Warning Text 18 30" xfId="49785"/>
    <cellStyle name="Warning Text 18 31" xfId="49786"/>
    <cellStyle name="Warning Text 18 32" xfId="49787"/>
    <cellStyle name="Warning Text 18 33" xfId="49788"/>
    <cellStyle name="Warning Text 18 34" xfId="49789"/>
    <cellStyle name="Warning Text 18 35" xfId="49790"/>
    <cellStyle name="Warning Text 18 36" xfId="49791"/>
    <cellStyle name="Warning Text 18 37" xfId="49792"/>
    <cellStyle name="Warning Text 18 38" xfId="49793"/>
    <cellStyle name="Warning Text 18 39" xfId="49794"/>
    <cellStyle name="Warning Text 18 4" xfId="49795"/>
    <cellStyle name="Warning Text 18 40" xfId="49796"/>
    <cellStyle name="Warning Text 18 41" xfId="49797"/>
    <cellStyle name="Warning Text 18 42" xfId="49798"/>
    <cellStyle name="Warning Text 18 43" xfId="49799"/>
    <cellStyle name="Warning Text 18 44" xfId="49800"/>
    <cellStyle name="Warning Text 18 45" xfId="49801"/>
    <cellStyle name="Warning Text 18 46" xfId="49802"/>
    <cellStyle name="Warning Text 18 47" xfId="49803"/>
    <cellStyle name="Warning Text 18 48" xfId="49804"/>
    <cellStyle name="Warning Text 18 49" xfId="49805"/>
    <cellStyle name="Warning Text 18 5" xfId="49806"/>
    <cellStyle name="Warning Text 18 50" xfId="49807"/>
    <cellStyle name="Warning Text 18 51" xfId="49808"/>
    <cellStyle name="Warning Text 18 52" xfId="49809"/>
    <cellStyle name="Warning Text 18 53" xfId="49810"/>
    <cellStyle name="Warning Text 18 54" xfId="49811"/>
    <cellStyle name="Warning Text 18 55" xfId="49812"/>
    <cellStyle name="Warning Text 18 56" xfId="49813"/>
    <cellStyle name="Warning Text 18 57" xfId="49814"/>
    <cellStyle name="Warning Text 18 58" xfId="49815"/>
    <cellStyle name="Warning Text 18 59" xfId="49816"/>
    <cellStyle name="Warning Text 18 6" xfId="49817"/>
    <cellStyle name="Warning Text 18 60" xfId="49818"/>
    <cellStyle name="Warning Text 18 61" xfId="49819"/>
    <cellStyle name="Warning Text 18 62" xfId="49820"/>
    <cellStyle name="Warning Text 18 63" xfId="49821"/>
    <cellStyle name="Warning Text 18 64" xfId="49822"/>
    <cellStyle name="Warning Text 18 65" xfId="49823"/>
    <cellStyle name="Warning Text 18 66" xfId="49824"/>
    <cellStyle name="Warning Text 18 67" xfId="49825"/>
    <cellStyle name="Warning Text 18 7" xfId="49826"/>
    <cellStyle name="Warning Text 18 8" xfId="49827"/>
    <cellStyle name="Warning Text 18 9" xfId="49828"/>
    <cellStyle name="Warning Text 19" xfId="49829"/>
    <cellStyle name="Warning Text 19 10" xfId="49830"/>
    <cellStyle name="Warning Text 19 11" xfId="49831"/>
    <cellStyle name="Warning Text 19 12" xfId="49832"/>
    <cellStyle name="Warning Text 19 13" xfId="49833"/>
    <cellStyle name="Warning Text 19 14" xfId="49834"/>
    <cellStyle name="Warning Text 19 15" xfId="49835"/>
    <cellStyle name="Warning Text 19 16" xfId="49836"/>
    <cellStyle name="Warning Text 19 17" xfId="49837"/>
    <cellStyle name="Warning Text 19 18" xfId="49838"/>
    <cellStyle name="Warning Text 19 19" xfId="49839"/>
    <cellStyle name="Warning Text 19 2" xfId="49840"/>
    <cellStyle name="Warning Text 19 20" xfId="49841"/>
    <cellStyle name="Warning Text 19 21" xfId="49842"/>
    <cellStyle name="Warning Text 19 22" xfId="49843"/>
    <cellStyle name="Warning Text 19 23" xfId="49844"/>
    <cellStyle name="Warning Text 19 24" xfId="49845"/>
    <cellStyle name="Warning Text 19 25" xfId="49846"/>
    <cellStyle name="Warning Text 19 26" xfId="49847"/>
    <cellStyle name="Warning Text 19 27" xfId="49848"/>
    <cellStyle name="Warning Text 19 28" xfId="49849"/>
    <cellStyle name="Warning Text 19 29" xfId="49850"/>
    <cellStyle name="Warning Text 19 3" xfId="49851"/>
    <cellStyle name="Warning Text 19 30" xfId="49852"/>
    <cellStyle name="Warning Text 19 31" xfId="49853"/>
    <cellStyle name="Warning Text 19 32" xfId="49854"/>
    <cellStyle name="Warning Text 19 33" xfId="49855"/>
    <cellStyle name="Warning Text 19 34" xfId="49856"/>
    <cellStyle name="Warning Text 19 35" xfId="49857"/>
    <cellStyle name="Warning Text 19 36" xfId="49858"/>
    <cellStyle name="Warning Text 19 37" xfId="49859"/>
    <cellStyle name="Warning Text 19 38" xfId="49860"/>
    <cellStyle name="Warning Text 19 39" xfId="49861"/>
    <cellStyle name="Warning Text 19 4" xfId="49862"/>
    <cellStyle name="Warning Text 19 40" xfId="49863"/>
    <cellStyle name="Warning Text 19 41" xfId="49864"/>
    <cellStyle name="Warning Text 19 42" xfId="49865"/>
    <cellStyle name="Warning Text 19 43" xfId="49866"/>
    <cellStyle name="Warning Text 19 44" xfId="49867"/>
    <cellStyle name="Warning Text 19 45" xfId="49868"/>
    <cellStyle name="Warning Text 19 46" xfId="49869"/>
    <cellStyle name="Warning Text 19 47" xfId="49870"/>
    <cellStyle name="Warning Text 19 48" xfId="49871"/>
    <cellStyle name="Warning Text 19 49" xfId="49872"/>
    <cellStyle name="Warning Text 19 5" xfId="49873"/>
    <cellStyle name="Warning Text 19 50" xfId="49874"/>
    <cellStyle name="Warning Text 19 51" xfId="49875"/>
    <cellStyle name="Warning Text 19 52" xfId="49876"/>
    <cellStyle name="Warning Text 19 53" xfId="49877"/>
    <cellStyle name="Warning Text 19 54" xfId="49878"/>
    <cellStyle name="Warning Text 19 55" xfId="49879"/>
    <cellStyle name="Warning Text 19 56" xfId="49880"/>
    <cellStyle name="Warning Text 19 57" xfId="49881"/>
    <cellStyle name="Warning Text 19 58" xfId="49882"/>
    <cellStyle name="Warning Text 19 59" xfId="49883"/>
    <cellStyle name="Warning Text 19 6" xfId="49884"/>
    <cellStyle name="Warning Text 19 60" xfId="49885"/>
    <cellStyle name="Warning Text 19 61" xfId="49886"/>
    <cellStyle name="Warning Text 19 62" xfId="49887"/>
    <cellStyle name="Warning Text 19 63" xfId="49888"/>
    <cellStyle name="Warning Text 19 64" xfId="49889"/>
    <cellStyle name="Warning Text 19 65" xfId="49890"/>
    <cellStyle name="Warning Text 19 66" xfId="49891"/>
    <cellStyle name="Warning Text 19 67" xfId="49892"/>
    <cellStyle name="Warning Text 19 7" xfId="49893"/>
    <cellStyle name="Warning Text 19 8" xfId="49894"/>
    <cellStyle name="Warning Text 19 9" xfId="49895"/>
    <cellStyle name="Warning Text 2" xfId="49896"/>
    <cellStyle name="Warning Text 2 10" xfId="49897"/>
    <cellStyle name="Warning Text 2 11" xfId="49898"/>
    <cellStyle name="Warning Text 2 12" xfId="49899"/>
    <cellStyle name="Warning Text 2 13" xfId="49900"/>
    <cellStyle name="Warning Text 2 14" xfId="49901"/>
    <cellStyle name="Warning Text 2 15" xfId="49902"/>
    <cellStyle name="Warning Text 2 16" xfId="49903"/>
    <cellStyle name="Warning Text 2 17" xfId="49904"/>
    <cellStyle name="Warning Text 2 18" xfId="49905"/>
    <cellStyle name="Warning Text 2 19" xfId="49906"/>
    <cellStyle name="Warning Text 2 2" xfId="49907"/>
    <cellStyle name="Warning Text 2 2 10" xfId="49908"/>
    <cellStyle name="Warning Text 2 2 11" xfId="49909"/>
    <cellStyle name="Warning Text 2 2 12" xfId="49910"/>
    <cellStyle name="Warning Text 2 2 13" xfId="49911"/>
    <cellStyle name="Warning Text 2 2 14" xfId="49912"/>
    <cellStyle name="Warning Text 2 2 15" xfId="49913"/>
    <cellStyle name="Warning Text 2 2 16" xfId="49914"/>
    <cellStyle name="Warning Text 2 2 17" xfId="49915"/>
    <cellStyle name="Warning Text 2 2 18" xfId="49916"/>
    <cellStyle name="Warning Text 2 2 19" xfId="49917"/>
    <cellStyle name="Warning Text 2 2 2" xfId="49918"/>
    <cellStyle name="Warning Text 2 2 20" xfId="49919"/>
    <cellStyle name="Warning Text 2 2 21" xfId="49920"/>
    <cellStyle name="Warning Text 2 2 22" xfId="49921"/>
    <cellStyle name="Warning Text 2 2 23" xfId="49922"/>
    <cellStyle name="Warning Text 2 2 24" xfId="49923"/>
    <cellStyle name="Warning Text 2 2 25" xfId="49924"/>
    <cellStyle name="Warning Text 2 2 26" xfId="49925"/>
    <cellStyle name="Warning Text 2 2 27" xfId="49926"/>
    <cellStyle name="Warning Text 2 2 28" xfId="49927"/>
    <cellStyle name="Warning Text 2 2 29" xfId="49928"/>
    <cellStyle name="Warning Text 2 2 3" xfId="49929"/>
    <cellStyle name="Warning Text 2 2 30" xfId="49930"/>
    <cellStyle name="Warning Text 2 2 31" xfId="49931"/>
    <cellStyle name="Warning Text 2 2 32" xfId="49932"/>
    <cellStyle name="Warning Text 2 2 33" xfId="49933"/>
    <cellStyle name="Warning Text 2 2 34" xfId="49934"/>
    <cellStyle name="Warning Text 2 2 35" xfId="49935"/>
    <cellStyle name="Warning Text 2 2 36" xfId="49936"/>
    <cellStyle name="Warning Text 2 2 37" xfId="49937"/>
    <cellStyle name="Warning Text 2 2 38" xfId="49938"/>
    <cellStyle name="Warning Text 2 2 39" xfId="49939"/>
    <cellStyle name="Warning Text 2 2 4" xfId="49940"/>
    <cellStyle name="Warning Text 2 2 40" xfId="49941"/>
    <cellStyle name="Warning Text 2 2 41" xfId="49942"/>
    <cellStyle name="Warning Text 2 2 42" xfId="49943"/>
    <cellStyle name="Warning Text 2 2 43" xfId="49944"/>
    <cellStyle name="Warning Text 2 2 44" xfId="49945"/>
    <cellStyle name="Warning Text 2 2 45" xfId="49946"/>
    <cellStyle name="Warning Text 2 2 46" xfId="49947"/>
    <cellStyle name="Warning Text 2 2 47" xfId="49948"/>
    <cellStyle name="Warning Text 2 2 48" xfId="49949"/>
    <cellStyle name="Warning Text 2 2 49" xfId="49950"/>
    <cellStyle name="Warning Text 2 2 5" xfId="49951"/>
    <cellStyle name="Warning Text 2 2 50" xfId="49952"/>
    <cellStyle name="Warning Text 2 2 51" xfId="49953"/>
    <cellStyle name="Warning Text 2 2 52" xfId="49954"/>
    <cellStyle name="Warning Text 2 2 53" xfId="49955"/>
    <cellStyle name="Warning Text 2 2 54" xfId="49956"/>
    <cellStyle name="Warning Text 2 2 55" xfId="49957"/>
    <cellStyle name="Warning Text 2 2 56" xfId="49958"/>
    <cellStyle name="Warning Text 2 2 57" xfId="49959"/>
    <cellStyle name="Warning Text 2 2 58" xfId="49960"/>
    <cellStyle name="Warning Text 2 2 59" xfId="49961"/>
    <cellStyle name="Warning Text 2 2 6" xfId="49962"/>
    <cellStyle name="Warning Text 2 2 60" xfId="49963"/>
    <cellStyle name="Warning Text 2 2 61" xfId="49964"/>
    <cellStyle name="Warning Text 2 2 62" xfId="49965"/>
    <cellStyle name="Warning Text 2 2 63" xfId="49966"/>
    <cellStyle name="Warning Text 2 2 64" xfId="49967"/>
    <cellStyle name="Warning Text 2 2 65" xfId="49968"/>
    <cellStyle name="Warning Text 2 2 66" xfId="49969"/>
    <cellStyle name="Warning Text 2 2 67" xfId="49970"/>
    <cellStyle name="Warning Text 2 2 7" xfId="49971"/>
    <cellStyle name="Warning Text 2 2 8" xfId="49972"/>
    <cellStyle name="Warning Text 2 2 9" xfId="49973"/>
    <cellStyle name="Warning Text 2 20" xfId="49974"/>
    <cellStyle name="Warning Text 2 21" xfId="49975"/>
    <cellStyle name="Warning Text 2 22" xfId="49976"/>
    <cellStyle name="Warning Text 2 23" xfId="49977"/>
    <cellStyle name="Warning Text 2 24" xfId="49978"/>
    <cellStyle name="Warning Text 2 25" xfId="49979"/>
    <cellStyle name="Warning Text 2 26" xfId="49980"/>
    <cellStyle name="Warning Text 2 27" xfId="49981"/>
    <cellStyle name="Warning Text 2 28" xfId="49982"/>
    <cellStyle name="Warning Text 2 29" xfId="49983"/>
    <cellStyle name="Warning Text 2 3" xfId="49984"/>
    <cellStyle name="Warning Text 2 30" xfId="49985"/>
    <cellStyle name="Warning Text 2 31" xfId="49986"/>
    <cellStyle name="Warning Text 2 32" xfId="49987"/>
    <cellStyle name="Warning Text 2 33" xfId="49988"/>
    <cellStyle name="Warning Text 2 34" xfId="49989"/>
    <cellStyle name="Warning Text 2 35" xfId="49990"/>
    <cellStyle name="Warning Text 2 36" xfId="49991"/>
    <cellStyle name="Warning Text 2 37" xfId="49992"/>
    <cellStyle name="Warning Text 2 38" xfId="49993"/>
    <cellStyle name="Warning Text 2 39" xfId="49994"/>
    <cellStyle name="Warning Text 2 4" xfId="49995"/>
    <cellStyle name="Warning Text 2 40" xfId="49996"/>
    <cellStyle name="Warning Text 2 41" xfId="49997"/>
    <cellStyle name="Warning Text 2 42" xfId="49998"/>
    <cellStyle name="Warning Text 2 43" xfId="49999"/>
    <cellStyle name="Warning Text 2 44" xfId="50000"/>
    <cellStyle name="Warning Text 2 45" xfId="50001"/>
    <cellStyle name="Warning Text 2 46" xfId="50002"/>
    <cellStyle name="Warning Text 2 47" xfId="50003"/>
    <cellStyle name="Warning Text 2 48" xfId="50004"/>
    <cellStyle name="Warning Text 2 49" xfId="50005"/>
    <cellStyle name="Warning Text 2 5" xfId="50006"/>
    <cellStyle name="Warning Text 2 50" xfId="50007"/>
    <cellStyle name="Warning Text 2 51" xfId="50008"/>
    <cellStyle name="Warning Text 2 52" xfId="50009"/>
    <cellStyle name="Warning Text 2 53" xfId="50010"/>
    <cellStyle name="Warning Text 2 54" xfId="50011"/>
    <cellStyle name="Warning Text 2 55" xfId="50012"/>
    <cellStyle name="Warning Text 2 56" xfId="50013"/>
    <cellStyle name="Warning Text 2 57" xfId="50014"/>
    <cellStyle name="Warning Text 2 58" xfId="50015"/>
    <cellStyle name="Warning Text 2 59" xfId="50016"/>
    <cellStyle name="Warning Text 2 6" xfId="50017"/>
    <cellStyle name="Warning Text 2 60" xfId="50018"/>
    <cellStyle name="Warning Text 2 61" xfId="50019"/>
    <cellStyle name="Warning Text 2 62" xfId="50020"/>
    <cellStyle name="Warning Text 2 63" xfId="50021"/>
    <cellStyle name="Warning Text 2 64" xfId="50022"/>
    <cellStyle name="Warning Text 2 65" xfId="50023"/>
    <cellStyle name="Warning Text 2 66" xfId="50024"/>
    <cellStyle name="Warning Text 2 67" xfId="50025"/>
    <cellStyle name="Warning Text 2 68" xfId="50026"/>
    <cellStyle name="Warning Text 2 7" xfId="50027"/>
    <cellStyle name="Warning Text 2 8" xfId="50028"/>
    <cellStyle name="Warning Text 2 9" xfId="50029"/>
    <cellStyle name="Warning Text 20" xfId="50030"/>
    <cellStyle name="Warning Text 20 10" xfId="50031"/>
    <cellStyle name="Warning Text 20 11" xfId="50032"/>
    <cellStyle name="Warning Text 20 12" xfId="50033"/>
    <cellStyle name="Warning Text 20 13" xfId="50034"/>
    <cellStyle name="Warning Text 20 14" xfId="50035"/>
    <cellStyle name="Warning Text 20 15" xfId="50036"/>
    <cellStyle name="Warning Text 20 16" xfId="50037"/>
    <cellStyle name="Warning Text 20 17" xfId="50038"/>
    <cellStyle name="Warning Text 20 18" xfId="50039"/>
    <cellStyle name="Warning Text 20 19" xfId="50040"/>
    <cellStyle name="Warning Text 20 2" xfId="50041"/>
    <cellStyle name="Warning Text 20 20" xfId="50042"/>
    <cellStyle name="Warning Text 20 21" xfId="50043"/>
    <cellStyle name="Warning Text 20 22" xfId="50044"/>
    <cellStyle name="Warning Text 20 23" xfId="50045"/>
    <cellStyle name="Warning Text 20 24" xfId="50046"/>
    <cellStyle name="Warning Text 20 25" xfId="50047"/>
    <cellStyle name="Warning Text 20 26" xfId="50048"/>
    <cellStyle name="Warning Text 20 27" xfId="50049"/>
    <cellStyle name="Warning Text 20 28" xfId="50050"/>
    <cellStyle name="Warning Text 20 29" xfId="50051"/>
    <cellStyle name="Warning Text 20 3" xfId="50052"/>
    <cellStyle name="Warning Text 20 30" xfId="50053"/>
    <cellStyle name="Warning Text 20 31" xfId="50054"/>
    <cellStyle name="Warning Text 20 32" xfId="50055"/>
    <cellStyle name="Warning Text 20 33" xfId="50056"/>
    <cellStyle name="Warning Text 20 34" xfId="50057"/>
    <cellStyle name="Warning Text 20 35" xfId="50058"/>
    <cellStyle name="Warning Text 20 36" xfId="50059"/>
    <cellStyle name="Warning Text 20 37" xfId="50060"/>
    <cellStyle name="Warning Text 20 38" xfId="50061"/>
    <cellStyle name="Warning Text 20 39" xfId="50062"/>
    <cellStyle name="Warning Text 20 4" xfId="50063"/>
    <cellStyle name="Warning Text 20 40" xfId="50064"/>
    <cellStyle name="Warning Text 20 41" xfId="50065"/>
    <cellStyle name="Warning Text 20 42" xfId="50066"/>
    <cellStyle name="Warning Text 20 43" xfId="50067"/>
    <cellStyle name="Warning Text 20 44" xfId="50068"/>
    <cellStyle name="Warning Text 20 45" xfId="50069"/>
    <cellStyle name="Warning Text 20 46" xfId="50070"/>
    <cellStyle name="Warning Text 20 47" xfId="50071"/>
    <cellStyle name="Warning Text 20 48" xfId="50072"/>
    <cellStyle name="Warning Text 20 49" xfId="50073"/>
    <cellStyle name="Warning Text 20 5" xfId="50074"/>
    <cellStyle name="Warning Text 20 50" xfId="50075"/>
    <cellStyle name="Warning Text 20 51" xfId="50076"/>
    <cellStyle name="Warning Text 20 52" xfId="50077"/>
    <cellStyle name="Warning Text 20 53" xfId="50078"/>
    <cellStyle name="Warning Text 20 54" xfId="50079"/>
    <cellStyle name="Warning Text 20 55" xfId="50080"/>
    <cellStyle name="Warning Text 20 56" xfId="50081"/>
    <cellStyle name="Warning Text 20 57" xfId="50082"/>
    <cellStyle name="Warning Text 20 58" xfId="50083"/>
    <cellStyle name="Warning Text 20 59" xfId="50084"/>
    <cellStyle name="Warning Text 20 6" xfId="50085"/>
    <cellStyle name="Warning Text 20 60" xfId="50086"/>
    <cellStyle name="Warning Text 20 61" xfId="50087"/>
    <cellStyle name="Warning Text 20 62" xfId="50088"/>
    <cellStyle name="Warning Text 20 63" xfId="50089"/>
    <cellStyle name="Warning Text 20 64" xfId="50090"/>
    <cellStyle name="Warning Text 20 65" xfId="50091"/>
    <cellStyle name="Warning Text 20 66" xfId="50092"/>
    <cellStyle name="Warning Text 20 67" xfId="50093"/>
    <cellStyle name="Warning Text 20 7" xfId="50094"/>
    <cellStyle name="Warning Text 20 8" xfId="50095"/>
    <cellStyle name="Warning Text 20 9" xfId="50096"/>
    <cellStyle name="Warning Text 21" xfId="50097"/>
    <cellStyle name="Warning Text 21 10" xfId="50098"/>
    <cellStyle name="Warning Text 21 11" xfId="50099"/>
    <cellStyle name="Warning Text 21 12" xfId="50100"/>
    <cellStyle name="Warning Text 21 13" xfId="50101"/>
    <cellStyle name="Warning Text 21 14" xfId="50102"/>
    <cellStyle name="Warning Text 21 15" xfId="50103"/>
    <cellStyle name="Warning Text 21 16" xfId="50104"/>
    <cellStyle name="Warning Text 21 17" xfId="50105"/>
    <cellStyle name="Warning Text 21 18" xfId="50106"/>
    <cellStyle name="Warning Text 21 19" xfId="50107"/>
    <cellStyle name="Warning Text 21 2" xfId="50108"/>
    <cellStyle name="Warning Text 21 20" xfId="50109"/>
    <cellStyle name="Warning Text 21 21" xfId="50110"/>
    <cellStyle name="Warning Text 21 22" xfId="50111"/>
    <cellStyle name="Warning Text 21 23" xfId="50112"/>
    <cellStyle name="Warning Text 21 24" xfId="50113"/>
    <cellStyle name="Warning Text 21 25" xfId="50114"/>
    <cellStyle name="Warning Text 21 26" xfId="50115"/>
    <cellStyle name="Warning Text 21 27" xfId="50116"/>
    <cellStyle name="Warning Text 21 28" xfId="50117"/>
    <cellStyle name="Warning Text 21 29" xfId="50118"/>
    <cellStyle name="Warning Text 21 3" xfId="50119"/>
    <cellStyle name="Warning Text 21 30" xfId="50120"/>
    <cellStyle name="Warning Text 21 31" xfId="50121"/>
    <cellStyle name="Warning Text 21 32" xfId="50122"/>
    <cellStyle name="Warning Text 21 33" xfId="50123"/>
    <cellStyle name="Warning Text 21 34" xfId="50124"/>
    <cellStyle name="Warning Text 21 35" xfId="50125"/>
    <cellStyle name="Warning Text 21 36" xfId="50126"/>
    <cellStyle name="Warning Text 21 37" xfId="50127"/>
    <cellStyle name="Warning Text 21 38" xfId="50128"/>
    <cellStyle name="Warning Text 21 39" xfId="50129"/>
    <cellStyle name="Warning Text 21 4" xfId="50130"/>
    <cellStyle name="Warning Text 21 40" xfId="50131"/>
    <cellStyle name="Warning Text 21 41" xfId="50132"/>
    <cellStyle name="Warning Text 21 42" xfId="50133"/>
    <cellStyle name="Warning Text 21 43" xfId="50134"/>
    <cellStyle name="Warning Text 21 44" xfId="50135"/>
    <cellStyle name="Warning Text 21 45" xfId="50136"/>
    <cellStyle name="Warning Text 21 46" xfId="50137"/>
    <cellStyle name="Warning Text 21 47" xfId="50138"/>
    <cellStyle name="Warning Text 21 48" xfId="50139"/>
    <cellStyle name="Warning Text 21 49" xfId="50140"/>
    <cellStyle name="Warning Text 21 5" xfId="50141"/>
    <cellStyle name="Warning Text 21 50" xfId="50142"/>
    <cellStyle name="Warning Text 21 51" xfId="50143"/>
    <cellStyle name="Warning Text 21 52" xfId="50144"/>
    <cellStyle name="Warning Text 21 53" xfId="50145"/>
    <cellStyle name="Warning Text 21 54" xfId="50146"/>
    <cellStyle name="Warning Text 21 55" xfId="50147"/>
    <cellStyle name="Warning Text 21 56" xfId="50148"/>
    <cellStyle name="Warning Text 21 57" xfId="50149"/>
    <cellStyle name="Warning Text 21 58" xfId="50150"/>
    <cellStyle name="Warning Text 21 59" xfId="50151"/>
    <cellStyle name="Warning Text 21 6" xfId="50152"/>
    <cellStyle name="Warning Text 21 60" xfId="50153"/>
    <cellStyle name="Warning Text 21 61" xfId="50154"/>
    <cellStyle name="Warning Text 21 62" xfId="50155"/>
    <cellStyle name="Warning Text 21 63" xfId="50156"/>
    <cellStyle name="Warning Text 21 64" xfId="50157"/>
    <cellStyle name="Warning Text 21 65" xfId="50158"/>
    <cellStyle name="Warning Text 21 66" xfId="50159"/>
    <cellStyle name="Warning Text 21 67" xfId="50160"/>
    <cellStyle name="Warning Text 21 7" xfId="50161"/>
    <cellStyle name="Warning Text 21 8" xfId="50162"/>
    <cellStyle name="Warning Text 21 9" xfId="50163"/>
    <cellStyle name="Warning Text 22" xfId="50164"/>
    <cellStyle name="Warning Text 22 10" xfId="50165"/>
    <cellStyle name="Warning Text 22 11" xfId="50166"/>
    <cellStyle name="Warning Text 22 12" xfId="50167"/>
    <cellStyle name="Warning Text 22 13" xfId="50168"/>
    <cellStyle name="Warning Text 22 14" xfId="50169"/>
    <cellStyle name="Warning Text 22 15" xfId="50170"/>
    <cellStyle name="Warning Text 22 16" xfId="50171"/>
    <cellStyle name="Warning Text 22 17" xfId="50172"/>
    <cellStyle name="Warning Text 22 18" xfId="50173"/>
    <cellStyle name="Warning Text 22 19" xfId="50174"/>
    <cellStyle name="Warning Text 22 2" xfId="50175"/>
    <cellStyle name="Warning Text 22 20" xfId="50176"/>
    <cellStyle name="Warning Text 22 21" xfId="50177"/>
    <cellStyle name="Warning Text 22 22" xfId="50178"/>
    <cellStyle name="Warning Text 22 23" xfId="50179"/>
    <cellStyle name="Warning Text 22 24" xfId="50180"/>
    <cellStyle name="Warning Text 22 25" xfId="50181"/>
    <cellStyle name="Warning Text 22 26" xfId="50182"/>
    <cellStyle name="Warning Text 22 27" xfId="50183"/>
    <cellStyle name="Warning Text 22 28" xfId="50184"/>
    <cellStyle name="Warning Text 22 29" xfId="50185"/>
    <cellStyle name="Warning Text 22 3" xfId="50186"/>
    <cellStyle name="Warning Text 22 30" xfId="50187"/>
    <cellStyle name="Warning Text 22 31" xfId="50188"/>
    <cellStyle name="Warning Text 22 32" xfId="50189"/>
    <cellStyle name="Warning Text 22 33" xfId="50190"/>
    <cellStyle name="Warning Text 22 34" xfId="50191"/>
    <cellStyle name="Warning Text 22 35" xfId="50192"/>
    <cellStyle name="Warning Text 22 36" xfId="50193"/>
    <cellStyle name="Warning Text 22 37" xfId="50194"/>
    <cellStyle name="Warning Text 22 38" xfId="50195"/>
    <cellStyle name="Warning Text 22 39" xfId="50196"/>
    <cellStyle name="Warning Text 22 4" xfId="50197"/>
    <cellStyle name="Warning Text 22 40" xfId="50198"/>
    <cellStyle name="Warning Text 22 41" xfId="50199"/>
    <cellStyle name="Warning Text 22 42" xfId="50200"/>
    <cellStyle name="Warning Text 22 43" xfId="50201"/>
    <cellStyle name="Warning Text 22 44" xfId="50202"/>
    <cellStyle name="Warning Text 22 45" xfId="50203"/>
    <cellStyle name="Warning Text 22 46" xfId="50204"/>
    <cellStyle name="Warning Text 22 47" xfId="50205"/>
    <cellStyle name="Warning Text 22 48" xfId="50206"/>
    <cellStyle name="Warning Text 22 49" xfId="50207"/>
    <cellStyle name="Warning Text 22 5" xfId="50208"/>
    <cellStyle name="Warning Text 22 50" xfId="50209"/>
    <cellStyle name="Warning Text 22 51" xfId="50210"/>
    <cellStyle name="Warning Text 22 52" xfId="50211"/>
    <cellStyle name="Warning Text 22 53" xfId="50212"/>
    <cellStyle name="Warning Text 22 54" xfId="50213"/>
    <cellStyle name="Warning Text 22 55" xfId="50214"/>
    <cellStyle name="Warning Text 22 56" xfId="50215"/>
    <cellStyle name="Warning Text 22 57" xfId="50216"/>
    <cellStyle name="Warning Text 22 58" xfId="50217"/>
    <cellStyle name="Warning Text 22 59" xfId="50218"/>
    <cellStyle name="Warning Text 22 6" xfId="50219"/>
    <cellStyle name="Warning Text 22 60" xfId="50220"/>
    <cellStyle name="Warning Text 22 61" xfId="50221"/>
    <cellStyle name="Warning Text 22 62" xfId="50222"/>
    <cellStyle name="Warning Text 22 63" xfId="50223"/>
    <cellStyle name="Warning Text 22 64" xfId="50224"/>
    <cellStyle name="Warning Text 22 65" xfId="50225"/>
    <cellStyle name="Warning Text 22 66" xfId="50226"/>
    <cellStyle name="Warning Text 22 67" xfId="50227"/>
    <cellStyle name="Warning Text 22 7" xfId="50228"/>
    <cellStyle name="Warning Text 22 8" xfId="50229"/>
    <cellStyle name="Warning Text 22 9" xfId="50230"/>
    <cellStyle name="Warning Text 23" xfId="50231"/>
    <cellStyle name="Warning Text 23 10" xfId="50232"/>
    <cellStyle name="Warning Text 23 11" xfId="50233"/>
    <cellStyle name="Warning Text 23 12" xfId="50234"/>
    <cellStyle name="Warning Text 23 13" xfId="50235"/>
    <cellStyle name="Warning Text 23 14" xfId="50236"/>
    <cellStyle name="Warning Text 23 15" xfId="50237"/>
    <cellStyle name="Warning Text 23 16" xfId="50238"/>
    <cellStyle name="Warning Text 23 17" xfId="50239"/>
    <cellStyle name="Warning Text 23 18" xfId="50240"/>
    <cellStyle name="Warning Text 23 19" xfId="50241"/>
    <cellStyle name="Warning Text 23 2" xfId="50242"/>
    <cellStyle name="Warning Text 23 20" xfId="50243"/>
    <cellStyle name="Warning Text 23 21" xfId="50244"/>
    <cellStyle name="Warning Text 23 22" xfId="50245"/>
    <cellStyle name="Warning Text 23 23" xfId="50246"/>
    <cellStyle name="Warning Text 23 24" xfId="50247"/>
    <cellStyle name="Warning Text 23 25" xfId="50248"/>
    <cellStyle name="Warning Text 23 26" xfId="50249"/>
    <cellStyle name="Warning Text 23 27" xfId="50250"/>
    <cellStyle name="Warning Text 23 28" xfId="50251"/>
    <cellStyle name="Warning Text 23 29" xfId="50252"/>
    <cellStyle name="Warning Text 23 3" xfId="50253"/>
    <cellStyle name="Warning Text 23 30" xfId="50254"/>
    <cellStyle name="Warning Text 23 31" xfId="50255"/>
    <cellStyle name="Warning Text 23 32" xfId="50256"/>
    <cellStyle name="Warning Text 23 33" xfId="50257"/>
    <cellStyle name="Warning Text 23 34" xfId="50258"/>
    <cellStyle name="Warning Text 23 35" xfId="50259"/>
    <cellStyle name="Warning Text 23 36" xfId="50260"/>
    <cellStyle name="Warning Text 23 37" xfId="50261"/>
    <cellStyle name="Warning Text 23 38" xfId="50262"/>
    <cellStyle name="Warning Text 23 39" xfId="50263"/>
    <cellStyle name="Warning Text 23 4" xfId="50264"/>
    <cellStyle name="Warning Text 23 40" xfId="50265"/>
    <cellStyle name="Warning Text 23 41" xfId="50266"/>
    <cellStyle name="Warning Text 23 42" xfId="50267"/>
    <cellStyle name="Warning Text 23 43" xfId="50268"/>
    <cellStyle name="Warning Text 23 44" xfId="50269"/>
    <cellStyle name="Warning Text 23 45" xfId="50270"/>
    <cellStyle name="Warning Text 23 46" xfId="50271"/>
    <cellStyle name="Warning Text 23 47" xfId="50272"/>
    <cellStyle name="Warning Text 23 48" xfId="50273"/>
    <cellStyle name="Warning Text 23 49" xfId="50274"/>
    <cellStyle name="Warning Text 23 5" xfId="50275"/>
    <cellStyle name="Warning Text 23 50" xfId="50276"/>
    <cellStyle name="Warning Text 23 51" xfId="50277"/>
    <cellStyle name="Warning Text 23 52" xfId="50278"/>
    <cellStyle name="Warning Text 23 53" xfId="50279"/>
    <cellStyle name="Warning Text 23 54" xfId="50280"/>
    <cellStyle name="Warning Text 23 55" xfId="50281"/>
    <cellStyle name="Warning Text 23 56" xfId="50282"/>
    <cellStyle name="Warning Text 23 57" xfId="50283"/>
    <cellStyle name="Warning Text 23 58" xfId="50284"/>
    <cellStyle name="Warning Text 23 59" xfId="50285"/>
    <cellStyle name="Warning Text 23 6" xfId="50286"/>
    <cellStyle name="Warning Text 23 60" xfId="50287"/>
    <cellStyle name="Warning Text 23 61" xfId="50288"/>
    <cellStyle name="Warning Text 23 62" xfId="50289"/>
    <cellStyle name="Warning Text 23 63" xfId="50290"/>
    <cellStyle name="Warning Text 23 64" xfId="50291"/>
    <cellStyle name="Warning Text 23 65" xfId="50292"/>
    <cellStyle name="Warning Text 23 66" xfId="50293"/>
    <cellStyle name="Warning Text 23 67" xfId="50294"/>
    <cellStyle name="Warning Text 23 7" xfId="50295"/>
    <cellStyle name="Warning Text 23 8" xfId="50296"/>
    <cellStyle name="Warning Text 23 9" xfId="50297"/>
    <cellStyle name="Warning Text 24" xfId="50298"/>
    <cellStyle name="Warning Text 24 10" xfId="50299"/>
    <cellStyle name="Warning Text 24 11" xfId="50300"/>
    <cellStyle name="Warning Text 24 12" xfId="50301"/>
    <cellStyle name="Warning Text 24 13" xfId="50302"/>
    <cellStyle name="Warning Text 24 14" xfId="50303"/>
    <cellStyle name="Warning Text 24 15" xfId="50304"/>
    <cellStyle name="Warning Text 24 16" xfId="50305"/>
    <cellStyle name="Warning Text 24 17" xfId="50306"/>
    <cellStyle name="Warning Text 24 18" xfId="50307"/>
    <cellStyle name="Warning Text 24 19" xfId="50308"/>
    <cellStyle name="Warning Text 24 2" xfId="50309"/>
    <cellStyle name="Warning Text 24 20" xfId="50310"/>
    <cellStyle name="Warning Text 24 21" xfId="50311"/>
    <cellStyle name="Warning Text 24 22" xfId="50312"/>
    <cellStyle name="Warning Text 24 23" xfId="50313"/>
    <cellStyle name="Warning Text 24 24" xfId="50314"/>
    <cellStyle name="Warning Text 24 25" xfId="50315"/>
    <cellStyle name="Warning Text 24 26" xfId="50316"/>
    <cellStyle name="Warning Text 24 27" xfId="50317"/>
    <cellStyle name="Warning Text 24 28" xfId="50318"/>
    <cellStyle name="Warning Text 24 29" xfId="50319"/>
    <cellStyle name="Warning Text 24 3" xfId="50320"/>
    <cellStyle name="Warning Text 24 30" xfId="50321"/>
    <cellStyle name="Warning Text 24 31" xfId="50322"/>
    <cellStyle name="Warning Text 24 32" xfId="50323"/>
    <cellStyle name="Warning Text 24 33" xfId="50324"/>
    <cellStyle name="Warning Text 24 34" xfId="50325"/>
    <cellStyle name="Warning Text 24 35" xfId="50326"/>
    <cellStyle name="Warning Text 24 36" xfId="50327"/>
    <cellStyle name="Warning Text 24 37" xfId="50328"/>
    <cellStyle name="Warning Text 24 38" xfId="50329"/>
    <cellStyle name="Warning Text 24 39" xfId="50330"/>
    <cellStyle name="Warning Text 24 4" xfId="50331"/>
    <cellStyle name="Warning Text 24 40" xfId="50332"/>
    <cellStyle name="Warning Text 24 41" xfId="50333"/>
    <cellStyle name="Warning Text 24 42" xfId="50334"/>
    <cellStyle name="Warning Text 24 43" xfId="50335"/>
    <cellStyle name="Warning Text 24 44" xfId="50336"/>
    <cellStyle name="Warning Text 24 45" xfId="50337"/>
    <cellStyle name="Warning Text 24 46" xfId="50338"/>
    <cellStyle name="Warning Text 24 47" xfId="50339"/>
    <cellStyle name="Warning Text 24 48" xfId="50340"/>
    <cellStyle name="Warning Text 24 49" xfId="50341"/>
    <cellStyle name="Warning Text 24 5" xfId="50342"/>
    <cellStyle name="Warning Text 24 50" xfId="50343"/>
    <cellStyle name="Warning Text 24 51" xfId="50344"/>
    <cellStyle name="Warning Text 24 52" xfId="50345"/>
    <cellStyle name="Warning Text 24 53" xfId="50346"/>
    <cellStyle name="Warning Text 24 54" xfId="50347"/>
    <cellStyle name="Warning Text 24 55" xfId="50348"/>
    <cellStyle name="Warning Text 24 56" xfId="50349"/>
    <cellStyle name="Warning Text 24 57" xfId="50350"/>
    <cellStyle name="Warning Text 24 58" xfId="50351"/>
    <cellStyle name="Warning Text 24 59" xfId="50352"/>
    <cellStyle name="Warning Text 24 6" xfId="50353"/>
    <cellStyle name="Warning Text 24 60" xfId="50354"/>
    <cellStyle name="Warning Text 24 61" xfId="50355"/>
    <cellStyle name="Warning Text 24 62" xfId="50356"/>
    <cellStyle name="Warning Text 24 63" xfId="50357"/>
    <cellStyle name="Warning Text 24 64" xfId="50358"/>
    <cellStyle name="Warning Text 24 65" xfId="50359"/>
    <cellStyle name="Warning Text 24 66" xfId="50360"/>
    <cellStyle name="Warning Text 24 67" xfId="50361"/>
    <cellStyle name="Warning Text 24 7" xfId="50362"/>
    <cellStyle name="Warning Text 24 8" xfId="50363"/>
    <cellStyle name="Warning Text 24 9" xfId="50364"/>
    <cellStyle name="Warning Text 25" xfId="50365"/>
    <cellStyle name="Warning Text 25 10" xfId="50366"/>
    <cellStyle name="Warning Text 25 11" xfId="50367"/>
    <cellStyle name="Warning Text 25 12" xfId="50368"/>
    <cellStyle name="Warning Text 25 13" xfId="50369"/>
    <cellStyle name="Warning Text 25 14" xfId="50370"/>
    <cellStyle name="Warning Text 25 15" xfId="50371"/>
    <cellStyle name="Warning Text 25 16" xfId="50372"/>
    <cellStyle name="Warning Text 25 17" xfId="50373"/>
    <cellStyle name="Warning Text 25 18" xfId="50374"/>
    <cellStyle name="Warning Text 25 19" xfId="50375"/>
    <cellStyle name="Warning Text 25 2" xfId="50376"/>
    <cellStyle name="Warning Text 25 20" xfId="50377"/>
    <cellStyle name="Warning Text 25 21" xfId="50378"/>
    <cellStyle name="Warning Text 25 22" xfId="50379"/>
    <cellStyle name="Warning Text 25 23" xfId="50380"/>
    <cellStyle name="Warning Text 25 24" xfId="50381"/>
    <cellStyle name="Warning Text 25 25" xfId="50382"/>
    <cellStyle name="Warning Text 25 26" xfId="50383"/>
    <cellStyle name="Warning Text 25 27" xfId="50384"/>
    <cellStyle name="Warning Text 25 28" xfId="50385"/>
    <cellStyle name="Warning Text 25 29" xfId="50386"/>
    <cellStyle name="Warning Text 25 3" xfId="50387"/>
    <cellStyle name="Warning Text 25 30" xfId="50388"/>
    <cellStyle name="Warning Text 25 31" xfId="50389"/>
    <cellStyle name="Warning Text 25 32" xfId="50390"/>
    <cellStyle name="Warning Text 25 33" xfId="50391"/>
    <cellStyle name="Warning Text 25 34" xfId="50392"/>
    <cellStyle name="Warning Text 25 35" xfId="50393"/>
    <cellStyle name="Warning Text 25 36" xfId="50394"/>
    <cellStyle name="Warning Text 25 37" xfId="50395"/>
    <cellStyle name="Warning Text 25 38" xfId="50396"/>
    <cellStyle name="Warning Text 25 39" xfId="50397"/>
    <cellStyle name="Warning Text 25 4" xfId="50398"/>
    <cellStyle name="Warning Text 25 40" xfId="50399"/>
    <cellStyle name="Warning Text 25 41" xfId="50400"/>
    <cellStyle name="Warning Text 25 42" xfId="50401"/>
    <cellStyle name="Warning Text 25 43" xfId="50402"/>
    <cellStyle name="Warning Text 25 44" xfId="50403"/>
    <cellStyle name="Warning Text 25 45" xfId="50404"/>
    <cellStyle name="Warning Text 25 46" xfId="50405"/>
    <cellStyle name="Warning Text 25 47" xfId="50406"/>
    <cellStyle name="Warning Text 25 48" xfId="50407"/>
    <cellStyle name="Warning Text 25 49" xfId="50408"/>
    <cellStyle name="Warning Text 25 5" xfId="50409"/>
    <cellStyle name="Warning Text 25 50" xfId="50410"/>
    <cellStyle name="Warning Text 25 51" xfId="50411"/>
    <cellStyle name="Warning Text 25 52" xfId="50412"/>
    <cellStyle name="Warning Text 25 53" xfId="50413"/>
    <cellStyle name="Warning Text 25 54" xfId="50414"/>
    <cellStyle name="Warning Text 25 55" xfId="50415"/>
    <cellStyle name="Warning Text 25 56" xfId="50416"/>
    <cellStyle name="Warning Text 25 57" xfId="50417"/>
    <cellStyle name="Warning Text 25 58" xfId="50418"/>
    <cellStyle name="Warning Text 25 59" xfId="50419"/>
    <cellStyle name="Warning Text 25 6" xfId="50420"/>
    <cellStyle name="Warning Text 25 60" xfId="50421"/>
    <cellStyle name="Warning Text 25 61" xfId="50422"/>
    <cellStyle name="Warning Text 25 62" xfId="50423"/>
    <cellStyle name="Warning Text 25 63" xfId="50424"/>
    <cellStyle name="Warning Text 25 64" xfId="50425"/>
    <cellStyle name="Warning Text 25 65" xfId="50426"/>
    <cellStyle name="Warning Text 25 66" xfId="50427"/>
    <cellStyle name="Warning Text 25 67" xfId="50428"/>
    <cellStyle name="Warning Text 25 7" xfId="50429"/>
    <cellStyle name="Warning Text 25 8" xfId="50430"/>
    <cellStyle name="Warning Text 25 9" xfId="50431"/>
    <cellStyle name="Warning Text 26" xfId="50432"/>
    <cellStyle name="Warning Text 26 10" xfId="50433"/>
    <cellStyle name="Warning Text 26 11" xfId="50434"/>
    <cellStyle name="Warning Text 26 12" xfId="50435"/>
    <cellStyle name="Warning Text 26 13" xfId="50436"/>
    <cellStyle name="Warning Text 26 14" xfId="50437"/>
    <cellStyle name="Warning Text 26 15" xfId="50438"/>
    <cellStyle name="Warning Text 26 16" xfId="50439"/>
    <cellStyle name="Warning Text 26 17" xfId="50440"/>
    <cellStyle name="Warning Text 26 18" xfId="50441"/>
    <cellStyle name="Warning Text 26 19" xfId="50442"/>
    <cellStyle name="Warning Text 26 2" xfId="50443"/>
    <cellStyle name="Warning Text 26 20" xfId="50444"/>
    <cellStyle name="Warning Text 26 21" xfId="50445"/>
    <cellStyle name="Warning Text 26 22" xfId="50446"/>
    <cellStyle name="Warning Text 26 23" xfId="50447"/>
    <cellStyle name="Warning Text 26 24" xfId="50448"/>
    <cellStyle name="Warning Text 26 25" xfId="50449"/>
    <cellStyle name="Warning Text 26 26" xfId="50450"/>
    <cellStyle name="Warning Text 26 27" xfId="50451"/>
    <cellStyle name="Warning Text 26 28" xfId="50452"/>
    <cellStyle name="Warning Text 26 29" xfId="50453"/>
    <cellStyle name="Warning Text 26 3" xfId="50454"/>
    <cellStyle name="Warning Text 26 30" xfId="50455"/>
    <cellStyle name="Warning Text 26 31" xfId="50456"/>
    <cellStyle name="Warning Text 26 32" xfId="50457"/>
    <cellStyle name="Warning Text 26 33" xfId="50458"/>
    <cellStyle name="Warning Text 26 34" xfId="50459"/>
    <cellStyle name="Warning Text 26 35" xfId="50460"/>
    <cellStyle name="Warning Text 26 36" xfId="50461"/>
    <cellStyle name="Warning Text 26 37" xfId="50462"/>
    <cellStyle name="Warning Text 26 38" xfId="50463"/>
    <cellStyle name="Warning Text 26 39" xfId="50464"/>
    <cellStyle name="Warning Text 26 4" xfId="50465"/>
    <cellStyle name="Warning Text 26 40" xfId="50466"/>
    <cellStyle name="Warning Text 26 41" xfId="50467"/>
    <cellStyle name="Warning Text 26 42" xfId="50468"/>
    <cellStyle name="Warning Text 26 43" xfId="50469"/>
    <cellStyle name="Warning Text 26 44" xfId="50470"/>
    <cellStyle name="Warning Text 26 45" xfId="50471"/>
    <cellStyle name="Warning Text 26 46" xfId="50472"/>
    <cellStyle name="Warning Text 26 47" xfId="50473"/>
    <cellStyle name="Warning Text 26 48" xfId="50474"/>
    <cellStyle name="Warning Text 26 49" xfId="50475"/>
    <cellStyle name="Warning Text 26 5" xfId="50476"/>
    <cellStyle name="Warning Text 26 50" xfId="50477"/>
    <cellStyle name="Warning Text 26 51" xfId="50478"/>
    <cellStyle name="Warning Text 26 52" xfId="50479"/>
    <cellStyle name="Warning Text 26 53" xfId="50480"/>
    <cellStyle name="Warning Text 26 54" xfId="50481"/>
    <cellStyle name="Warning Text 26 55" xfId="50482"/>
    <cellStyle name="Warning Text 26 56" xfId="50483"/>
    <cellStyle name="Warning Text 26 57" xfId="50484"/>
    <cellStyle name="Warning Text 26 58" xfId="50485"/>
    <cellStyle name="Warning Text 26 59" xfId="50486"/>
    <cellStyle name="Warning Text 26 6" xfId="50487"/>
    <cellStyle name="Warning Text 26 60" xfId="50488"/>
    <cellStyle name="Warning Text 26 61" xfId="50489"/>
    <cellStyle name="Warning Text 26 62" xfId="50490"/>
    <cellStyle name="Warning Text 26 63" xfId="50491"/>
    <cellStyle name="Warning Text 26 64" xfId="50492"/>
    <cellStyle name="Warning Text 26 65" xfId="50493"/>
    <cellStyle name="Warning Text 26 66" xfId="50494"/>
    <cellStyle name="Warning Text 26 67" xfId="50495"/>
    <cellStyle name="Warning Text 26 7" xfId="50496"/>
    <cellStyle name="Warning Text 26 8" xfId="50497"/>
    <cellStyle name="Warning Text 26 9" xfId="50498"/>
    <cellStyle name="Warning Text 27" xfId="50499"/>
    <cellStyle name="Warning Text 27 10" xfId="50500"/>
    <cellStyle name="Warning Text 27 11" xfId="50501"/>
    <cellStyle name="Warning Text 27 12" xfId="50502"/>
    <cellStyle name="Warning Text 27 13" xfId="50503"/>
    <cellStyle name="Warning Text 27 14" xfId="50504"/>
    <cellStyle name="Warning Text 27 15" xfId="50505"/>
    <cellStyle name="Warning Text 27 16" xfId="50506"/>
    <cellStyle name="Warning Text 27 17" xfId="50507"/>
    <cellStyle name="Warning Text 27 18" xfId="50508"/>
    <cellStyle name="Warning Text 27 19" xfId="50509"/>
    <cellStyle name="Warning Text 27 2" xfId="50510"/>
    <cellStyle name="Warning Text 27 20" xfId="50511"/>
    <cellStyle name="Warning Text 27 21" xfId="50512"/>
    <cellStyle name="Warning Text 27 22" xfId="50513"/>
    <cellStyle name="Warning Text 27 23" xfId="50514"/>
    <cellStyle name="Warning Text 27 24" xfId="50515"/>
    <cellStyle name="Warning Text 27 25" xfId="50516"/>
    <cellStyle name="Warning Text 27 26" xfId="50517"/>
    <cellStyle name="Warning Text 27 27" xfId="50518"/>
    <cellStyle name="Warning Text 27 28" xfId="50519"/>
    <cellStyle name="Warning Text 27 29" xfId="50520"/>
    <cellStyle name="Warning Text 27 3" xfId="50521"/>
    <cellStyle name="Warning Text 27 30" xfId="50522"/>
    <cellStyle name="Warning Text 27 31" xfId="50523"/>
    <cellStyle name="Warning Text 27 32" xfId="50524"/>
    <cellStyle name="Warning Text 27 33" xfId="50525"/>
    <cellStyle name="Warning Text 27 34" xfId="50526"/>
    <cellStyle name="Warning Text 27 35" xfId="50527"/>
    <cellStyle name="Warning Text 27 36" xfId="50528"/>
    <cellStyle name="Warning Text 27 37" xfId="50529"/>
    <cellStyle name="Warning Text 27 38" xfId="50530"/>
    <cellStyle name="Warning Text 27 39" xfId="50531"/>
    <cellStyle name="Warning Text 27 4" xfId="50532"/>
    <cellStyle name="Warning Text 27 40" xfId="50533"/>
    <cellStyle name="Warning Text 27 41" xfId="50534"/>
    <cellStyle name="Warning Text 27 42" xfId="50535"/>
    <cellStyle name="Warning Text 27 43" xfId="50536"/>
    <cellStyle name="Warning Text 27 44" xfId="50537"/>
    <cellStyle name="Warning Text 27 45" xfId="50538"/>
    <cellStyle name="Warning Text 27 46" xfId="50539"/>
    <cellStyle name="Warning Text 27 47" xfId="50540"/>
    <cellStyle name="Warning Text 27 48" xfId="50541"/>
    <cellStyle name="Warning Text 27 49" xfId="50542"/>
    <cellStyle name="Warning Text 27 5" xfId="50543"/>
    <cellStyle name="Warning Text 27 50" xfId="50544"/>
    <cellStyle name="Warning Text 27 51" xfId="50545"/>
    <cellStyle name="Warning Text 27 52" xfId="50546"/>
    <cellStyle name="Warning Text 27 53" xfId="50547"/>
    <cellStyle name="Warning Text 27 54" xfId="50548"/>
    <cellStyle name="Warning Text 27 55" xfId="50549"/>
    <cellStyle name="Warning Text 27 56" xfId="50550"/>
    <cellStyle name="Warning Text 27 57" xfId="50551"/>
    <cellStyle name="Warning Text 27 58" xfId="50552"/>
    <cellStyle name="Warning Text 27 59" xfId="50553"/>
    <cellStyle name="Warning Text 27 6" xfId="50554"/>
    <cellStyle name="Warning Text 27 60" xfId="50555"/>
    <cellStyle name="Warning Text 27 61" xfId="50556"/>
    <cellStyle name="Warning Text 27 62" xfId="50557"/>
    <cellStyle name="Warning Text 27 63" xfId="50558"/>
    <cellStyle name="Warning Text 27 64" xfId="50559"/>
    <cellStyle name="Warning Text 27 65" xfId="50560"/>
    <cellStyle name="Warning Text 27 66" xfId="50561"/>
    <cellStyle name="Warning Text 27 67" xfId="50562"/>
    <cellStyle name="Warning Text 27 7" xfId="50563"/>
    <cellStyle name="Warning Text 27 8" xfId="50564"/>
    <cellStyle name="Warning Text 27 9" xfId="50565"/>
    <cellStyle name="Warning Text 28" xfId="50566"/>
    <cellStyle name="Warning Text 28 10" xfId="50567"/>
    <cellStyle name="Warning Text 28 11" xfId="50568"/>
    <cellStyle name="Warning Text 28 12" xfId="50569"/>
    <cellStyle name="Warning Text 28 13" xfId="50570"/>
    <cellStyle name="Warning Text 28 14" xfId="50571"/>
    <cellStyle name="Warning Text 28 15" xfId="50572"/>
    <cellStyle name="Warning Text 28 16" xfId="50573"/>
    <cellStyle name="Warning Text 28 17" xfId="50574"/>
    <cellStyle name="Warning Text 28 18" xfId="50575"/>
    <cellStyle name="Warning Text 28 19" xfId="50576"/>
    <cellStyle name="Warning Text 28 2" xfId="50577"/>
    <cellStyle name="Warning Text 28 20" xfId="50578"/>
    <cellStyle name="Warning Text 28 21" xfId="50579"/>
    <cellStyle name="Warning Text 28 22" xfId="50580"/>
    <cellStyle name="Warning Text 28 23" xfId="50581"/>
    <cellStyle name="Warning Text 28 24" xfId="50582"/>
    <cellStyle name="Warning Text 28 25" xfId="50583"/>
    <cellStyle name="Warning Text 28 26" xfId="50584"/>
    <cellStyle name="Warning Text 28 27" xfId="50585"/>
    <cellStyle name="Warning Text 28 28" xfId="50586"/>
    <cellStyle name="Warning Text 28 29" xfId="50587"/>
    <cellStyle name="Warning Text 28 3" xfId="50588"/>
    <cellStyle name="Warning Text 28 30" xfId="50589"/>
    <cellStyle name="Warning Text 28 31" xfId="50590"/>
    <cellStyle name="Warning Text 28 32" xfId="50591"/>
    <cellStyle name="Warning Text 28 33" xfId="50592"/>
    <cellStyle name="Warning Text 28 34" xfId="50593"/>
    <cellStyle name="Warning Text 28 35" xfId="50594"/>
    <cellStyle name="Warning Text 28 36" xfId="50595"/>
    <cellStyle name="Warning Text 28 37" xfId="50596"/>
    <cellStyle name="Warning Text 28 38" xfId="50597"/>
    <cellStyle name="Warning Text 28 39" xfId="50598"/>
    <cellStyle name="Warning Text 28 4" xfId="50599"/>
    <cellStyle name="Warning Text 28 40" xfId="50600"/>
    <cellStyle name="Warning Text 28 41" xfId="50601"/>
    <cellStyle name="Warning Text 28 42" xfId="50602"/>
    <cellStyle name="Warning Text 28 43" xfId="50603"/>
    <cellStyle name="Warning Text 28 44" xfId="50604"/>
    <cellStyle name="Warning Text 28 45" xfId="50605"/>
    <cellStyle name="Warning Text 28 46" xfId="50606"/>
    <cellStyle name="Warning Text 28 47" xfId="50607"/>
    <cellStyle name="Warning Text 28 48" xfId="50608"/>
    <cellStyle name="Warning Text 28 49" xfId="50609"/>
    <cellStyle name="Warning Text 28 5" xfId="50610"/>
    <cellStyle name="Warning Text 28 50" xfId="50611"/>
    <cellStyle name="Warning Text 28 51" xfId="50612"/>
    <cellStyle name="Warning Text 28 52" xfId="50613"/>
    <cellStyle name="Warning Text 28 53" xfId="50614"/>
    <cellStyle name="Warning Text 28 54" xfId="50615"/>
    <cellStyle name="Warning Text 28 55" xfId="50616"/>
    <cellStyle name="Warning Text 28 56" xfId="50617"/>
    <cellStyle name="Warning Text 28 57" xfId="50618"/>
    <cellStyle name="Warning Text 28 58" xfId="50619"/>
    <cellStyle name="Warning Text 28 59" xfId="50620"/>
    <cellStyle name="Warning Text 28 6" xfId="50621"/>
    <cellStyle name="Warning Text 28 60" xfId="50622"/>
    <cellStyle name="Warning Text 28 61" xfId="50623"/>
    <cellStyle name="Warning Text 28 62" xfId="50624"/>
    <cellStyle name="Warning Text 28 63" xfId="50625"/>
    <cellStyle name="Warning Text 28 64" xfId="50626"/>
    <cellStyle name="Warning Text 28 65" xfId="50627"/>
    <cellStyle name="Warning Text 28 66" xfId="50628"/>
    <cellStyle name="Warning Text 28 67" xfId="50629"/>
    <cellStyle name="Warning Text 28 7" xfId="50630"/>
    <cellStyle name="Warning Text 28 8" xfId="50631"/>
    <cellStyle name="Warning Text 28 9" xfId="50632"/>
    <cellStyle name="Warning Text 29" xfId="50633"/>
    <cellStyle name="Warning Text 29 10" xfId="50634"/>
    <cellStyle name="Warning Text 29 11" xfId="50635"/>
    <cellStyle name="Warning Text 29 12" xfId="50636"/>
    <cellStyle name="Warning Text 29 13" xfId="50637"/>
    <cellStyle name="Warning Text 29 14" xfId="50638"/>
    <cellStyle name="Warning Text 29 15" xfId="50639"/>
    <cellStyle name="Warning Text 29 16" xfId="50640"/>
    <cellStyle name="Warning Text 29 17" xfId="50641"/>
    <cellStyle name="Warning Text 29 18" xfId="50642"/>
    <cellStyle name="Warning Text 29 19" xfId="50643"/>
    <cellStyle name="Warning Text 29 2" xfId="50644"/>
    <cellStyle name="Warning Text 29 20" xfId="50645"/>
    <cellStyle name="Warning Text 29 21" xfId="50646"/>
    <cellStyle name="Warning Text 29 22" xfId="50647"/>
    <cellStyle name="Warning Text 29 23" xfId="50648"/>
    <cellStyle name="Warning Text 29 24" xfId="50649"/>
    <cellStyle name="Warning Text 29 25" xfId="50650"/>
    <cellStyle name="Warning Text 29 26" xfId="50651"/>
    <cellStyle name="Warning Text 29 27" xfId="50652"/>
    <cellStyle name="Warning Text 29 28" xfId="50653"/>
    <cellStyle name="Warning Text 29 29" xfId="50654"/>
    <cellStyle name="Warning Text 29 3" xfId="50655"/>
    <cellStyle name="Warning Text 29 30" xfId="50656"/>
    <cellStyle name="Warning Text 29 31" xfId="50657"/>
    <cellStyle name="Warning Text 29 32" xfId="50658"/>
    <cellStyle name="Warning Text 29 33" xfId="50659"/>
    <cellStyle name="Warning Text 29 34" xfId="50660"/>
    <cellStyle name="Warning Text 29 35" xfId="50661"/>
    <cellStyle name="Warning Text 29 36" xfId="50662"/>
    <cellStyle name="Warning Text 29 37" xfId="50663"/>
    <cellStyle name="Warning Text 29 38" xfId="50664"/>
    <cellStyle name="Warning Text 29 39" xfId="50665"/>
    <cellStyle name="Warning Text 29 4" xfId="50666"/>
    <cellStyle name="Warning Text 29 40" xfId="50667"/>
    <cellStyle name="Warning Text 29 41" xfId="50668"/>
    <cellStyle name="Warning Text 29 42" xfId="50669"/>
    <cellStyle name="Warning Text 29 43" xfId="50670"/>
    <cellStyle name="Warning Text 29 44" xfId="50671"/>
    <cellStyle name="Warning Text 29 45" xfId="50672"/>
    <cellStyle name="Warning Text 29 46" xfId="50673"/>
    <cellStyle name="Warning Text 29 47" xfId="50674"/>
    <cellStyle name="Warning Text 29 48" xfId="50675"/>
    <cellStyle name="Warning Text 29 49" xfId="50676"/>
    <cellStyle name="Warning Text 29 5" xfId="50677"/>
    <cellStyle name="Warning Text 29 50" xfId="50678"/>
    <cellStyle name="Warning Text 29 51" xfId="50679"/>
    <cellStyle name="Warning Text 29 52" xfId="50680"/>
    <cellStyle name="Warning Text 29 53" xfId="50681"/>
    <cellStyle name="Warning Text 29 54" xfId="50682"/>
    <cellStyle name="Warning Text 29 55" xfId="50683"/>
    <cellStyle name="Warning Text 29 56" xfId="50684"/>
    <cellStyle name="Warning Text 29 57" xfId="50685"/>
    <cellStyle name="Warning Text 29 58" xfId="50686"/>
    <cellStyle name="Warning Text 29 59" xfId="50687"/>
    <cellStyle name="Warning Text 29 6" xfId="50688"/>
    <cellStyle name="Warning Text 29 60" xfId="50689"/>
    <cellStyle name="Warning Text 29 61" xfId="50690"/>
    <cellStyle name="Warning Text 29 62" xfId="50691"/>
    <cellStyle name="Warning Text 29 63" xfId="50692"/>
    <cellStyle name="Warning Text 29 64" xfId="50693"/>
    <cellStyle name="Warning Text 29 65" xfId="50694"/>
    <cellStyle name="Warning Text 29 66" xfId="50695"/>
    <cellStyle name="Warning Text 29 67" xfId="50696"/>
    <cellStyle name="Warning Text 29 7" xfId="50697"/>
    <cellStyle name="Warning Text 29 8" xfId="50698"/>
    <cellStyle name="Warning Text 29 9" xfId="50699"/>
    <cellStyle name="Warning Text 3" xfId="50700"/>
    <cellStyle name="Warning Text 3 10" xfId="50701"/>
    <cellStyle name="Warning Text 3 11" xfId="50702"/>
    <cellStyle name="Warning Text 3 12" xfId="50703"/>
    <cellStyle name="Warning Text 3 13" xfId="50704"/>
    <cellStyle name="Warning Text 3 14" xfId="50705"/>
    <cellStyle name="Warning Text 3 15" xfId="50706"/>
    <cellStyle name="Warning Text 3 16" xfId="50707"/>
    <cellStyle name="Warning Text 3 17" xfId="50708"/>
    <cellStyle name="Warning Text 3 18" xfId="50709"/>
    <cellStyle name="Warning Text 3 19" xfId="50710"/>
    <cellStyle name="Warning Text 3 2" xfId="50711"/>
    <cellStyle name="Warning Text 3 20" xfId="50712"/>
    <cellStyle name="Warning Text 3 21" xfId="50713"/>
    <cellStyle name="Warning Text 3 22" xfId="50714"/>
    <cellStyle name="Warning Text 3 23" xfId="50715"/>
    <cellStyle name="Warning Text 3 24" xfId="50716"/>
    <cellStyle name="Warning Text 3 25" xfId="50717"/>
    <cellStyle name="Warning Text 3 26" xfId="50718"/>
    <cellStyle name="Warning Text 3 27" xfId="50719"/>
    <cellStyle name="Warning Text 3 28" xfId="50720"/>
    <cellStyle name="Warning Text 3 29" xfId="50721"/>
    <cellStyle name="Warning Text 3 3" xfId="50722"/>
    <cellStyle name="Warning Text 3 30" xfId="50723"/>
    <cellStyle name="Warning Text 3 31" xfId="50724"/>
    <cellStyle name="Warning Text 3 32" xfId="50725"/>
    <cellStyle name="Warning Text 3 33" xfId="50726"/>
    <cellStyle name="Warning Text 3 34" xfId="50727"/>
    <cellStyle name="Warning Text 3 35" xfId="50728"/>
    <cellStyle name="Warning Text 3 36" xfId="50729"/>
    <cellStyle name="Warning Text 3 37" xfId="50730"/>
    <cellStyle name="Warning Text 3 38" xfId="50731"/>
    <cellStyle name="Warning Text 3 39" xfId="50732"/>
    <cellStyle name="Warning Text 3 4" xfId="50733"/>
    <cellStyle name="Warning Text 3 40" xfId="50734"/>
    <cellStyle name="Warning Text 3 41" xfId="50735"/>
    <cellStyle name="Warning Text 3 42" xfId="50736"/>
    <cellStyle name="Warning Text 3 43" xfId="50737"/>
    <cellStyle name="Warning Text 3 44" xfId="50738"/>
    <cellStyle name="Warning Text 3 45" xfId="50739"/>
    <cellStyle name="Warning Text 3 46" xfId="50740"/>
    <cellStyle name="Warning Text 3 47" xfId="50741"/>
    <cellStyle name="Warning Text 3 48" xfId="50742"/>
    <cellStyle name="Warning Text 3 49" xfId="50743"/>
    <cellStyle name="Warning Text 3 5" xfId="50744"/>
    <cellStyle name="Warning Text 3 50" xfId="50745"/>
    <cellStyle name="Warning Text 3 51" xfId="50746"/>
    <cellStyle name="Warning Text 3 52" xfId="50747"/>
    <cellStyle name="Warning Text 3 53" xfId="50748"/>
    <cellStyle name="Warning Text 3 54" xfId="50749"/>
    <cellStyle name="Warning Text 3 55" xfId="50750"/>
    <cellStyle name="Warning Text 3 56" xfId="50751"/>
    <cellStyle name="Warning Text 3 57" xfId="50752"/>
    <cellStyle name="Warning Text 3 58" xfId="50753"/>
    <cellStyle name="Warning Text 3 59" xfId="50754"/>
    <cellStyle name="Warning Text 3 6" xfId="50755"/>
    <cellStyle name="Warning Text 3 60" xfId="50756"/>
    <cellStyle name="Warning Text 3 61" xfId="50757"/>
    <cellStyle name="Warning Text 3 62" xfId="50758"/>
    <cellStyle name="Warning Text 3 63" xfId="50759"/>
    <cellStyle name="Warning Text 3 64" xfId="50760"/>
    <cellStyle name="Warning Text 3 65" xfId="50761"/>
    <cellStyle name="Warning Text 3 66" xfId="50762"/>
    <cellStyle name="Warning Text 3 67" xfId="50763"/>
    <cellStyle name="Warning Text 3 7" xfId="50764"/>
    <cellStyle name="Warning Text 3 8" xfId="50765"/>
    <cellStyle name="Warning Text 3 9" xfId="50766"/>
    <cellStyle name="Warning Text 30" xfId="50767"/>
    <cellStyle name="Warning Text 30 10" xfId="50768"/>
    <cellStyle name="Warning Text 30 11" xfId="50769"/>
    <cellStyle name="Warning Text 30 12" xfId="50770"/>
    <cellStyle name="Warning Text 30 13" xfId="50771"/>
    <cellStyle name="Warning Text 30 14" xfId="50772"/>
    <cellStyle name="Warning Text 30 15" xfId="50773"/>
    <cellStyle name="Warning Text 30 16" xfId="50774"/>
    <cellStyle name="Warning Text 30 17" xfId="50775"/>
    <cellStyle name="Warning Text 30 18" xfId="50776"/>
    <cellStyle name="Warning Text 30 19" xfId="50777"/>
    <cellStyle name="Warning Text 30 2" xfId="50778"/>
    <cellStyle name="Warning Text 30 20" xfId="50779"/>
    <cellStyle name="Warning Text 30 21" xfId="50780"/>
    <cellStyle name="Warning Text 30 22" xfId="50781"/>
    <cellStyle name="Warning Text 30 23" xfId="50782"/>
    <cellStyle name="Warning Text 30 24" xfId="50783"/>
    <cellStyle name="Warning Text 30 25" xfId="50784"/>
    <cellStyle name="Warning Text 30 26" xfId="50785"/>
    <cellStyle name="Warning Text 30 27" xfId="50786"/>
    <cellStyle name="Warning Text 30 28" xfId="50787"/>
    <cellStyle name="Warning Text 30 29" xfId="50788"/>
    <cellStyle name="Warning Text 30 3" xfId="50789"/>
    <cellStyle name="Warning Text 30 30" xfId="50790"/>
    <cellStyle name="Warning Text 30 31" xfId="50791"/>
    <cellStyle name="Warning Text 30 32" xfId="50792"/>
    <cellStyle name="Warning Text 30 33" xfId="50793"/>
    <cellStyle name="Warning Text 30 34" xfId="50794"/>
    <cellStyle name="Warning Text 30 35" xfId="50795"/>
    <cellStyle name="Warning Text 30 36" xfId="50796"/>
    <cellStyle name="Warning Text 30 37" xfId="50797"/>
    <cellStyle name="Warning Text 30 38" xfId="50798"/>
    <cellStyle name="Warning Text 30 39" xfId="50799"/>
    <cellStyle name="Warning Text 30 4" xfId="50800"/>
    <cellStyle name="Warning Text 30 40" xfId="50801"/>
    <cellStyle name="Warning Text 30 41" xfId="50802"/>
    <cellStyle name="Warning Text 30 42" xfId="50803"/>
    <cellStyle name="Warning Text 30 43" xfId="50804"/>
    <cellStyle name="Warning Text 30 44" xfId="50805"/>
    <cellStyle name="Warning Text 30 45" xfId="50806"/>
    <cellStyle name="Warning Text 30 46" xfId="50807"/>
    <cellStyle name="Warning Text 30 47" xfId="50808"/>
    <cellStyle name="Warning Text 30 48" xfId="50809"/>
    <cellStyle name="Warning Text 30 49" xfId="50810"/>
    <cellStyle name="Warning Text 30 5" xfId="50811"/>
    <cellStyle name="Warning Text 30 50" xfId="50812"/>
    <cellStyle name="Warning Text 30 51" xfId="50813"/>
    <cellStyle name="Warning Text 30 52" xfId="50814"/>
    <cellStyle name="Warning Text 30 53" xfId="50815"/>
    <cellStyle name="Warning Text 30 54" xfId="50816"/>
    <cellStyle name="Warning Text 30 55" xfId="50817"/>
    <cellStyle name="Warning Text 30 56" xfId="50818"/>
    <cellStyle name="Warning Text 30 57" xfId="50819"/>
    <cellStyle name="Warning Text 30 58" xfId="50820"/>
    <cellStyle name="Warning Text 30 59" xfId="50821"/>
    <cellStyle name="Warning Text 30 6" xfId="50822"/>
    <cellStyle name="Warning Text 30 60" xfId="50823"/>
    <cellStyle name="Warning Text 30 61" xfId="50824"/>
    <cellStyle name="Warning Text 30 62" xfId="50825"/>
    <cellStyle name="Warning Text 30 63" xfId="50826"/>
    <cellStyle name="Warning Text 30 64" xfId="50827"/>
    <cellStyle name="Warning Text 30 65" xfId="50828"/>
    <cellStyle name="Warning Text 30 66" xfId="50829"/>
    <cellStyle name="Warning Text 30 67" xfId="50830"/>
    <cellStyle name="Warning Text 30 7" xfId="50831"/>
    <cellStyle name="Warning Text 30 8" xfId="50832"/>
    <cellStyle name="Warning Text 30 9" xfId="50833"/>
    <cellStyle name="Warning Text 31" xfId="50834"/>
    <cellStyle name="Warning Text 31 10" xfId="50835"/>
    <cellStyle name="Warning Text 31 11" xfId="50836"/>
    <cellStyle name="Warning Text 31 12" xfId="50837"/>
    <cellStyle name="Warning Text 31 13" xfId="50838"/>
    <cellStyle name="Warning Text 31 14" xfId="50839"/>
    <cellStyle name="Warning Text 31 15" xfId="50840"/>
    <cellStyle name="Warning Text 31 16" xfId="50841"/>
    <cellStyle name="Warning Text 31 17" xfId="50842"/>
    <cellStyle name="Warning Text 31 18" xfId="50843"/>
    <cellStyle name="Warning Text 31 19" xfId="50844"/>
    <cellStyle name="Warning Text 31 2" xfId="50845"/>
    <cellStyle name="Warning Text 31 20" xfId="50846"/>
    <cellStyle name="Warning Text 31 21" xfId="50847"/>
    <cellStyle name="Warning Text 31 22" xfId="50848"/>
    <cellStyle name="Warning Text 31 23" xfId="50849"/>
    <cellStyle name="Warning Text 31 24" xfId="50850"/>
    <cellStyle name="Warning Text 31 25" xfId="50851"/>
    <cellStyle name="Warning Text 31 26" xfId="50852"/>
    <cellStyle name="Warning Text 31 27" xfId="50853"/>
    <cellStyle name="Warning Text 31 28" xfId="50854"/>
    <cellStyle name="Warning Text 31 29" xfId="50855"/>
    <cellStyle name="Warning Text 31 3" xfId="50856"/>
    <cellStyle name="Warning Text 31 30" xfId="50857"/>
    <cellStyle name="Warning Text 31 31" xfId="50858"/>
    <cellStyle name="Warning Text 31 32" xfId="50859"/>
    <cellStyle name="Warning Text 31 33" xfId="50860"/>
    <cellStyle name="Warning Text 31 34" xfId="50861"/>
    <cellStyle name="Warning Text 31 35" xfId="50862"/>
    <cellStyle name="Warning Text 31 36" xfId="50863"/>
    <cellStyle name="Warning Text 31 37" xfId="50864"/>
    <cellStyle name="Warning Text 31 38" xfId="50865"/>
    <cellStyle name="Warning Text 31 39" xfId="50866"/>
    <cellStyle name="Warning Text 31 4" xfId="50867"/>
    <cellStyle name="Warning Text 31 40" xfId="50868"/>
    <cellStyle name="Warning Text 31 41" xfId="50869"/>
    <cellStyle name="Warning Text 31 42" xfId="50870"/>
    <cellStyle name="Warning Text 31 43" xfId="50871"/>
    <cellStyle name="Warning Text 31 44" xfId="50872"/>
    <cellStyle name="Warning Text 31 45" xfId="50873"/>
    <cellStyle name="Warning Text 31 46" xfId="50874"/>
    <cellStyle name="Warning Text 31 47" xfId="50875"/>
    <cellStyle name="Warning Text 31 48" xfId="50876"/>
    <cellStyle name="Warning Text 31 49" xfId="50877"/>
    <cellStyle name="Warning Text 31 5" xfId="50878"/>
    <cellStyle name="Warning Text 31 50" xfId="50879"/>
    <cellStyle name="Warning Text 31 51" xfId="50880"/>
    <cellStyle name="Warning Text 31 52" xfId="50881"/>
    <cellStyle name="Warning Text 31 53" xfId="50882"/>
    <cellStyle name="Warning Text 31 54" xfId="50883"/>
    <cellStyle name="Warning Text 31 55" xfId="50884"/>
    <cellStyle name="Warning Text 31 56" xfId="50885"/>
    <cellStyle name="Warning Text 31 57" xfId="50886"/>
    <cellStyle name="Warning Text 31 58" xfId="50887"/>
    <cellStyle name="Warning Text 31 59" xfId="50888"/>
    <cellStyle name="Warning Text 31 6" xfId="50889"/>
    <cellStyle name="Warning Text 31 60" xfId="50890"/>
    <cellStyle name="Warning Text 31 61" xfId="50891"/>
    <cellStyle name="Warning Text 31 62" xfId="50892"/>
    <cellStyle name="Warning Text 31 63" xfId="50893"/>
    <cellStyle name="Warning Text 31 64" xfId="50894"/>
    <cellStyle name="Warning Text 31 65" xfId="50895"/>
    <cellStyle name="Warning Text 31 66" xfId="50896"/>
    <cellStyle name="Warning Text 31 67" xfId="50897"/>
    <cellStyle name="Warning Text 31 7" xfId="50898"/>
    <cellStyle name="Warning Text 31 8" xfId="50899"/>
    <cellStyle name="Warning Text 31 9" xfId="50900"/>
    <cellStyle name="Warning Text 4" xfId="50901"/>
    <cellStyle name="Warning Text 4 10" xfId="50902"/>
    <cellStyle name="Warning Text 4 11" xfId="50903"/>
    <cellStyle name="Warning Text 4 12" xfId="50904"/>
    <cellStyle name="Warning Text 4 13" xfId="50905"/>
    <cellStyle name="Warning Text 4 14" xfId="50906"/>
    <cellStyle name="Warning Text 4 15" xfId="50907"/>
    <cellStyle name="Warning Text 4 16" xfId="50908"/>
    <cellStyle name="Warning Text 4 17" xfId="50909"/>
    <cellStyle name="Warning Text 4 18" xfId="50910"/>
    <cellStyle name="Warning Text 4 19" xfId="50911"/>
    <cellStyle name="Warning Text 4 2" xfId="50912"/>
    <cellStyle name="Warning Text 4 20" xfId="50913"/>
    <cellStyle name="Warning Text 4 21" xfId="50914"/>
    <cellStyle name="Warning Text 4 22" xfId="50915"/>
    <cellStyle name="Warning Text 4 23" xfId="50916"/>
    <cellStyle name="Warning Text 4 24" xfId="50917"/>
    <cellStyle name="Warning Text 4 25" xfId="50918"/>
    <cellStyle name="Warning Text 4 26" xfId="50919"/>
    <cellStyle name="Warning Text 4 27" xfId="50920"/>
    <cellStyle name="Warning Text 4 28" xfId="50921"/>
    <cellStyle name="Warning Text 4 29" xfId="50922"/>
    <cellStyle name="Warning Text 4 3" xfId="50923"/>
    <cellStyle name="Warning Text 4 30" xfId="50924"/>
    <cellStyle name="Warning Text 4 31" xfId="50925"/>
    <cellStyle name="Warning Text 4 32" xfId="50926"/>
    <cellStyle name="Warning Text 4 33" xfId="50927"/>
    <cellStyle name="Warning Text 4 34" xfId="50928"/>
    <cellStyle name="Warning Text 4 35" xfId="50929"/>
    <cellStyle name="Warning Text 4 36" xfId="50930"/>
    <cellStyle name="Warning Text 4 37" xfId="50931"/>
    <cellStyle name="Warning Text 4 38" xfId="50932"/>
    <cellStyle name="Warning Text 4 39" xfId="50933"/>
    <cellStyle name="Warning Text 4 4" xfId="50934"/>
    <cellStyle name="Warning Text 4 40" xfId="50935"/>
    <cellStyle name="Warning Text 4 41" xfId="50936"/>
    <cellStyle name="Warning Text 4 42" xfId="50937"/>
    <cellStyle name="Warning Text 4 43" xfId="50938"/>
    <cellStyle name="Warning Text 4 44" xfId="50939"/>
    <cellStyle name="Warning Text 4 45" xfId="50940"/>
    <cellStyle name="Warning Text 4 46" xfId="50941"/>
    <cellStyle name="Warning Text 4 47" xfId="50942"/>
    <cellStyle name="Warning Text 4 48" xfId="50943"/>
    <cellStyle name="Warning Text 4 49" xfId="50944"/>
    <cellStyle name="Warning Text 4 5" xfId="50945"/>
    <cellStyle name="Warning Text 4 50" xfId="50946"/>
    <cellStyle name="Warning Text 4 51" xfId="50947"/>
    <cellStyle name="Warning Text 4 52" xfId="50948"/>
    <cellStyle name="Warning Text 4 53" xfId="50949"/>
    <cellStyle name="Warning Text 4 54" xfId="50950"/>
    <cellStyle name="Warning Text 4 55" xfId="50951"/>
    <cellStyle name="Warning Text 4 56" xfId="50952"/>
    <cellStyle name="Warning Text 4 57" xfId="50953"/>
    <cellStyle name="Warning Text 4 58" xfId="50954"/>
    <cellStyle name="Warning Text 4 59" xfId="50955"/>
    <cellStyle name="Warning Text 4 6" xfId="50956"/>
    <cellStyle name="Warning Text 4 60" xfId="50957"/>
    <cellStyle name="Warning Text 4 61" xfId="50958"/>
    <cellStyle name="Warning Text 4 62" xfId="50959"/>
    <cellStyle name="Warning Text 4 63" xfId="50960"/>
    <cellStyle name="Warning Text 4 64" xfId="50961"/>
    <cellStyle name="Warning Text 4 65" xfId="50962"/>
    <cellStyle name="Warning Text 4 66" xfId="50963"/>
    <cellStyle name="Warning Text 4 67" xfId="50964"/>
    <cellStyle name="Warning Text 4 7" xfId="50965"/>
    <cellStyle name="Warning Text 4 8" xfId="50966"/>
    <cellStyle name="Warning Text 4 9" xfId="50967"/>
    <cellStyle name="Warning Text 5" xfId="50968"/>
    <cellStyle name="Warning Text 5 10" xfId="50969"/>
    <cellStyle name="Warning Text 5 11" xfId="50970"/>
    <cellStyle name="Warning Text 5 12" xfId="50971"/>
    <cellStyle name="Warning Text 5 13" xfId="50972"/>
    <cellStyle name="Warning Text 5 14" xfId="50973"/>
    <cellStyle name="Warning Text 5 15" xfId="50974"/>
    <cellStyle name="Warning Text 5 16" xfId="50975"/>
    <cellStyle name="Warning Text 5 17" xfId="50976"/>
    <cellStyle name="Warning Text 5 18" xfId="50977"/>
    <cellStyle name="Warning Text 5 19" xfId="50978"/>
    <cellStyle name="Warning Text 5 2" xfId="50979"/>
    <cellStyle name="Warning Text 5 20" xfId="50980"/>
    <cellStyle name="Warning Text 5 21" xfId="50981"/>
    <cellStyle name="Warning Text 5 22" xfId="50982"/>
    <cellStyle name="Warning Text 5 23" xfId="50983"/>
    <cellStyle name="Warning Text 5 24" xfId="50984"/>
    <cellStyle name="Warning Text 5 25" xfId="50985"/>
    <cellStyle name="Warning Text 5 26" xfId="50986"/>
    <cellStyle name="Warning Text 5 27" xfId="50987"/>
    <cellStyle name="Warning Text 5 28" xfId="50988"/>
    <cellStyle name="Warning Text 5 29" xfId="50989"/>
    <cellStyle name="Warning Text 5 3" xfId="50990"/>
    <cellStyle name="Warning Text 5 30" xfId="50991"/>
    <cellStyle name="Warning Text 5 31" xfId="50992"/>
    <cellStyle name="Warning Text 5 32" xfId="50993"/>
    <cellStyle name="Warning Text 5 33" xfId="50994"/>
    <cellStyle name="Warning Text 5 34" xfId="50995"/>
    <cellStyle name="Warning Text 5 35" xfId="50996"/>
    <cellStyle name="Warning Text 5 36" xfId="50997"/>
    <cellStyle name="Warning Text 5 37" xfId="50998"/>
    <cellStyle name="Warning Text 5 38" xfId="50999"/>
    <cellStyle name="Warning Text 5 39" xfId="51000"/>
    <cellStyle name="Warning Text 5 4" xfId="51001"/>
    <cellStyle name="Warning Text 5 40" xfId="51002"/>
    <cellStyle name="Warning Text 5 41" xfId="51003"/>
    <cellStyle name="Warning Text 5 42" xfId="51004"/>
    <cellStyle name="Warning Text 5 43" xfId="51005"/>
    <cellStyle name="Warning Text 5 44" xfId="51006"/>
    <cellStyle name="Warning Text 5 45" xfId="51007"/>
    <cellStyle name="Warning Text 5 46" xfId="51008"/>
    <cellStyle name="Warning Text 5 47" xfId="51009"/>
    <cellStyle name="Warning Text 5 48" xfId="51010"/>
    <cellStyle name="Warning Text 5 49" xfId="51011"/>
    <cellStyle name="Warning Text 5 5" xfId="51012"/>
    <cellStyle name="Warning Text 5 50" xfId="51013"/>
    <cellStyle name="Warning Text 5 51" xfId="51014"/>
    <cellStyle name="Warning Text 5 52" xfId="51015"/>
    <cellStyle name="Warning Text 5 53" xfId="51016"/>
    <cellStyle name="Warning Text 5 54" xfId="51017"/>
    <cellStyle name="Warning Text 5 55" xfId="51018"/>
    <cellStyle name="Warning Text 5 56" xfId="51019"/>
    <cellStyle name="Warning Text 5 57" xfId="51020"/>
    <cellStyle name="Warning Text 5 58" xfId="51021"/>
    <cellStyle name="Warning Text 5 59" xfId="51022"/>
    <cellStyle name="Warning Text 5 6" xfId="51023"/>
    <cellStyle name="Warning Text 5 60" xfId="51024"/>
    <cellStyle name="Warning Text 5 61" xfId="51025"/>
    <cellStyle name="Warning Text 5 62" xfId="51026"/>
    <cellStyle name="Warning Text 5 63" xfId="51027"/>
    <cellStyle name="Warning Text 5 64" xfId="51028"/>
    <cellStyle name="Warning Text 5 65" xfId="51029"/>
    <cellStyle name="Warning Text 5 66" xfId="51030"/>
    <cellStyle name="Warning Text 5 67" xfId="51031"/>
    <cellStyle name="Warning Text 5 7" xfId="51032"/>
    <cellStyle name="Warning Text 5 8" xfId="51033"/>
    <cellStyle name="Warning Text 5 9" xfId="51034"/>
    <cellStyle name="Warning Text 6" xfId="51035"/>
    <cellStyle name="Warning Text 6 10" xfId="51036"/>
    <cellStyle name="Warning Text 6 11" xfId="51037"/>
    <cellStyle name="Warning Text 6 12" xfId="51038"/>
    <cellStyle name="Warning Text 6 13" xfId="51039"/>
    <cellStyle name="Warning Text 6 14" xfId="51040"/>
    <cellStyle name="Warning Text 6 15" xfId="51041"/>
    <cellStyle name="Warning Text 6 16" xfId="51042"/>
    <cellStyle name="Warning Text 6 17" xfId="51043"/>
    <cellStyle name="Warning Text 6 18" xfId="51044"/>
    <cellStyle name="Warning Text 6 19" xfId="51045"/>
    <cellStyle name="Warning Text 6 2" xfId="51046"/>
    <cellStyle name="Warning Text 6 20" xfId="51047"/>
    <cellStyle name="Warning Text 6 21" xfId="51048"/>
    <cellStyle name="Warning Text 6 22" xfId="51049"/>
    <cellStyle name="Warning Text 6 23" xfId="51050"/>
    <cellStyle name="Warning Text 6 24" xfId="51051"/>
    <cellStyle name="Warning Text 6 25" xfId="51052"/>
    <cellStyle name="Warning Text 6 26" xfId="51053"/>
    <cellStyle name="Warning Text 6 27" xfId="51054"/>
    <cellStyle name="Warning Text 6 28" xfId="51055"/>
    <cellStyle name="Warning Text 6 29" xfId="51056"/>
    <cellStyle name="Warning Text 6 3" xfId="51057"/>
    <cellStyle name="Warning Text 6 30" xfId="51058"/>
    <cellStyle name="Warning Text 6 31" xfId="51059"/>
    <cellStyle name="Warning Text 6 32" xfId="51060"/>
    <cellStyle name="Warning Text 6 33" xfId="51061"/>
    <cellStyle name="Warning Text 6 34" xfId="51062"/>
    <cellStyle name="Warning Text 6 35" xfId="51063"/>
    <cellStyle name="Warning Text 6 36" xfId="51064"/>
    <cellStyle name="Warning Text 6 37" xfId="51065"/>
    <cellStyle name="Warning Text 6 38" xfId="51066"/>
    <cellStyle name="Warning Text 6 39" xfId="51067"/>
    <cellStyle name="Warning Text 6 4" xfId="51068"/>
    <cellStyle name="Warning Text 6 40" xfId="51069"/>
    <cellStyle name="Warning Text 6 41" xfId="51070"/>
    <cellStyle name="Warning Text 6 42" xfId="51071"/>
    <cellStyle name="Warning Text 6 43" xfId="51072"/>
    <cellStyle name="Warning Text 6 44" xfId="51073"/>
    <cellStyle name="Warning Text 6 45" xfId="51074"/>
    <cellStyle name="Warning Text 6 46" xfId="51075"/>
    <cellStyle name="Warning Text 6 47" xfId="51076"/>
    <cellStyle name="Warning Text 6 48" xfId="51077"/>
    <cellStyle name="Warning Text 6 49" xfId="51078"/>
    <cellStyle name="Warning Text 6 5" xfId="51079"/>
    <cellStyle name="Warning Text 6 50" xfId="51080"/>
    <cellStyle name="Warning Text 6 51" xfId="51081"/>
    <cellStyle name="Warning Text 6 52" xfId="51082"/>
    <cellStyle name="Warning Text 6 53" xfId="51083"/>
    <cellStyle name="Warning Text 6 54" xfId="51084"/>
    <cellStyle name="Warning Text 6 55" xfId="51085"/>
    <cellStyle name="Warning Text 6 56" xfId="51086"/>
    <cellStyle name="Warning Text 6 57" xfId="51087"/>
    <cellStyle name="Warning Text 6 58" xfId="51088"/>
    <cellStyle name="Warning Text 6 59" xfId="51089"/>
    <cellStyle name="Warning Text 6 6" xfId="51090"/>
    <cellStyle name="Warning Text 6 60" xfId="51091"/>
    <cellStyle name="Warning Text 6 61" xfId="51092"/>
    <cellStyle name="Warning Text 6 62" xfId="51093"/>
    <cellStyle name="Warning Text 6 63" xfId="51094"/>
    <cellStyle name="Warning Text 6 64" xfId="51095"/>
    <cellStyle name="Warning Text 6 65" xfId="51096"/>
    <cellStyle name="Warning Text 6 66" xfId="51097"/>
    <cellStyle name="Warning Text 6 67" xfId="51098"/>
    <cellStyle name="Warning Text 6 7" xfId="51099"/>
    <cellStyle name="Warning Text 6 8" xfId="51100"/>
    <cellStyle name="Warning Text 6 9" xfId="51101"/>
    <cellStyle name="Warning Text 7" xfId="51102"/>
    <cellStyle name="Warning Text 7 10" xfId="51103"/>
    <cellStyle name="Warning Text 7 11" xfId="51104"/>
    <cellStyle name="Warning Text 7 12" xfId="51105"/>
    <cellStyle name="Warning Text 7 13" xfId="51106"/>
    <cellStyle name="Warning Text 7 14" xfId="51107"/>
    <cellStyle name="Warning Text 7 15" xfId="51108"/>
    <cellStyle name="Warning Text 7 16" xfId="51109"/>
    <cellStyle name="Warning Text 7 17" xfId="51110"/>
    <cellStyle name="Warning Text 7 18" xfId="51111"/>
    <cellStyle name="Warning Text 7 19" xfId="51112"/>
    <cellStyle name="Warning Text 7 2" xfId="51113"/>
    <cellStyle name="Warning Text 7 20" xfId="51114"/>
    <cellStyle name="Warning Text 7 21" xfId="51115"/>
    <cellStyle name="Warning Text 7 22" xfId="51116"/>
    <cellStyle name="Warning Text 7 23" xfId="51117"/>
    <cellStyle name="Warning Text 7 24" xfId="51118"/>
    <cellStyle name="Warning Text 7 25" xfId="51119"/>
    <cellStyle name="Warning Text 7 26" xfId="51120"/>
    <cellStyle name="Warning Text 7 27" xfId="51121"/>
    <cellStyle name="Warning Text 7 28" xfId="51122"/>
    <cellStyle name="Warning Text 7 29" xfId="51123"/>
    <cellStyle name="Warning Text 7 3" xfId="51124"/>
    <cellStyle name="Warning Text 7 30" xfId="51125"/>
    <cellStyle name="Warning Text 7 31" xfId="51126"/>
    <cellStyle name="Warning Text 7 32" xfId="51127"/>
    <cellStyle name="Warning Text 7 33" xfId="51128"/>
    <cellStyle name="Warning Text 7 34" xfId="51129"/>
    <cellStyle name="Warning Text 7 35" xfId="51130"/>
    <cellStyle name="Warning Text 7 36" xfId="51131"/>
    <cellStyle name="Warning Text 7 37" xfId="51132"/>
    <cellStyle name="Warning Text 7 38" xfId="51133"/>
    <cellStyle name="Warning Text 7 39" xfId="51134"/>
    <cellStyle name="Warning Text 7 4" xfId="51135"/>
    <cellStyle name="Warning Text 7 40" xfId="51136"/>
    <cellStyle name="Warning Text 7 41" xfId="51137"/>
    <cellStyle name="Warning Text 7 42" xfId="51138"/>
    <cellStyle name="Warning Text 7 43" xfId="51139"/>
    <cellStyle name="Warning Text 7 44" xfId="51140"/>
    <cellStyle name="Warning Text 7 45" xfId="51141"/>
    <cellStyle name="Warning Text 7 46" xfId="51142"/>
    <cellStyle name="Warning Text 7 47" xfId="51143"/>
    <cellStyle name="Warning Text 7 48" xfId="51144"/>
    <cellStyle name="Warning Text 7 49" xfId="51145"/>
    <cellStyle name="Warning Text 7 5" xfId="51146"/>
    <cellStyle name="Warning Text 7 50" xfId="51147"/>
    <cellStyle name="Warning Text 7 51" xfId="51148"/>
    <cellStyle name="Warning Text 7 52" xfId="51149"/>
    <cellStyle name="Warning Text 7 53" xfId="51150"/>
    <cellStyle name="Warning Text 7 54" xfId="51151"/>
    <cellStyle name="Warning Text 7 55" xfId="51152"/>
    <cellStyle name="Warning Text 7 56" xfId="51153"/>
    <cellStyle name="Warning Text 7 57" xfId="51154"/>
    <cellStyle name="Warning Text 7 58" xfId="51155"/>
    <cellStyle name="Warning Text 7 59" xfId="51156"/>
    <cellStyle name="Warning Text 7 6" xfId="51157"/>
    <cellStyle name="Warning Text 7 60" xfId="51158"/>
    <cellStyle name="Warning Text 7 61" xfId="51159"/>
    <cellStyle name="Warning Text 7 62" xfId="51160"/>
    <cellStyle name="Warning Text 7 63" xfId="51161"/>
    <cellStyle name="Warning Text 7 64" xfId="51162"/>
    <cellStyle name="Warning Text 7 65" xfId="51163"/>
    <cellStyle name="Warning Text 7 66" xfId="51164"/>
    <cellStyle name="Warning Text 7 67" xfId="51165"/>
    <cellStyle name="Warning Text 7 7" xfId="51166"/>
    <cellStyle name="Warning Text 7 8" xfId="51167"/>
    <cellStyle name="Warning Text 7 9" xfId="51168"/>
    <cellStyle name="Warning Text 8" xfId="51169"/>
    <cellStyle name="Warning Text 8 10" xfId="51170"/>
    <cellStyle name="Warning Text 8 11" xfId="51171"/>
    <cellStyle name="Warning Text 8 12" xfId="51172"/>
    <cellStyle name="Warning Text 8 13" xfId="51173"/>
    <cellStyle name="Warning Text 8 14" xfId="51174"/>
    <cellStyle name="Warning Text 8 15" xfId="51175"/>
    <cellStyle name="Warning Text 8 16" xfId="51176"/>
    <cellStyle name="Warning Text 8 17" xfId="51177"/>
    <cellStyle name="Warning Text 8 18" xfId="51178"/>
    <cellStyle name="Warning Text 8 19" xfId="51179"/>
    <cellStyle name="Warning Text 8 2" xfId="51180"/>
    <cellStyle name="Warning Text 8 20" xfId="51181"/>
    <cellStyle name="Warning Text 8 21" xfId="51182"/>
    <cellStyle name="Warning Text 8 22" xfId="51183"/>
    <cellStyle name="Warning Text 8 23" xfId="51184"/>
    <cellStyle name="Warning Text 8 24" xfId="51185"/>
    <cellStyle name="Warning Text 8 25" xfId="51186"/>
    <cellStyle name="Warning Text 8 26" xfId="51187"/>
    <cellStyle name="Warning Text 8 27" xfId="51188"/>
    <cellStyle name="Warning Text 8 28" xfId="51189"/>
    <cellStyle name="Warning Text 8 29" xfId="51190"/>
    <cellStyle name="Warning Text 8 3" xfId="51191"/>
    <cellStyle name="Warning Text 8 30" xfId="51192"/>
    <cellStyle name="Warning Text 8 31" xfId="51193"/>
    <cellStyle name="Warning Text 8 32" xfId="51194"/>
    <cellStyle name="Warning Text 8 33" xfId="51195"/>
    <cellStyle name="Warning Text 8 34" xfId="51196"/>
    <cellStyle name="Warning Text 8 35" xfId="51197"/>
    <cellStyle name="Warning Text 8 36" xfId="51198"/>
    <cellStyle name="Warning Text 8 37" xfId="51199"/>
    <cellStyle name="Warning Text 8 38" xfId="51200"/>
    <cellStyle name="Warning Text 8 39" xfId="51201"/>
    <cellStyle name="Warning Text 8 4" xfId="51202"/>
    <cellStyle name="Warning Text 8 40" xfId="51203"/>
    <cellStyle name="Warning Text 8 41" xfId="51204"/>
    <cellStyle name="Warning Text 8 42" xfId="51205"/>
    <cellStyle name="Warning Text 8 43" xfId="51206"/>
    <cellStyle name="Warning Text 8 44" xfId="51207"/>
    <cellStyle name="Warning Text 8 45" xfId="51208"/>
    <cellStyle name="Warning Text 8 46" xfId="51209"/>
    <cellStyle name="Warning Text 8 47" xfId="51210"/>
    <cellStyle name="Warning Text 8 48" xfId="51211"/>
    <cellStyle name="Warning Text 8 49" xfId="51212"/>
    <cellStyle name="Warning Text 8 5" xfId="51213"/>
    <cellStyle name="Warning Text 8 50" xfId="51214"/>
    <cellStyle name="Warning Text 8 51" xfId="51215"/>
    <cellStyle name="Warning Text 8 52" xfId="51216"/>
    <cellStyle name="Warning Text 8 53" xfId="51217"/>
    <cellStyle name="Warning Text 8 54" xfId="51218"/>
    <cellStyle name="Warning Text 8 55" xfId="51219"/>
    <cellStyle name="Warning Text 8 56" xfId="51220"/>
    <cellStyle name="Warning Text 8 57" xfId="51221"/>
    <cellStyle name="Warning Text 8 58" xfId="51222"/>
    <cellStyle name="Warning Text 8 59" xfId="51223"/>
    <cellStyle name="Warning Text 8 6" xfId="51224"/>
    <cellStyle name="Warning Text 8 60" xfId="51225"/>
    <cellStyle name="Warning Text 8 61" xfId="51226"/>
    <cellStyle name="Warning Text 8 62" xfId="51227"/>
    <cellStyle name="Warning Text 8 63" xfId="51228"/>
    <cellStyle name="Warning Text 8 64" xfId="51229"/>
    <cellStyle name="Warning Text 8 65" xfId="51230"/>
    <cellStyle name="Warning Text 8 66" xfId="51231"/>
    <cellStyle name="Warning Text 8 67" xfId="51232"/>
    <cellStyle name="Warning Text 8 7" xfId="51233"/>
    <cellStyle name="Warning Text 8 8" xfId="51234"/>
    <cellStyle name="Warning Text 8 9" xfId="51235"/>
    <cellStyle name="Warning Text 9" xfId="51236"/>
    <cellStyle name="Warning Text 9 10" xfId="51237"/>
    <cellStyle name="Warning Text 9 11" xfId="51238"/>
    <cellStyle name="Warning Text 9 12" xfId="51239"/>
    <cellStyle name="Warning Text 9 13" xfId="51240"/>
    <cellStyle name="Warning Text 9 14" xfId="51241"/>
    <cellStyle name="Warning Text 9 15" xfId="51242"/>
    <cellStyle name="Warning Text 9 16" xfId="51243"/>
    <cellStyle name="Warning Text 9 17" xfId="51244"/>
    <cellStyle name="Warning Text 9 18" xfId="51245"/>
    <cellStyle name="Warning Text 9 19" xfId="51246"/>
    <cellStyle name="Warning Text 9 2" xfId="51247"/>
    <cellStyle name="Warning Text 9 20" xfId="51248"/>
    <cellStyle name="Warning Text 9 21" xfId="51249"/>
    <cellStyle name="Warning Text 9 22" xfId="51250"/>
    <cellStyle name="Warning Text 9 23" xfId="51251"/>
    <cellStyle name="Warning Text 9 24" xfId="51252"/>
    <cellStyle name="Warning Text 9 25" xfId="51253"/>
    <cellStyle name="Warning Text 9 26" xfId="51254"/>
    <cellStyle name="Warning Text 9 27" xfId="51255"/>
    <cellStyle name="Warning Text 9 28" xfId="51256"/>
    <cellStyle name="Warning Text 9 29" xfId="51257"/>
    <cellStyle name="Warning Text 9 3" xfId="51258"/>
    <cellStyle name="Warning Text 9 30" xfId="51259"/>
    <cellStyle name="Warning Text 9 31" xfId="51260"/>
    <cellStyle name="Warning Text 9 32" xfId="51261"/>
    <cellStyle name="Warning Text 9 33" xfId="51262"/>
    <cellStyle name="Warning Text 9 34" xfId="51263"/>
    <cellStyle name="Warning Text 9 35" xfId="51264"/>
    <cellStyle name="Warning Text 9 36" xfId="51265"/>
    <cellStyle name="Warning Text 9 37" xfId="51266"/>
    <cellStyle name="Warning Text 9 38" xfId="51267"/>
    <cellStyle name="Warning Text 9 39" xfId="51268"/>
    <cellStyle name="Warning Text 9 4" xfId="51269"/>
    <cellStyle name="Warning Text 9 40" xfId="51270"/>
    <cellStyle name="Warning Text 9 41" xfId="51271"/>
    <cellStyle name="Warning Text 9 42" xfId="51272"/>
    <cellStyle name="Warning Text 9 43" xfId="51273"/>
    <cellStyle name="Warning Text 9 44" xfId="51274"/>
    <cellStyle name="Warning Text 9 45" xfId="51275"/>
    <cellStyle name="Warning Text 9 46" xfId="51276"/>
    <cellStyle name="Warning Text 9 47" xfId="51277"/>
    <cellStyle name="Warning Text 9 48" xfId="51278"/>
    <cellStyle name="Warning Text 9 49" xfId="51279"/>
    <cellStyle name="Warning Text 9 5" xfId="51280"/>
    <cellStyle name="Warning Text 9 50" xfId="51281"/>
    <cellStyle name="Warning Text 9 51" xfId="51282"/>
    <cellStyle name="Warning Text 9 52" xfId="51283"/>
    <cellStyle name="Warning Text 9 53" xfId="51284"/>
    <cellStyle name="Warning Text 9 54" xfId="51285"/>
    <cellStyle name="Warning Text 9 55" xfId="51286"/>
    <cellStyle name="Warning Text 9 56" xfId="51287"/>
    <cellStyle name="Warning Text 9 57" xfId="51288"/>
    <cellStyle name="Warning Text 9 58" xfId="51289"/>
    <cellStyle name="Warning Text 9 59" xfId="51290"/>
    <cellStyle name="Warning Text 9 6" xfId="51291"/>
    <cellStyle name="Warning Text 9 60" xfId="51292"/>
    <cellStyle name="Warning Text 9 61" xfId="51293"/>
    <cellStyle name="Warning Text 9 62" xfId="51294"/>
    <cellStyle name="Warning Text 9 63" xfId="51295"/>
    <cellStyle name="Warning Text 9 64" xfId="51296"/>
    <cellStyle name="Warning Text 9 65" xfId="51297"/>
    <cellStyle name="Warning Text 9 66" xfId="51298"/>
    <cellStyle name="Warning Text 9 67" xfId="51299"/>
    <cellStyle name="Warning Text 9 7" xfId="51300"/>
    <cellStyle name="Warning Text 9 8" xfId="51301"/>
    <cellStyle name="Warning Text 9 9" xfId="51302"/>
    <cellStyle name="똿뗦먛귟 [0.00]_PRODUCT DETAIL Q1" xfId="51303"/>
    <cellStyle name="똿뗦먛귟_PRODUCT DETAIL Q1" xfId="51304"/>
    <cellStyle name="믅됞 [0.00]_PRODUCT DETAIL Q1" xfId="51305"/>
    <cellStyle name="믅됞_PRODUCT DETAIL Q1" xfId="51306"/>
    <cellStyle name="백분율_HOBONG" xfId="51307"/>
    <cellStyle name="뷭?_BOOKSHIP" xfId="51308"/>
    <cellStyle name="콤마 [0]_1202" xfId="51309"/>
    <cellStyle name="콤마_1202" xfId="51310"/>
    <cellStyle name="통화 [0]_1202" xfId="51311"/>
    <cellStyle name="통화_1202" xfId="51312"/>
    <cellStyle name="표준_(정보부문)월별인원계획" xfId="51313"/>
  </cellStyles>
  <dxfs count="2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Copy%20of%20Budget%20%2009-10%20Final%20%2019_02_09%20SPO%20on%20Gcpe/Bhavnagar/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%20of%20Budget%20%2009-10%20Final%20%2019_02_09%20SPO%20on%20Gcpe/Bhavnagar/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/Appraisal/Appraisal%202014-15/Uttarakhand/Copy%20of%20Budget%20%2009-10%20Final%20%2019_02_09%20SPO%20on%20Gcpe/Bhavnagar/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2016/SSA%20Guidelines/Annexures%20for%20Appraisals%202016-17/census2006/census2006/census2005/comat%20reports/SSA%20Districtwise%20Reason%20for%20Out%20of%20School%20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2016/SSA%20Guidelines/Annexures%20for%20Appraisals%202016-17/Users/Ram/Desktop/AWP&amp;B%202011-12/budgeto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mika/AppData/Local/Temp/wzc9d4/Annexure/Post%20PAB%20Costing-2017-18-Maharashtra-18-4-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RA.LD_x000c_B"/>
      <sheetName val="28"/>
      <sheetName val="SSA_BANGALORE"/>
      <sheetName val="SSA_MYSORE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  <sheetName val="INfra_Data11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harashtra (2)"/>
      <sheetName val="Entry"/>
      <sheetName val="children-Reimb.fee-Post PAB"/>
      <sheetName val="Post PAB-Reimbursement Fee 25%"/>
      <sheetName val="Ahmadnagar"/>
      <sheetName val="Akola"/>
      <sheetName val="Amravati"/>
      <sheetName val="Aurangabad"/>
      <sheetName val="Beed"/>
      <sheetName val="Bhandara"/>
      <sheetName val="Buldana"/>
      <sheetName val="Chandrapur"/>
      <sheetName val="Dhule"/>
      <sheetName val="Gadchiroli"/>
      <sheetName val="Gondiya"/>
      <sheetName val="Hingoli"/>
      <sheetName val="Jalgaon"/>
      <sheetName val="Jalna"/>
      <sheetName val="Kolhapur"/>
      <sheetName val="Latur"/>
      <sheetName val="Mumbai"/>
      <sheetName val="Mumbaisub"/>
      <sheetName val="Nagpur"/>
      <sheetName val="Nanded"/>
      <sheetName val="Nandurbar"/>
      <sheetName val="Nashik"/>
      <sheetName val="Osmanabad"/>
      <sheetName val="Parbhani"/>
      <sheetName val="Palgahar"/>
      <sheetName val="Pune"/>
      <sheetName val="Raigarh"/>
      <sheetName val="Ratnagiri"/>
      <sheetName val="Sangali"/>
      <sheetName val="Satara"/>
      <sheetName val="Sindhudurg"/>
      <sheetName val="Solapur"/>
      <sheetName val="Thane"/>
      <sheetName val="Wardha"/>
      <sheetName val="Washim"/>
      <sheetName val="Yavatmal"/>
      <sheetName val="Maharashtra"/>
      <sheetName val="SFD-2016-17"/>
      <sheetName val="SPO1"/>
      <sheetName val="DPO1"/>
      <sheetName val="Category wise"/>
      <sheetName val="Entry (2)"/>
      <sheetName val="Expected Outcome"/>
      <sheetName val="Minutes-categorywise"/>
      <sheetName val="Breakup Interventions"/>
      <sheetName val="Categorywise breakup-16-17"/>
      <sheetName val="Budget &amp; Expdr.2015-16"/>
      <sheetName val="2015-16"/>
      <sheetName val="2017-18"/>
      <sheetName val="Proposal &amp; recomm.2016-17"/>
      <sheetName val="Provision"/>
      <sheetName val="Fund released-15-16"/>
      <sheetName val="10 yrs.information"/>
      <sheetName val="Comparison-2015-16 and 2016-17"/>
      <sheetName val="dis.col."/>
      <sheetName val="Revised LEP-16-17"/>
      <sheetName val="Post PAb List of CAL"/>
      <sheetName val="Post PAB_CAL"/>
      <sheetName val="CAL"/>
      <sheetName val="REMS-2016-17"/>
      <sheetName val="Exe.Sum"/>
      <sheetName val="Sheet1"/>
      <sheetName val="Sheet2"/>
      <sheetName val="Access"/>
      <sheetName val="FTB&amp;Uniform"/>
      <sheetName val="GrantIESMC"/>
      <sheetName val="Teacher Training"/>
      <sheetName val="Civil Works"/>
      <sheetName val="BRC"/>
      <sheetName val="Special Training RSTNRST Rate"/>
      <sheetName val="REMS"/>
      <sheetName val="CM"/>
      <sheetName val="MGT"/>
      <sheetName val="SPO"/>
      <sheetName val="DPO"/>
      <sheetName val="LEP"/>
      <sheetName val="Sheet3"/>
      <sheetName val="Sheet4"/>
      <sheetName val="Sheet8"/>
      <sheetName val="Exe.sum (2)"/>
      <sheetName val="ppt (2)"/>
      <sheetName val="ppt"/>
    </sheetNames>
    <sheetDataSet>
      <sheetData sheetId="0"/>
      <sheetData sheetId="1"/>
      <sheetData sheetId="2"/>
      <sheetData sheetId="3"/>
      <sheetData sheetId="4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21</v>
          </cell>
          <cell r="Q149">
            <v>0.63</v>
          </cell>
          <cell r="R149">
            <v>21</v>
          </cell>
          <cell r="S149">
            <v>0.63</v>
          </cell>
          <cell r="Y149">
            <v>21</v>
          </cell>
          <cell r="Z149">
            <v>0.63</v>
          </cell>
          <cell r="AA149">
            <v>21</v>
          </cell>
          <cell r="AB149">
            <v>0.63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0.63</v>
          </cell>
        </row>
        <row r="152">
          <cell r="D152">
            <v>151.26999999999998</v>
          </cell>
          <cell r="F152">
            <v>151.26999999999998</v>
          </cell>
          <cell r="I152">
            <v>0</v>
          </cell>
          <cell r="J152">
            <v>0</v>
          </cell>
          <cell r="Q152">
            <v>1627.16975</v>
          </cell>
          <cell r="R152">
            <v>0</v>
          </cell>
          <cell r="S152">
            <v>1627.16975</v>
          </cell>
          <cell r="Z152">
            <v>61.4</v>
          </cell>
          <cell r="AA152">
            <v>0</v>
          </cell>
          <cell r="AB152">
            <v>61.4</v>
          </cell>
        </row>
        <row r="153">
          <cell r="C153">
            <v>0</v>
          </cell>
          <cell r="D153">
            <v>151.26999999999998</v>
          </cell>
          <cell r="E153">
            <v>0</v>
          </cell>
          <cell r="F153">
            <v>151.26999999999998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1627.16975</v>
          </cell>
          <cell r="R153">
            <v>0</v>
          </cell>
          <cell r="S153">
            <v>1627.16975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61.4</v>
          </cell>
          <cell r="AA153">
            <v>0</v>
          </cell>
          <cell r="AB153">
            <v>61.4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1076</v>
          </cell>
          <cell r="D170">
            <v>32.28</v>
          </cell>
          <cell r="E170">
            <v>1076</v>
          </cell>
          <cell r="F170">
            <v>32.28</v>
          </cell>
          <cell r="I170">
            <v>0</v>
          </cell>
          <cell r="J170">
            <v>0</v>
          </cell>
          <cell r="P170">
            <v>290</v>
          </cell>
          <cell r="Q170">
            <v>8.6999999999999993</v>
          </cell>
          <cell r="R170">
            <v>290</v>
          </cell>
          <cell r="S170">
            <v>8.6999999999999993</v>
          </cell>
          <cell r="Y170">
            <v>290</v>
          </cell>
          <cell r="Z170">
            <v>8.6999999999999993</v>
          </cell>
          <cell r="AA170">
            <v>290</v>
          </cell>
          <cell r="AB170">
            <v>8.6999999999999993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9547</v>
          </cell>
          <cell r="Q171">
            <v>143.20499999999998</v>
          </cell>
          <cell r="R171">
            <v>9547</v>
          </cell>
          <cell r="S171">
            <v>143.20499999999998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8.6999999999999993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768</v>
          </cell>
          <cell r="D188">
            <v>76.800000000000011</v>
          </cell>
          <cell r="E188">
            <v>768</v>
          </cell>
          <cell r="F188">
            <v>76.800000000000011</v>
          </cell>
          <cell r="I188">
            <v>0</v>
          </cell>
          <cell r="J188">
            <v>0</v>
          </cell>
          <cell r="P188">
            <v>682</v>
          </cell>
          <cell r="Q188">
            <v>115.94000000000001</v>
          </cell>
          <cell r="R188">
            <v>682</v>
          </cell>
          <cell r="S188">
            <v>115.94000000000001</v>
          </cell>
          <cell r="Y188">
            <v>682</v>
          </cell>
          <cell r="Z188">
            <v>68.2</v>
          </cell>
          <cell r="AA188">
            <v>682</v>
          </cell>
          <cell r="AB188">
            <v>68.2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68.2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76.900000000000006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126764</v>
          </cell>
          <cell r="D201">
            <v>190.14600000000002</v>
          </cell>
          <cell r="E201">
            <v>126764</v>
          </cell>
          <cell r="F201">
            <v>190.14600000000002</v>
          </cell>
          <cell r="I201">
            <v>0</v>
          </cell>
          <cell r="J201">
            <v>0</v>
          </cell>
          <cell r="P201">
            <v>124958</v>
          </cell>
          <cell r="Q201">
            <v>187.43700000000001</v>
          </cell>
          <cell r="R201">
            <v>124958</v>
          </cell>
          <cell r="S201">
            <v>187.43700000000001</v>
          </cell>
          <cell r="Z201">
            <v>187.43700000000001</v>
          </cell>
          <cell r="AA201">
            <v>124958</v>
          </cell>
          <cell r="AB201">
            <v>187.43700000000001</v>
          </cell>
        </row>
        <row r="202">
          <cell r="C202">
            <v>20</v>
          </cell>
          <cell r="D202">
            <v>0.03</v>
          </cell>
          <cell r="E202">
            <v>20</v>
          </cell>
          <cell r="F202">
            <v>0.03</v>
          </cell>
          <cell r="I202">
            <v>0</v>
          </cell>
          <cell r="J202">
            <v>0</v>
          </cell>
          <cell r="P202">
            <v>24</v>
          </cell>
          <cell r="Q202">
            <v>3.6000000000000004E-2</v>
          </cell>
          <cell r="R202">
            <v>24</v>
          </cell>
          <cell r="S202">
            <v>3.6000000000000004E-2</v>
          </cell>
          <cell r="Z202">
            <v>3.6000000000000004E-2</v>
          </cell>
          <cell r="AA202">
            <v>24</v>
          </cell>
          <cell r="AB202">
            <v>3.6000000000000004E-2</v>
          </cell>
        </row>
        <row r="203">
          <cell r="C203">
            <v>59</v>
          </cell>
          <cell r="D203">
            <v>8.8499999999999995E-2</v>
          </cell>
          <cell r="E203">
            <v>59</v>
          </cell>
          <cell r="F203">
            <v>8.8499999999999995E-2</v>
          </cell>
          <cell r="I203">
            <v>0</v>
          </cell>
          <cell r="J203">
            <v>0</v>
          </cell>
          <cell r="P203">
            <v>48</v>
          </cell>
          <cell r="Q203">
            <v>7.2000000000000008E-2</v>
          </cell>
          <cell r="R203">
            <v>48</v>
          </cell>
          <cell r="S203">
            <v>7.2000000000000008E-2</v>
          </cell>
          <cell r="Z203">
            <v>7.2000000000000008E-2</v>
          </cell>
          <cell r="AA203">
            <v>48</v>
          </cell>
          <cell r="AB203">
            <v>7.2000000000000008E-2</v>
          </cell>
        </row>
        <row r="204">
          <cell r="C204">
            <v>204164</v>
          </cell>
          <cell r="D204">
            <v>306.24599999999998</v>
          </cell>
          <cell r="E204">
            <v>204164</v>
          </cell>
          <cell r="F204">
            <v>306.24599999999998</v>
          </cell>
          <cell r="I204">
            <v>0</v>
          </cell>
          <cell r="J204">
            <v>0</v>
          </cell>
          <cell r="P204">
            <v>200348</v>
          </cell>
          <cell r="Q204">
            <v>300.52199999999999</v>
          </cell>
          <cell r="R204">
            <v>200348</v>
          </cell>
          <cell r="S204">
            <v>300.52199999999999</v>
          </cell>
          <cell r="Z204">
            <v>300.52199999999999</v>
          </cell>
          <cell r="AA204">
            <v>200348</v>
          </cell>
          <cell r="AB204">
            <v>300.52199999999999</v>
          </cell>
        </row>
        <row r="205">
          <cell r="C205">
            <v>46</v>
          </cell>
          <cell r="D205">
            <v>6.9000000000000006E-2</v>
          </cell>
          <cell r="E205">
            <v>46</v>
          </cell>
          <cell r="F205">
            <v>6.9000000000000006E-2</v>
          </cell>
          <cell r="I205">
            <v>0</v>
          </cell>
          <cell r="J205">
            <v>0</v>
          </cell>
          <cell r="P205">
            <v>51</v>
          </cell>
          <cell r="Q205">
            <v>7.6499999999999999E-2</v>
          </cell>
          <cell r="R205">
            <v>51</v>
          </cell>
          <cell r="S205">
            <v>7.6499999999999999E-2</v>
          </cell>
          <cell r="Z205">
            <v>7.6499999999999999E-2</v>
          </cell>
          <cell r="AA205">
            <v>51</v>
          </cell>
          <cell r="AB205">
            <v>7.6499999999999999E-2</v>
          </cell>
        </row>
        <row r="206">
          <cell r="C206">
            <v>116</v>
          </cell>
          <cell r="D206">
            <v>0.17400000000000002</v>
          </cell>
          <cell r="E206">
            <v>116</v>
          </cell>
          <cell r="F206">
            <v>0.17400000000000002</v>
          </cell>
          <cell r="I206">
            <v>0</v>
          </cell>
          <cell r="J206">
            <v>0</v>
          </cell>
          <cell r="P206">
            <v>136</v>
          </cell>
          <cell r="Q206">
            <v>0.20400000000000001</v>
          </cell>
          <cell r="R206">
            <v>136</v>
          </cell>
          <cell r="S206">
            <v>0.20400000000000001</v>
          </cell>
          <cell r="Z206">
            <v>0.20400000000000001</v>
          </cell>
          <cell r="AA206">
            <v>136</v>
          </cell>
          <cell r="AB206">
            <v>0.20400000000000001</v>
          </cell>
        </row>
        <row r="207">
          <cell r="C207">
            <v>227393</v>
          </cell>
          <cell r="D207">
            <v>568.48249999999996</v>
          </cell>
          <cell r="E207">
            <v>227393</v>
          </cell>
          <cell r="F207">
            <v>568.48249999999996</v>
          </cell>
          <cell r="I207">
            <v>0</v>
          </cell>
          <cell r="J207">
            <v>0</v>
          </cell>
          <cell r="P207">
            <v>221392</v>
          </cell>
          <cell r="Q207">
            <v>553.48</v>
          </cell>
          <cell r="R207">
            <v>221392</v>
          </cell>
          <cell r="S207">
            <v>553.48</v>
          </cell>
          <cell r="Z207">
            <v>553.48</v>
          </cell>
          <cell r="AA207">
            <v>221392</v>
          </cell>
          <cell r="AB207">
            <v>553.48</v>
          </cell>
        </row>
        <row r="208">
          <cell r="C208">
            <v>32</v>
          </cell>
          <cell r="D208">
            <v>0.08</v>
          </cell>
          <cell r="E208">
            <v>32</v>
          </cell>
          <cell r="F208">
            <v>0.08</v>
          </cell>
          <cell r="I208">
            <v>0</v>
          </cell>
          <cell r="J208">
            <v>0</v>
          </cell>
          <cell r="P208">
            <v>45</v>
          </cell>
          <cell r="Q208">
            <v>0.1125</v>
          </cell>
          <cell r="R208">
            <v>45</v>
          </cell>
          <cell r="S208">
            <v>0.1125</v>
          </cell>
          <cell r="Z208">
            <v>0.1125</v>
          </cell>
          <cell r="AA208">
            <v>45</v>
          </cell>
          <cell r="AB208">
            <v>0.1125</v>
          </cell>
        </row>
        <row r="209">
          <cell r="C209">
            <v>172</v>
          </cell>
          <cell r="D209">
            <v>0.43</v>
          </cell>
          <cell r="E209">
            <v>172</v>
          </cell>
          <cell r="F209">
            <v>0.43</v>
          </cell>
          <cell r="I209">
            <v>0</v>
          </cell>
          <cell r="J209">
            <v>0</v>
          </cell>
          <cell r="P209">
            <v>178</v>
          </cell>
          <cell r="Q209">
            <v>0.44500000000000001</v>
          </cell>
          <cell r="R209">
            <v>178</v>
          </cell>
          <cell r="S209">
            <v>0.44500000000000001</v>
          </cell>
          <cell r="Z209">
            <v>0.44500000000000001</v>
          </cell>
          <cell r="AA209">
            <v>178</v>
          </cell>
          <cell r="AB209">
            <v>0.44500000000000001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1042.385</v>
          </cell>
        </row>
        <row r="211">
          <cell r="I211">
            <v>0</v>
          </cell>
          <cell r="J211">
            <v>0</v>
          </cell>
        </row>
        <row r="212">
          <cell r="C212">
            <v>122258</v>
          </cell>
          <cell r="D212">
            <v>489.03199999999998</v>
          </cell>
          <cell r="E212">
            <v>122258</v>
          </cell>
          <cell r="F212">
            <v>489.03199999999998</v>
          </cell>
          <cell r="I212">
            <v>0</v>
          </cell>
          <cell r="J212">
            <v>0</v>
          </cell>
          <cell r="P212">
            <v>119874</v>
          </cell>
          <cell r="Q212">
            <v>479.49600000000004</v>
          </cell>
          <cell r="R212">
            <v>119874</v>
          </cell>
          <cell r="S212">
            <v>479.49600000000004</v>
          </cell>
          <cell r="Y212">
            <v>119874</v>
          </cell>
          <cell r="Z212">
            <v>479.49600000000004</v>
          </cell>
          <cell r="AA212">
            <v>119874</v>
          </cell>
          <cell r="AB212">
            <v>479.49600000000004</v>
          </cell>
        </row>
        <row r="213">
          <cell r="C213">
            <v>18602</v>
          </cell>
          <cell r="D213">
            <v>74.408000000000001</v>
          </cell>
          <cell r="E213">
            <v>18602</v>
          </cell>
          <cell r="F213">
            <v>74.408000000000001</v>
          </cell>
          <cell r="I213">
            <v>0</v>
          </cell>
          <cell r="J213">
            <v>0</v>
          </cell>
          <cell r="P213">
            <v>18075</v>
          </cell>
          <cell r="Q213">
            <v>72.3</v>
          </cell>
          <cell r="R213">
            <v>18075</v>
          </cell>
          <cell r="S213">
            <v>72.3</v>
          </cell>
          <cell r="Y213">
            <v>18075</v>
          </cell>
          <cell r="Z213">
            <v>72.3</v>
          </cell>
          <cell r="AA213">
            <v>18075</v>
          </cell>
          <cell r="AB213">
            <v>72.3</v>
          </cell>
        </row>
        <row r="214">
          <cell r="C214">
            <v>19693</v>
          </cell>
          <cell r="D214">
            <v>78.772000000000006</v>
          </cell>
          <cell r="E214">
            <v>19693</v>
          </cell>
          <cell r="F214">
            <v>78.772000000000006</v>
          </cell>
          <cell r="I214">
            <v>0</v>
          </cell>
          <cell r="J214">
            <v>0</v>
          </cell>
          <cell r="P214">
            <v>19473</v>
          </cell>
          <cell r="Q214">
            <v>77.891999999999996</v>
          </cell>
          <cell r="R214">
            <v>19473</v>
          </cell>
          <cell r="S214">
            <v>77.891999999999996</v>
          </cell>
          <cell r="Y214">
            <v>19473</v>
          </cell>
          <cell r="Z214">
            <v>77.891999999999996</v>
          </cell>
          <cell r="AA214">
            <v>19473</v>
          </cell>
          <cell r="AB214">
            <v>77.891999999999996</v>
          </cell>
        </row>
        <row r="215">
          <cell r="C215">
            <v>11211</v>
          </cell>
          <cell r="D215">
            <v>44.844000000000001</v>
          </cell>
          <cell r="E215">
            <v>11211</v>
          </cell>
          <cell r="F215">
            <v>44.844000000000001</v>
          </cell>
          <cell r="I215">
            <v>0</v>
          </cell>
          <cell r="J215">
            <v>0</v>
          </cell>
          <cell r="P215">
            <v>90975</v>
          </cell>
          <cell r="Q215">
            <v>363.90000000000003</v>
          </cell>
          <cell r="R215">
            <v>90975</v>
          </cell>
          <cell r="S215">
            <v>363.90000000000003</v>
          </cell>
          <cell r="Y215">
            <v>9935</v>
          </cell>
          <cell r="Z215">
            <v>39.74</v>
          </cell>
          <cell r="AA215">
            <v>9935</v>
          </cell>
          <cell r="AB215">
            <v>39.74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669.42800000000011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1444</v>
          </cell>
          <cell r="D245">
            <v>8664</v>
          </cell>
          <cell r="E245">
            <v>1444</v>
          </cell>
          <cell r="F245">
            <v>8664</v>
          </cell>
          <cell r="I245">
            <v>0</v>
          </cell>
          <cell r="J245">
            <v>0</v>
          </cell>
          <cell r="P245">
            <v>1444</v>
          </cell>
          <cell r="Q245">
            <v>9530.4</v>
          </cell>
          <cell r="R245">
            <v>1444</v>
          </cell>
          <cell r="S245">
            <v>9530.4</v>
          </cell>
          <cell r="Y245">
            <v>1444</v>
          </cell>
          <cell r="Z245">
            <v>9530.4</v>
          </cell>
          <cell r="AA245">
            <v>1444</v>
          </cell>
          <cell r="AB245">
            <v>9530.4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45</v>
          </cell>
          <cell r="D249">
            <v>270</v>
          </cell>
          <cell r="E249">
            <v>45</v>
          </cell>
          <cell r="F249">
            <v>270</v>
          </cell>
          <cell r="I249">
            <v>0</v>
          </cell>
          <cell r="J249">
            <v>0</v>
          </cell>
          <cell r="P249">
            <v>45</v>
          </cell>
          <cell r="Q249">
            <v>297</v>
          </cell>
          <cell r="R249">
            <v>45</v>
          </cell>
          <cell r="S249">
            <v>297</v>
          </cell>
          <cell r="Y249">
            <v>45</v>
          </cell>
          <cell r="Z249">
            <v>297</v>
          </cell>
          <cell r="AA249">
            <v>45</v>
          </cell>
          <cell r="AB249">
            <v>297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38</v>
          </cell>
          <cell r="D259">
            <v>19</v>
          </cell>
          <cell r="E259">
            <v>38</v>
          </cell>
          <cell r="F259">
            <v>19</v>
          </cell>
          <cell r="I259">
            <v>0</v>
          </cell>
          <cell r="J259">
            <v>0</v>
          </cell>
          <cell r="P259">
            <v>32</v>
          </cell>
          <cell r="Q259">
            <v>16</v>
          </cell>
          <cell r="R259">
            <v>32</v>
          </cell>
          <cell r="S259">
            <v>16</v>
          </cell>
          <cell r="Y259">
            <v>32</v>
          </cell>
          <cell r="Z259">
            <v>16</v>
          </cell>
          <cell r="AA259">
            <v>32</v>
          </cell>
          <cell r="AB259">
            <v>16</v>
          </cell>
        </row>
        <row r="260">
          <cell r="C260">
            <v>38</v>
          </cell>
          <cell r="D260">
            <v>19</v>
          </cell>
          <cell r="E260">
            <v>38</v>
          </cell>
          <cell r="F260">
            <v>19</v>
          </cell>
          <cell r="I260">
            <v>0</v>
          </cell>
          <cell r="J260">
            <v>0</v>
          </cell>
          <cell r="P260">
            <v>32</v>
          </cell>
          <cell r="Q260">
            <v>16</v>
          </cell>
          <cell r="R260">
            <v>32</v>
          </cell>
          <cell r="S260">
            <v>16</v>
          </cell>
          <cell r="Y260">
            <v>32</v>
          </cell>
          <cell r="Z260">
            <v>16</v>
          </cell>
          <cell r="AA260">
            <v>32</v>
          </cell>
          <cell r="AB260">
            <v>16</v>
          </cell>
        </row>
        <row r="261">
          <cell r="C261">
            <v>38</v>
          </cell>
          <cell r="D261">
            <v>19</v>
          </cell>
          <cell r="E261">
            <v>38</v>
          </cell>
          <cell r="F261">
            <v>19</v>
          </cell>
          <cell r="I261">
            <v>0</v>
          </cell>
          <cell r="J261">
            <v>0</v>
          </cell>
          <cell r="P261">
            <v>32</v>
          </cell>
          <cell r="Q261">
            <v>16</v>
          </cell>
          <cell r="R261">
            <v>32</v>
          </cell>
          <cell r="S261">
            <v>16</v>
          </cell>
          <cell r="Y261">
            <v>32</v>
          </cell>
          <cell r="Z261">
            <v>16</v>
          </cell>
          <cell r="AA261">
            <v>32</v>
          </cell>
          <cell r="AB261">
            <v>16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9875.4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9875.4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9875.4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6741</v>
          </cell>
          <cell r="D268">
            <v>53.928000000000004</v>
          </cell>
          <cell r="E268">
            <v>6741</v>
          </cell>
          <cell r="F268">
            <v>53.928000000000004</v>
          </cell>
          <cell r="I268">
            <v>0</v>
          </cell>
          <cell r="J268">
            <v>0</v>
          </cell>
          <cell r="P268">
            <v>6954</v>
          </cell>
          <cell r="Q268">
            <v>139.08000000000001</v>
          </cell>
          <cell r="R268">
            <v>6954</v>
          </cell>
          <cell r="S268">
            <v>139.08000000000001</v>
          </cell>
          <cell r="Y268">
            <v>6954</v>
          </cell>
          <cell r="Z268">
            <v>69.540000000000006</v>
          </cell>
          <cell r="AA268">
            <v>6954</v>
          </cell>
          <cell r="AB268">
            <v>69.540000000000006</v>
          </cell>
        </row>
        <row r="269">
          <cell r="C269">
            <v>5773</v>
          </cell>
          <cell r="D269">
            <v>46.183999999999997</v>
          </cell>
          <cell r="E269">
            <v>5773</v>
          </cell>
          <cell r="F269">
            <v>46.183999999999997</v>
          </cell>
          <cell r="I269">
            <v>0</v>
          </cell>
          <cell r="J269">
            <v>0</v>
          </cell>
          <cell r="P269">
            <v>5909</v>
          </cell>
          <cell r="Q269">
            <v>118.18</v>
          </cell>
          <cell r="R269">
            <v>5909</v>
          </cell>
          <cell r="S269">
            <v>118.18</v>
          </cell>
          <cell r="Y269">
            <v>5909</v>
          </cell>
          <cell r="Z269">
            <v>59.09</v>
          </cell>
          <cell r="AA269">
            <v>5909</v>
          </cell>
          <cell r="AB269">
            <v>59.09</v>
          </cell>
        </row>
        <row r="270">
          <cell r="C270">
            <v>6247</v>
          </cell>
          <cell r="D270">
            <v>49.975999999999999</v>
          </cell>
          <cell r="E270">
            <v>6247</v>
          </cell>
          <cell r="F270">
            <v>49.975999999999999</v>
          </cell>
          <cell r="I270">
            <v>0</v>
          </cell>
          <cell r="J270">
            <v>0</v>
          </cell>
          <cell r="P270">
            <v>6010</v>
          </cell>
          <cell r="Q270">
            <v>120.2</v>
          </cell>
          <cell r="R270">
            <v>6010</v>
          </cell>
          <cell r="S270">
            <v>120.2</v>
          </cell>
          <cell r="Y270">
            <v>6010</v>
          </cell>
          <cell r="Z270">
            <v>60.1</v>
          </cell>
          <cell r="AA270">
            <v>6010</v>
          </cell>
          <cell r="AB270">
            <v>60.1</v>
          </cell>
        </row>
        <row r="271">
          <cell r="I271">
            <v>0</v>
          </cell>
          <cell r="J271">
            <v>0</v>
          </cell>
        </row>
        <row r="272">
          <cell r="C272">
            <v>6741</v>
          </cell>
          <cell r="D272">
            <v>53.928000000000004</v>
          </cell>
          <cell r="E272">
            <v>6741</v>
          </cell>
          <cell r="F272">
            <v>53.928000000000004</v>
          </cell>
          <cell r="I272">
            <v>0</v>
          </cell>
          <cell r="J272">
            <v>0</v>
          </cell>
          <cell r="P272">
            <v>6954</v>
          </cell>
          <cell r="Q272">
            <v>69.540000000000006</v>
          </cell>
          <cell r="R272">
            <v>6954</v>
          </cell>
          <cell r="S272">
            <v>69.540000000000006</v>
          </cell>
          <cell r="Y272">
            <v>6954</v>
          </cell>
          <cell r="Z272">
            <v>69.540000000000006</v>
          </cell>
          <cell r="AA272">
            <v>6954</v>
          </cell>
          <cell r="AB272">
            <v>69.540000000000006</v>
          </cell>
        </row>
        <row r="273">
          <cell r="C273">
            <v>5773</v>
          </cell>
          <cell r="D273">
            <v>46.183999999999997</v>
          </cell>
          <cell r="E273">
            <v>5773</v>
          </cell>
          <cell r="F273">
            <v>46.183999999999997</v>
          </cell>
          <cell r="I273">
            <v>0</v>
          </cell>
          <cell r="J273">
            <v>0</v>
          </cell>
          <cell r="P273">
            <v>5909</v>
          </cell>
          <cell r="Q273">
            <v>59.09</v>
          </cell>
          <cell r="R273">
            <v>5909</v>
          </cell>
          <cell r="S273">
            <v>59.09</v>
          </cell>
          <cell r="Y273">
            <v>5909</v>
          </cell>
          <cell r="Z273">
            <v>59.09</v>
          </cell>
          <cell r="AA273">
            <v>5909</v>
          </cell>
          <cell r="AB273">
            <v>59.09</v>
          </cell>
        </row>
        <row r="274">
          <cell r="C274">
            <v>6247</v>
          </cell>
          <cell r="D274">
            <v>49.975999999999999</v>
          </cell>
          <cell r="E274">
            <v>6247</v>
          </cell>
          <cell r="F274">
            <v>49.975999999999999</v>
          </cell>
          <cell r="I274">
            <v>0</v>
          </cell>
          <cell r="J274">
            <v>0</v>
          </cell>
          <cell r="P274">
            <v>6010</v>
          </cell>
          <cell r="Q274">
            <v>60.1</v>
          </cell>
          <cell r="R274">
            <v>6010</v>
          </cell>
          <cell r="S274">
            <v>60.1</v>
          </cell>
          <cell r="Y274">
            <v>6010</v>
          </cell>
          <cell r="Z274">
            <v>60.1</v>
          </cell>
          <cell r="AA274">
            <v>6010</v>
          </cell>
          <cell r="AB274">
            <v>60.1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373</v>
          </cell>
          <cell r="D281">
            <v>2.984</v>
          </cell>
          <cell r="E281">
            <v>373</v>
          </cell>
          <cell r="F281">
            <v>2.984</v>
          </cell>
          <cell r="I281">
            <v>0</v>
          </cell>
          <cell r="J281">
            <v>0</v>
          </cell>
          <cell r="P281">
            <v>248</v>
          </cell>
          <cell r="Q281">
            <v>4.96</v>
          </cell>
          <cell r="R281">
            <v>248</v>
          </cell>
          <cell r="S281">
            <v>4.96</v>
          </cell>
          <cell r="Y281">
            <v>248</v>
          </cell>
          <cell r="Z281">
            <v>4.96</v>
          </cell>
          <cell r="AA281">
            <v>248</v>
          </cell>
          <cell r="AB281">
            <v>4.96</v>
          </cell>
        </row>
        <row r="282">
          <cell r="C282">
            <v>341</v>
          </cell>
          <cell r="D282">
            <v>2.7280000000000002</v>
          </cell>
          <cell r="E282">
            <v>341</v>
          </cell>
          <cell r="F282">
            <v>2.7280000000000002</v>
          </cell>
          <cell r="I282">
            <v>0</v>
          </cell>
          <cell r="J282">
            <v>0</v>
          </cell>
          <cell r="P282">
            <v>213</v>
          </cell>
          <cell r="Q282">
            <v>4.26</v>
          </cell>
          <cell r="R282">
            <v>213</v>
          </cell>
          <cell r="S282">
            <v>4.26</v>
          </cell>
          <cell r="Y282">
            <v>213</v>
          </cell>
          <cell r="Z282">
            <v>4.26</v>
          </cell>
          <cell r="AA282">
            <v>213</v>
          </cell>
          <cell r="AB282">
            <v>4.26</v>
          </cell>
        </row>
        <row r="283">
          <cell r="C283">
            <v>357</v>
          </cell>
          <cell r="D283">
            <v>2.8559999999999999</v>
          </cell>
          <cell r="E283">
            <v>357</v>
          </cell>
          <cell r="F283">
            <v>2.8559999999999999</v>
          </cell>
          <cell r="I283">
            <v>0</v>
          </cell>
          <cell r="J283">
            <v>0</v>
          </cell>
          <cell r="P283">
            <v>217</v>
          </cell>
          <cell r="Q283">
            <v>4.34</v>
          </cell>
          <cell r="R283">
            <v>217</v>
          </cell>
          <cell r="S283">
            <v>4.34</v>
          </cell>
          <cell r="Y283">
            <v>217</v>
          </cell>
          <cell r="Z283">
            <v>4.34</v>
          </cell>
          <cell r="AA283">
            <v>217</v>
          </cell>
          <cell r="AB283">
            <v>4.34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393.84799999999996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60</v>
          </cell>
          <cell r="D290">
            <v>217.79999999999998</v>
          </cell>
          <cell r="E290">
            <v>60</v>
          </cell>
          <cell r="F290">
            <v>217.79999999999998</v>
          </cell>
          <cell r="I290">
            <v>0</v>
          </cell>
          <cell r="J290">
            <v>0</v>
          </cell>
          <cell r="P290">
            <v>90</v>
          </cell>
          <cell r="Q290">
            <v>342.9</v>
          </cell>
          <cell r="R290">
            <v>90</v>
          </cell>
          <cell r="S290">
            <v>342.9</v>
          </cell>
          <cell r="Y290">
            <v>60</v>
          </cell>
          <cell r="Z290">
            <v>228.6</v>
          </cell>
          <cell r="AA290">
            <v>60</v>
          </cell>
          <cell r="AB290">
            <v>228.6</v>
          </cell>
        </row>
        <row r="291">
          <cell r="C291">
            <v>30</v>
          </cell>
          <cell r="D291">
            <v>108.89999999999999</v>
          </cell>
          <cell r="E291">
            <v>30</v>
          </cell>
          <cell r="F291">
            <v>108.89999999999999</v>
          </cell>
          <cell r="I291">
            <v>0</v>
          </cell>
          <cell r="J291">
            <v>0</v>
          </cell>
          <cell r="P291">
            <v>30</v>
          </cell>
          <cell r="Q291">
            <v>114.3</v>
          </cell>
          <cell r="R291">
            <v>30</v>
          </cell>
          <cell r="S291">
            <v>114.3</v>
          </cell>
          <cell r="Y291">
            <v>30</v>
          </cell>
          <cell r="Z291">
            <v>114.3</v>
          </cell>
          <cell r="AA291">
            <v>30</v>
          </cell>
          <cell r="AB291">
            <v>114.3</v>
          </cell>
        </row>
        <row r="292">
          <cell r="C292">
            <v>1</v>
          </cell>
          <cell r="D292">
            <v>3.63</v>
          </cell>
          <cell r="E292">
            <v>1</v>
          </cell>
          <cell r="F292">
            <v>3.63</v>
          </cell>
          <cell r="I292">
            <v>0</v>
          </cell>
          <cell r="J292">
            <v>0</v>
          </cell>
          <cell r="P292">
            <v>15</v>
          </cell>
          <cell r="Q292">
            <v>57.15</v>
          </cell>
          <cell r="R292">
            <v>15</v>
          </cell>
          <cell r="S292">
            <v>57.15</v>
          </cell>
          <cell r="Y292">
            <v>1</v>
          </cell>
          <cell r="Z292">
            <v>3.81</v>
          </cell>
          <cell r="AA292">
            <v>1</v>
          </cell>
          <cell r="AB292">
            <v>3.81</v>
          </cell>
        </row>
        <row r="293">
          <cell r="C293">
            <v>12</v>
          </cell>
          <cell r="D293">
            <v>34.650018348623853</v>
          </cell>
          <cell r="E293">
            <v>12</v>
          </cell>
          <cell r="F293">
            <v>34.650018348623853</v>
          </cell>
          <cell r="I293">
            <v>0</v>
          </cell>
          <cell r="J293">
            <v>0</v>
          </cell>
          <cell r="P293">
            <v>15</v>
          </cell>
          <cell r="Q293">
            <v>50.400000000000006</v>
          </cell>
          <cell r="R293">
            <v>15</v>
          </cell>
          <cell r="S293">
            <v>50.400000000000006</v>
          </cell>
          <cell r="Y293">
            <v>12</v>
          </cell>
          <cell r="Z293">
            <v>40.320000000000007</v>
          </cell>
          <cell r="AA293">
            <v>12</v>
          </cell>
          <cell r="AB293">
            <v>40.320000000000007</v>
          </cell>
        </row>
        <row r="294">
          <cell r="C294">
            <v>7</v>
          </cell>
          <cell r="D294">
            <v>20.739599999999999</v>
          </cell>
          <cell r="E294">
            <v>7</v>
          </cell>
          <cell r="F294">
            <v>20.739599999999999</v>
          </cell>
          <cell r="I294">
            <v>0</v>
          </cell>
          <cell r="J294">
            <v>0</v>
          </cell>
          <cell r="P294">
            <v>114</v>
          </cell>
          <cell r="Q294">
            <v>383.03999999999996</v>
          </cell>
          <cell r="R294">
            <v>114</v>
          </cell>
          <cell r="S294">
            <v>383.03999999999996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15</v>
          </cell>
          <cell r="Q296">
            <v>15</v>
          </cell>
          <cell r="R296">
            <v>15</v>
          </cell>
          <cell r="S296">
            <v>15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7.5</v>
          </cell>
          <cell r="E297">
            <v>15</v>
          </cell>
          <cell r="F297">
            <v>7.5</v>
          </cell>
          <cell r="I297">
            <v>0</v>
          </cell>
          <cell r="J297">
            <v>0</v>
          </cell>
          <cell r="P297">
            <v>15</v>
          </cell>
          <cell r="Q297">
            <v>7.5</v>
          </cell>
          <cell r="R297">
            <v>15</v>
          </cell>
          <cell r="S297">
            <v>7.5</v>
          </cell>
          <cell r="Y297">
            <v>15</v>
          </cell>
          <cell r="Z297">
            <v>7.5</v>
          </cell>
          <cell r="AA297">
            <v>15</v>
          </cell>
          <cell r="AB297">
            <v>7.5</v>
          </cell>
        </row>
        <row r="298">
          <cell r="C298">
            <v>15</v>
          </cell>
          <cell r="D298">
            <v>4.5</v>
          </cell>
          <cell r="E298">
            <v>15</v>
          </cell>
          <cell r="F298">
            <v>4.5</v>
          </cell>
          <cell r="I298">
            <v>0</v>
          </cell>
          <cell r="J298">
            <v>0</v>
          </cell>
          <cell r="P298">
            <v>15</v>
          </cell>
          <cell r="Q298">
            <v>4.5</v>
          </cell>
          <cell r="R298">
            <v>15</v>
          </cell>
          <cell r="S298">
            <v>4.5</v>
          </cell>
          <cell r="Y298">
            <v>15</v>
          </cell>
          <cell r="Z298">
            <v>4.5</v>
          </cell>
          <cell r="AA298">
            <v>15</v>
          </cell>
          <cell r="AB298">
            <v>4.5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15</v>
          </cell>
          <cell r="Q299">
            <v>1.5</v>
          </cell>
          <cell r="R299">
            <v>15</v>
          </cell>
          <cell r="S299">
            <v>1.5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15</v>
          </cell>
          <cell r="Q300">
            <v>1.5</v>
          </cell>
          <cell r="R300">
            <v>15</v>
          </cell>
          <cell r="S300">
            <v>1.5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15</v>
          </cell>
          <cell r="Z301">
            <v>425.90999999999997</v>
          </cell>
          <cell r="AA301">
            <v>15</v>
          </cell>
          <cell r="AB301">
            <v>425.90999999999997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290</v>
          </cell>
          <cell r="Q305">
            <v>29</v>
          </cell>
          <cell r="R305">
            <v>290</v>
          </cell>
          <cell r="S305">
            <v>29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290</v>
          </cell>
          <cell r="D306">
            <v>29</v>
          </cell>
          <cell r="E306">
            <v>290</v>
          </cell>
          <cell r="F306">
            <v>29</v>
          </cell>
          <cell r="I306">
            <v>0</v>
          </cell>
          <cell r="J306">
            <v>0</v>
          </cell>
          <cell r="P306">
            <v>290</v>
          </cell>
          <cell r="Q306">
            <v>29</v>
          </cell>
          <cell r="R306">
            <v>290</v>
          </cell>
          <cell r="S306">
            <v>29</v>
          </cell>
          <cell r="Z306">
            <v>29</v>
          </cell>
          <cell r="AA306">
            <v>290</v>
          </cell>
          <cell r="AB306">
            <v>29</v>
          </cell>
        </row>
        <row r="307">
          <cell r="C307">
            <v>290</v>
          </cell>
          <cell r="D307">
            <v>34.799999999999997</v>
          </cell>
          <cell r="E307">
            <v>290</v>
          </cell>
          <cell r="F307">
            <v>34.799999999999997</v>
          </cell>
          <cell r="I307">
            <v>0</v>
          </cell>
          <cell r="J307">
            <v>0</v>
          </cell>
          <cell r="P307">
            <v>290</v>
          </cell>
          <cell r="Q307">
            <v>34.799999999999997</v>
          </cell>
          <cell r="R307">
            <v>290</v>
          </cell>
          <cell r="S307">
            <v>34.799999999999997</v>
          </cell>
          <cell r="Z307">
            <v>34.799999999999997</v>
          </cell>
          <cell r="AA307">
            <v>290</v>
          </cell>
          <cell r="AB307">
            <v>34.799999999999997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290</v>
          </cell>
          <cell r="Q308">
            <v>8.6999999999999993</v>
          </cell>
          <cell r="R308">
            <v>290</v>
          </cell>
          <cell r="S308">
            <v>8.6999999999999993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290</v>
          </cell>
          <cell r="Q309">
            <v>5.8</v>
          </cell>
          <cell r="R309">
            <v>290</v>
          </cell>
          <cell r="S309">
            <v>5.8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290</v>
          </cell>
          <cell r="Z310">
            <v>63.8</v>
          </cell>
          <cell r="AA310">
            <v>290</v>
          </cell>
          <cell r="AB310">
            <v>63.8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3676</v>
          </cell>
          <cell r="Q317">
            <v>110.28</v>
          </cell>
          <cell r="R317">
            <v>3676</v>
          </cell>
          <cell r="S317">
            <v>110.28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590</v>
          </cell>
          <cell r="Q318">
            <v>59</v>
          </cell>
          <cell r="R318">
            <v>590</v>
          </cell>
          <cell r="S318">
            <v>59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6741</v>
          </cell>
          <cell r="D323">
            <v>33.704999999999998</v>
          </cell>
          <cell r="E323">
            <v>6741</v>
          </cell>
          <cell r="F323">
            <v>33.704999999999998</v>
          </cell>
          <cell r="I323">
            <v>0</v>
          </cell>
          <cell r="J323">
            <v>0</v>
          </cell>
          <cell r="P323">
            <v>6954</v>
          </cell>
          <cell r="Q323">
            <v>34.770000000000003</v>
          </cell>
          <cell r="R323">
            <v>6954</v>
          </cell>
          <cell r="S323">
            <v>34.770000000000003</v>
          </cell>
          <cell r="Y323">
            <v>6954</v>
          </cell>
          <cell r="Z323">
            <v>34.770000000000003</v>
          </cell>
          <cell r="AA323">
            <v>6954</v>
          </cell>
          <cell r="AB323">
            <v>34.770000000000003</v>
          </cell>
        </row>
        <row r="324">
          <cell r="C324">
            <v>5773</v>
          </cell>
          <cell r="D324">
            <v>28.865000000000002</v>
          </cell>
          <cell r="E324">
            <v>5773</v>
          </cell>
          <cell r="F324">
            <v>28.865000000000002</v>
          </cell>
          <cell r="I324">
            <v>0</v>
          </cell>
          <cell r="J324">
            <v>0</v>
          </cell>
          <cell r="P324">
            <v>5909</v>
          </cell>
          <cell r="Q324">
            <v>29.545000000000002</v>
          </cell>
          <cell r="R324">
            <v>5909</v>
          </cell>
          <cell r="S324">
            <v>29.545000000000002</v>
          </cell>
          <cell r="Y324">
            <v>5909</v>
          </cell>
          <cell r="Z324">
            <v>29.545000000000002</v>
          </cell>
          <cell r="AA324">
            <v>5909</v>
          </cell>
          <cell r="AB324">
            <v>29.545000000000002</v>
          </cell>
        </row>
        <row r="325">
          <cell r="C325">
            <v>6247</v>
          </cell>
          <cell r="D325">
            <v>31.234999999999999</v>
          </cell>
          <cell r="E325">
            <v>6247</v>
          </cell>
          <cell r="F325">
            <v>31.234999999999999</v>
          </cell>
          <cell r="I325">
            <v>0</v>
          </cell>
          <cell r="J325">
            <v>0</v>
          </cell>
          <cell r="P325">
            <v>6010</v>
          </cell>
          <cell r="Q325">
            <v>30.05</v>
          </cell>
          <cell r="R325">
            <v>6010</v>
          </cell>
          <cell r="S325">
            <v>30.05</v>
          </cell>
          <cell r="Y325">
            <v>6010</v>
          </cell>
          <cell r="Z325">
            <v>30.05</v>
          </cell>
          <cell r="AA325">
            <v>6010</v>
          </cell>
          <cell r="AB325">
            <v>30.05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18873</v>
          </cell>
          <cell r="Z326">
            <v>94.364999999999995</v>
          </cell>
          <cell r="AA326">
            <v>18873</v>
          </cell>
          <cell r="AB326">
            <v>94.364999999999995</v>
          </cell>
        </row>
        <row r="327">
          <cell r="I327">
            <v>0</v>
          </cell>
          <cell r="J327">
            <v>0</v>
          </cell>
        </row>
        <row r="328">
          <cell r="C328">
            <v>3884</v>
          </cell>
          <cell r="D328">
            <v>194.20000000000002</v>
          </cell>
          <cell r="E328">
            <v>3884</v>
          </cell>
          <cell r="F328">
            <v>194.20000000000002</v>
          </cell>
          <cell r="I328">
            <v>0</v>
          </cell>
          <cell r="J328">
            <v>0</v>
          </cell>
          <cell r="P328">
            <v>4291</v>
          </cell>
          <cell r="Q328">
            <v>214.55</v>
          </cell>
          <cell r="R328">
            <v>4291</v>
          </cell>
          <cell r="S328">
            <v>214.55</v>
          </cell>
          <cell r="Y328">
            <v>4291</v>
          </cell>
          <cell r="Z328">
            <v>214.55</v>
          </cell>
          <cell r="AA328">
            <v>4291</v>
          </cell>
          <cell r="AB328">
            <v>214.55</v>
          </cell>
        </row>
        <row r="329">
          <cell r="C329">
            <v>1311</v>
          </cell>
          <cell r="D329">
            <v>91.77000000000001</v>
          </cell>
          <cell r="E329">
            <v>1311</v>
          </cell>
          <cell r="F329">
            <v>91.77000000000001</v>
          </cell>
          <cell r="I329">
            <v>0</v>
          </cell>
          <cell r="J329">
            <v>0</v>
          </cell>
          <cell r="P329">
            <v>1393</v>
          </cell>
          <cell r="Q329">
            <v>97.51</v>
          </cell>
          <cell r="R329">
            <v>1393</v>
          </cell>
          <cell r="S329">
            <v>97.51</v>
          </cell>
          <cell r="Y329">
            <v>1393</v>
          </cell>
          <cell r="Z329">
            <v>97.51</v>
          </cell>
          <cell r="AA329">
            <v>1393</v>
          </cell>
          <cell r="AB329">
            <v>97.51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5684</v>
          </cell>
          <cell r="Z330">
            <v>312.06</v>
          </cell>
          <cell r="AA330">
            <v>5684</v>
          </cell>
          <cell r="AB330">
            <v>312.06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4202</v>
          </cell>
          <cell r="D336">
            <v>292.10000000000002</v>
          </cell>
          <cell r="E336">
            <v>4202</v>
          </cell>
          <cell r="F336">
            <v>292.10000000000002</v>
          </cell>
          <cell r="I336">
            <v>0</v>
          </cell>
          <cell r="J336">
            <v>0</v>
          </cell>
          <cell r="P336">
            <v>4266</v>
          </cell>
          <cell r="Q336">
            <v>298.75</v>
          </cell>
          <cell r="R336">
            <v>4266</v>
          </cell>
          <cell r="S336">
            <v>298.75</v>
          </cell>
          <cell r="Y336">
            <v>4266</v>
          </cell>
          <cell r="Z336">
            <v>298.75</v>
          </cell>
          <cell r="AA336">
            <v>4266</v>
          </cell>
          <cell r="AB336">
            <v>298.75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4266</v>
          </cell>
          <cell r="Z337">
            <v>298.75</v>
          </cell>
          <cell r="AA337">
            <v>4266</v>
          </cell>
          <cell r="AB337">
            <v>298.75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11427</v>
          </cell>
          <cell r="D340">
            <v>342.81</v>
          </cell>
          <cell r="E340">
            <v>11427</v>
          </cell>
          <cell r="F340">
            <v>342.81</v>
          </cell>
          <cell r="I340">
            <v>0</v>
          </cell>
          <cell r="J340">
            <v>0</v>
          </cell>
          <cell r="P340">
            <v>10545</v>
          </cell>
          <cell r="Q340">
            <v>316.34999999999997</v>
          </cell>
          <cell r="R340">
            <v>10545</v>
          </cell>
          <cell r="S340">
            <v>316.34999999999997</v>
          </cell>
          <cell r="Y340">
            <v>10050</v>
          </cell>
          <cell r="Z340">
            <v>301.5</v>
          </cell>
          <cell r="AA340">
            <v>10050</v>
          </cell>
          <cell r="AB340">
            <v>301.5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10050</v>
          </cell>
          <cell r="Z341">
            <v>301.5</v>
          </cell>
          <cell r="AA341">
            <v>10050</v>
          </cell>
          <cell r="AB341">
            <v>301.5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22152</v>
          </cell>
          <cell r="D350">
            <v>66.456000000000003</v>
          </cell>
          <cell r="E350">
            <v>22152</v>
          </cell>
          <cell r="F350">
            <v>66.456000000000003</v>
          </cell>
          <cell r="I350">
            <v>0</v>
          </cell>
          <cell r="J350">
            <v>0</v>
          </cell>
          <cell r="P350">
            <v>27318</v>
          </cell>
          <cell r="Q350">
            <v>81.954000000000008</v>
          </cell>
          <cell r="R350">
            <v>27318</v>
          </cell>
          <cell r="S350">
            <v>81.954000000000008</v>
          </cell>
          <cell r="Y350">
            <v>22098</v>
          </cell>
          <cell r="Z350">
            <v>66.293999999999997</v>
          </cell>
          <cell r="AA350">
            <v>22098</v>
          </cell>
          <cell r="AB350">
            <v>66.293999999999997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66.293999999999997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199.96830000000003</v>
          </cell>
          <cell r="F354">
            <v>0</v>
          </cell>
          <cell r="I354">
            <v>0</v>
          </cell>
          <cell r="J354">
            <v>199.96830000000003</v>
          </cell>
          <cell r="K354">
            <v>53</v>
          </cell>
          <cell r="L354">
            <v>199.96830000000003</v>
          </cell>
          <cell r="Q354">
            <v>0</v>
          </cell>
          <cell r="R354">
            <v>0</v>
          </cell>
          <cell r="S354">
            <v>199.96830000000003</v>
          </cell>
          <cell r="U354">
            <v>199.96830000000003</v>
          </cell>
          <cell r="Z354">
            <v>0</v>
          </cell>
          <cell r="AA354">
            <v>0</v>
          </cell>
          <cell r="AB354">
            <v>199.96830000000003</v>
          </cell>
        </row>
        <row r="355">
          <cell r="C355">
            <v>0</v>
          </cell>
          <cell r="D355">
            <v>0</v>
          </cell>
          <cell r="F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17.339099999999998</v>
          </cell>
          <cell r="I356">
            <v>0</v>
          </cell>
          <cell r="J356">
            <v>17.339099999999998</v>
          </cell>
          <cell r="K356">
            <v>15</v>
          </cell>
          <cell r="L356">
            <v>17.339099999999998</v>
          </cell>
          <cell r="Q356">
            <v>0</v>
          </cell>
          <cell r="R356">
            <v>0</v>
          </cell>
          <cell r="S356">
            <v>17.339099999999998</v>
          </cell>
          <cell r="U356">
            <v>17.339099999999998</v>
          </cell>
          <cell r="Z356">
            <v>0</v>
          </cell>
          <cell r="AA356">
            <v>0</v>
          </cell>
          <cell r="AB356">
            <v>17.339099999999998</v>
          </cell>
        </row>
        <row r="357">
          <cell r="C357">
            <v>0</v>
          </cell>
          <cell r="D357">
            <v>0</v>
          </cell>
          <cell r="F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1.45</v>
          </cell>
          <cell r="F358">
            <v>1.45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89</v>
          </cell>
          <cell r="Q358">
            <v>691.53</v>
          </cell>
          <cell r="R358">
            <v>89</v>
          </cell>
          <cell r="S358">
            <v>691.53</v>
          </cell>
          <cell r="U358">
            <v>0</v>
          </cell>
          <cell r="Y358">
            <v>21</v>
          </cell>
          <cell r="Z358">
            <v>163.16999999999999</v>
          </cell>
          <cell r="AA358">
            <v>21</v>
          </cell>
          <cell r="AB358">
            <v>163.16999999999999</v>
          </cell>
        </row>
        <row r="359">
          <cell r="C359">
            <v>0</v>
          </cell>
          <cell r="D359">
            <v>291.21910000000003</v>
          </cell>
          <cell r="F359">
            <v>54.27</v>
          </cell>
          <cell r="I359">
            <v>0</v>
          </cell>
          <cell r="J359">
            <v>236.94910000000002</v>
          </cell>
          <cell r="K359">
            <v>99</v>
          </cell>
          <cell r="L359">
            <v>236.94910000000002</v>
          </cell>
          <cell r="P359">
            <v>137</v>
          </cell>
          <cell r="Q359">
            <v>1064.49</v>
          </cell>
          <cell r="R359">
            <v>137</v>
          </cell>
          <cell r="S359">
            <v>1301.4391000000001</v>
          </cell>
          <cell r="U359">
            <v>236.94910000000002</v>
          </cell>
          <cell r="Y359">
            <v>17</v>
          </cell>
          <cell r="Z359">
            <v>132.09</v>
          </cell>
          <cell r="AA359">
            <v>17</v>
          </cell>
          <cell r="AB359">
            <v>369.03910000000002</v>
          </cell>
        </row>
        <row r="360">
          <cell r="C360">
            <v>0</v>
          </cell>
          <cell r="D360">
            <v>3</v>
          </cell>
          <cell r="F360">
            <v>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59.276999999999973</v>
          </cell>
          <cell r="F361">
            <v>59.276999999999973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F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86</v>
          </cell>
          <cell r="D363">
            <v>197.09280000000001</v>
          </cell>
          <cell r="F363">
            <v>179.64</v>
          </cell>
          <cell r="I363">
            <v>86</v>
          </cell>
          <cell r="J363">
            <v>17.452800000000025</v>
          </cell>
          <cell r="K363">
            <v>46</v>
          </cell>
          <cell r="L363">
            <v>17.452800000000025</v>
          </cell>
          <cell r="Q363">
            <v>0</v>
          </cell>
          <cell r="R363">
            <v>0</v>
          </cell>
          <cell r="S363">
            <v>17.452800000000025</v>
          </cell>
          <cell r="U363">
            <v>17.452800000000025</v>
          </cell>
          <cell r="Z363">
            <v>0</v>
          </cell>
          <cell r="AA363">
            <v>0</v>
          </cell>
          <cell r="AB363">
            <v>17.452800000000025</v>
          </cell>
        </row>
        <row r="364">
          <cell r="C364">
            <v>30</v>
          </cell>
          <cell r="D364">
            <v>209.3724</v>
          </cell>
          <cell r="E364">
            <v>30</v>
          </cell>
          <cell r="F364">
            <v>129.19</v>
          </cell>
          <cell r="I364">
            <v>0</v>
          </cell>
          <cell r="J364">
            <v>80.182400000000001</v>
          </cell>
          <cell r="K364">
            <v>14</v>
          </cell>
          <cell r="L364">
            <v>80.182400000000001</v>
          </cell>
          <cell r="Q364">
            <v>0</v>
          </cell>
          <cell r="R364">
            <v>0</v>
          </cell>
          <cell r="S364">
            <v>80.182400000000001</v>
          </cell>
          <cell r="U364">
            <v>80.182400000000001</v>
          </cell>
          <cell r="Z364">
            <v>0</v>
          </cell>
          <cell r="AA364">
            <v>0</v>
          </cell>
          <cell r="AB364">
            <v>80.182400000000001</v>
          </cell>
        </row>
        <row r="365">
          <cell r="C365">
            <v>0</v>
          </cell>
          <cell r="D365">
            <v>2</v>
          </cell>
          <cell r="F365">
            <v>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2.3040000000000012</v>
          </cell>
          <cell r="E366">
            <v>0</v>
          </cell>
          <cell r="F366">
            <v>2.2999999999999998</v>
          </cell>
          <cell r="I366">
            <v>0</v>
          </cell>
          <cell r="J366">
            <v>4.0000000000013358E-3</v>
          </cell>
          <cell r="K366">
            <v>0</v>
          </cell>
          <cell r="L366">
            <v>4.0000000000013358E-3</v>
          </cell>
          <cell r="Q366">
            <v>0</v>
          </cell>
          <cell r="R366">
            <v>0</v>
          </cell>
          <cell r="S366">
            <v>4.0000000000013358E-3</v>
          </cell>
          <cell r="U366">
            <v>4.0000000000013358E-3</v>
          </cell>
          <cell r="Z366">
            <v>0</v>
          </cell>
          <cell r="AA366">
            <v>0</v>
          </cell>
          <cell r="AB366">
            <v>4.0000000000013358E-3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F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238</v>
          </cell>
          <cell r="Q368">
            <v>71.399999999999991</v>
          </cell>
          <cell r="R368">
            <v>238</v>
          </cell>
          <cell r="S368">
            <v>71.399999999999991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6.9</v>
          </cell>
          <cell r="E369">
            <v>0</v>
          </cell>
          <cell r="F369">
            <v>6.9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41.400000000000006</v>
          </cell>
          <cell r="F370">
            <v>41.400000000000006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31.5</v>
          </cell>
          <cell r="F371">
            <v>31.5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137</v>
          </cell>
          <cell r="Q372">
            <v>32.879999999999995</v>
          </cell>
          <cell r="R372">
            <v>137</v>
          </cell>
          <cell r="S372">
            <v>32.879999999999995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F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F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25</v>
          </cell>
          <cell r="Q374">
            <v>6.25</v>
          </cell>
          <cell r="R374">
            <v>25</v>
          </cell>
          <cell r="S374">
            <v>6.25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19</v>
          </cell>
          <cell r="D375">
            <v>33.091999999999999</v>
          </cell>
          <cell r="F375">
            <v>33.091999999999999</v>
          </cell>
          <cell r="I375">
            <v>19</v>
          </cell>
          <cell r="J375">
            <v>0</v>
          </cell>
          <cell r="L375">
            <v>0</v>
          </cell>
          <cell r="P375">
            <v>9</v>
          </cell>
          <cell r="Q375">
            <v>23.87426</v>
          </cell>
          <cell r="R375">
            <v>9</v>
          </cell>
          <cell r="S375">
            <v>23.87426</v>
          </cell>
          <cell r="U375">
            <v>0</v>
          </cell>
          <cell r="Y375">
            <v>7</v>
          </cell>
          <cell r="Z375">
            <v>15.02</v>
          </cell>
          <cell r="AA375">
            <v>7</v>
          </cell>
          <cell r="AB375">
            <v>15.02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5</v>
          </cell>
          <cell r="Q376">
            <v>14.31</v>
          </cell>
          <cell r="R376">
            <v>5</v>
          </cell>
          <cell r="S376">
            <v>14.31</v>
          </cell>
          <cell r="U376">
            <v>0</v>
          </cell>
          <cell r="Y376">
            <v>4</v>
          </cell>
          <cell r="Z376">
            <v>8.8000000000000007</v>
          </cell>
          <cell r="AA376">
            <v>4</v>
          </cell>
          <cell r="AB376">
            <v>8.8000000000000007</v>
          </cell>
        </row>
        <row r="377">
          <cell r="D377">
            <v>0</v>
          </cell>
          <cell r="F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F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F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F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227</v>
          </cell>
          <cell r="U383">
            <v>551.89570000000015</v>
          </cell>
          <cell r="V383">
            <v>0</v>
          </cell>
          <cell r="W383">
            <v>0</v>
          </cell>
          <cell r="Y383">
            <v>49</v>
          </cell>
          <cell r="AA383">
            <v>49</v>
          </cell>
          <cell r="AB383">
            <v>870.97569999999996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295.51666312518637</v>
          </cell>
          <cell r="F387">
            <v>295.51666312518637</v>
          </cell>
          <cell r="I387">
            <v>0</v>
          </cell>
          <cell r="J387">
            <v>0</v>
          </cell>
          <cell r="Q387">
            <v>359.23910534999993</v>
          </cell>
          <cell r="R387">
            <v>0</v>
          </cell>
          <cell r="S387">
            <v>359.23910534999993</v>
          </cell>
          <cell r="Y387">
            <v>0</v>
          </cell>
          <cell r="Z387">
            <v>250</v>
          </cell>
          <cell r="AA387">
            <v>0</v>
          </cell>
          <cell r="AB387">
            <v>250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250</v>
          </cell>
          <cell r="AA390">
            <v>0</v>
          </cell>
          <cell r="AB390">
            <v>250</v>
          </cell>
        </row>
        <row r="391">
          <cell r="I391">
            <v>0</v>
          </cell>
          <cell r="J391">
            <v>0</v>
          </cell>
          <cell r="Q391">
            <v>376.70806019999998</v>
          </cell>
          <cell r="S391">
            <v>376.70806019999998</v>
          </cell>
          <cell r="Y391">
            <v>0</v>
          </cell>
          <cell r="AB391">
            <v>0</v>
          </cell>
        </row>
        <row r="392">
          <cell r="C392">
            <v>1576</v>
          </cell>
          <cell r="D392">
            <v>138.62762000000001</v>
          </cell>
          <cell r="E392">
            <v>1576</v>
          </cell>
          <cell r="F392">
            <v>138.62762000000001</v>
          </cell>
          <cell r="I392">
            <v>1575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1472</v>
          </cell>
          <cell r="Z392">
            <v>109.12289351063829</v>
          </cell>
          <cell r="AA392">
            <v>1472</v>
          </cell>
          <cell r="AB392">
            <v>109.12289351063829</v>
          </cell>
        </row>
        <row r="393">
          <cell r="C393">
            <v>1837</v>
          </cell>
          <cell r="D393">
            <v>161.65599999999998</v>
          </cell>
          <cell r="E393">
            <v>1837</v>
          </cell>
          <cell r="F393">
            <v>161.65599999999998</v>
          </cell>
          <cell r="I393">
            <v>1836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2204</v>
          </cell>
          <cell r="Z393">
            <v>135</v>
          </cell>
          <cell r="AA393">
            <v>2204</v>
          </cell>
          <cell r="AB393">
            <v>135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590</v>
          </cell>
          <cell r="Z394">
            <v>63.36</v>
          </cell>
          <cell r="AA394">
            <v>590</v>
          </cell>
          <cell r="AB394">
            <v>63.36</v>
          </cell>
        </row>
        <row r="395">
          <cell r="C395">
            <v>0</v>
          </cell>
          <cell r="D395">
            <v>62.532102056141021</v>
          </cell>
          <cell r="E395">
            <v>0</v>
          </cell>
          <cell r="F395">
            <v>62.532102056141021</v>
          </cell>
          <cell r="I395">
            <v>0</v>
          </cell>
          <cell r="J395">
            <v>0</v>
          </cell>
          <cell r="Q395">
            <v>94.177015049999994</v>
          </cell>
          <cell r="R395">
            <v>0</v>
          </cell>
          <cell r="S395">
            <v>94.177015049999994</v>
          </cell>
          <cell r="Z395">
            <v>77.944923936170213</v>
          </cell>
          <cell r="AA395">
            <v>0</v>
          </cell>
          <cell r="AB395">
            <v>77.944923936170213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4266</v>
          </cell>
          <cell r="Z396">
            <v>635.42781744680849</v>
          </cell>
          <cell r="AA396">
            <v>4266</v>
          </cell>
          <cell r="AB396">
            <v>635.42781744680849</v>
          </cell>
        </row>
        <row r="397">
          <cell r="M397">
            <v>0</v>
          </cell>
          <cell r="N397">
            <v>0</v>
          </cell>
          <cell r="Q397">
            <v>19580.2671906</v>
          </cell>
          <cell r="T397">
            <v>105</v>
          </cell>
          <cell r="U397">
            <v>551.89570000000015</v>
          </cell>
          <cell r="V397">
            <v>0</v>
          </cell>
          <cell r="W397">
            <v>0</v>
          </cell>
          <cell r="Y397">
            <v>802433</v>
          </cell>
          <cell r="Z397">
            <v>14737.177817446807</v>
          </cell>
          <cell r="AA397">
            <v>802433</v>
          </cell>
          <cell r="AB397">
            <v>15289.073517446808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15289.073517446808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30</v>
          </cell>
        </row>
      </sheetData>
      <sheetData sheetId="5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106.42</v>
          </cell>
          <cell r="F152">
            <v>106.42</v>
          </cell>
          <cell r="I152">
            <v>0</v>
          </cell>
          <cell r="J152">
            <v>0</v>
          </cell>
          <cell r="Q152">
            <v>1838.10518</v>
          </cell>
          <cell r="R152">
            <v>0</v>
          </cell>
          <cell r="S152">
            <v>1838.10518</v>
          </cell>
          <cell r="Z152">
            <v>43.99</v>
          </cell>
          <cell r="AA152">
            <v>0</v>
          </cell>
          <cell r="AB152">
            <v>43.99</v>
          </cell>
        </row>
        <row r="153">
          <cell r="C153">
            <v>0</v>
          </cell>
          <cell r="D153">
            <v>106.42</v>
          </cell>
          <cell r="E153">
            <v>0</v>
          </cell>
          <cell r="F153">
            <v>106.42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1838.10518</v>
          </cell>
          <cell r="R153">
            <v>0</v>
          </cell>
          <cell r="S153">
            <v>1838.10518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43.99</v>
          </cell>
          <cell r="AA153">
            <v>0</v>
          </cell>
          <cell r="AB153">
            <v>43.99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331</v>
          </cell>
          <cell r="D170">
            <v>9.93</v>
          </cell>
          <cell r="E170">
            <v>331</v>
          </cell>
          <cell r="F170">
            <v>9.93</v>
          </cell>
          <cell r="I170">
            <v>0</v>
          </cell>
          <cell r="J170">
            <v>0</v>
          </cell>
          <cell r="P170">
            <v>63</v>
          </cell>
          <cell r="Q170">
            <v>1.89</v>
          </cell>
          <cell r="R170">
            <v>63</v>
          </cell>
          <cell r="S170">
            <v>1.89</v>
          </cell>
          <cell r="Y170">
            <v>63</v>
          </cell>
          <cell r="Z170">
            <v>1.89</v>
          </cell>
          <cell r="AA170">
            <v>63</v>
          </cell>
          <cell r="AB170">
            <v>1.89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9147</v>
          </cell>
          <cell r="Q171">
            <v>137.20499999999998</v>
          </cell>
          <cell r="R171">
            <v>9147</v>
          </cell>
          <cell r="S171">
            <v>137.20499999999998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1.89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1.89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38197</v>
          </cell>
          <cell r="D201">
            <v>57.295500000000004</v>
          </cell>
          <cell r="E201">
            <v>38197</v>
          </cell>
          <cell r="F201">
            <v>57.295500000000004</v>
          </cell>
          <cell r="I201">
            <v>0</v>
          </cell>
          <cell r="J201">
            <v>0</v>
          </cell>
          <cell r="P201">
            <v>38205</v>
          </cell>
          <cell r="Q201">
            <v>57.307500000000005</v>
          </cell>
          <cell r="R201">
            <v>38205</v>
          </cell>
          <cell r="S201">
            <v>57.307500000000005</v>
          </cell>
          <cell r="Z201">
            <v>57.307500000000005</v>
          </cell>
          <cell r="AA201">
            <v>38205</v>
          </cell>
          <cell r="AB201">
            <v>57.307500000000005</v>
          </cell>
        </row>
        <row r="202">
          <cell r="C202">
            <v>31</v>
          </cell>
          <cell r="D202">
            <v>4.65E-2</v>
          </cell>
          <cell r="E202">
            <v>31</v>
          </cell>
          <cell r="F202">
            <v>4.65E-2</v>
          </cell>
          <cell r="I202">
            <v>0</v>
          </cell>
          <cell r="J202">
            <v>0</v>
          </cell>
          <cell r="P202">
            <v>21</v>
          </cell>
          <cell r="Q202">
            <v>3.15E-2</v>
          </cell>
          <cell r="R202">
            <v>21</v>
          </cell>
          <cell r="S202">
            <v>3.15E-2</v>
          </cell>
          <cell r="Z202">
            <v>3.15E-2</v>
          </cell>
          <cell r="AA202">
            <v>21</v>
          </cell>
          <cell r="AB202">
            <v>3.15E-2</v>
          </cell>
        </row>
        <row r="203">
          <cell r="C203">
            <v>45</v>
          </cell>
          <cell r="D203">
            <v>6.7500000000000004E-2</v>
          </cell>
          <cell r="E203">
            <v>45</v>
          </cell>
          <cell r="F203">
            <v>6.7500000000000004E-2</v>
          </cell>
          <cell r="I203">
            <v>0</v>
          </cell>
          <cell r="J203">
            <v>0</v>
          </cell>
          <cell r="P203">
            <v>39</v>
          </cell>
          <cell r="Q203">
            <v>5.8500000000000003E-2</v>
          </cell>
          <cell r="R203">
            <v>39</v>
          </cell>
          <cell r="S203">
            <v>5.8500000000000003E-2</v>
          </cell>
          <cell r="Z203">
            <v>5.8500000000000003E-2</v>
          </cell>
          <cell r="AA203">
            <v>39</v>
          </cell>
          <cell r="AB203">
            <v>5.8500000000000003E-2</v>
          </cell>
        </row>
        <row r="204">
          <cell r="C204">
            <v>63257</v>
          </cell>
          <cell r="D204">
            <v>94.885500000000008</v>
          </cell>
          <cell r="E204">
            <v>63257</v>
          </cell>
          <cell r="F204">
            <v>94.885500000000008</v>
          </cell>
          <cell r="I204">
            <v>0</v>
          </cell>
          <cell r="J204">
            <v>0</v>
          </cell>
          <cell r="P204">
            <v>61934</v>
          </cell>
          <cell r="Q204">
            <v>92.900999999999996</v>
          </cell>
          <cell r="R204">
            <v>61934</v>
          </cell>
          <cell r="S204">
            <v>92.900999999999996</v>
          </cell>
          <cell r="Z204">
            <v>92.900999999999996</v>
          </cell>
          <cell r="AA204">
            <v>61934</v>
          </cell>
          <cell r="AB204">
            <v>92.900999999999996</v>
          </cell>
        </row>
        <row r="205">
          <cell r="C205">
            <v>70</v>
          </cell>
          <cell r="D205">
            <v>0.105</v>
          </cell>
          <cell r="E205">
            <v>70</v>
          </cell>
          <cell r="F205">
            <v>0.105</v>
          </cell>
          <cell r="I205">
            <v>0</v>
          </cell>
          <cell r="J205">
            <v>0</v>
          </cell>
          <cell r="P205">
            <v>40</v>
          </cell>
          <cell r="Q205">
            <v>0.06</v>
          </cell>
          <cell r="R205">
            <v>40</v>
          </cell>
          <cell r="S205">
            <v>0.06</v>
          </cell>
          <cell r="Z205">
            <v>0.06</v>
          </cell>
          <cell r="AA205">
            <v>40</v>
          </cell>
          <cell r="AB205">
            <v>0.06</v>
          </cell>
        </row>
        <row r="206">
          <cell r="C206">
            <v>111</v>
          </cell>
          <cell r="D206">
            <v>0.16650000000000001</v>
          </cell>
          <cell r="E206">
            <v>111</v>
          </cell>
          <cell r="F206">
            <v>0.16650000000000001</v>
          </cell>
          <cell r="I206">
            <v>0</v>
          </cell>
          <cell r="J206">
            <v>0</v>
          </cell>
          <cell r="P206">
            <v>132</v>
          </cell>
          <cell r="Q206">
            <v>0.19800000000000001</v>
          </cell>
          <cell r="R206">
            <v>132</v>
          </cell>
          <cell r="S206">
            <v>0.19800000000000001</v>
          </cell>
          <cell r="Z206">
            <v>0.19800000000000001</v>
          </cell>
          <cell r="AA206">
            <v>132</v>
          </cell>
          <cell r="AB206">
            <v>0.19800000000000001</v>
          </cell>
        </row>
        <row r="207">
          <cell r="C207">
            <v>80632</v>
          </cell>
          <cell r="D207">
            <v>201.58</v>
          </cell>
          <cell r="E207">
            <v>80632</v>
          </cell>
          <cell r="F207">
            <v>201.58</v>
          </cell>
          <cell r="I207">
            <v>0</v>
          </cell>
          <cell r="J207">
            <v>0</v>
          </cell>
          <cell r="P207">
            <v>77137</v>
          </cell>
          <cell r="Q207">
            <v>192.8425</v>
          </cell>
          <cell r="R207">
            <v>77137</v>
          </cell>
          <cell r="S207">
            <v>192.8425</v>
          </cell>
          <cell r="Z207">
            <v>192.8425</v>
          </cell>
          <cell r="AA207">
            <v>77137</v>
          </cell>
          <cell r="AB207">
            <v>192.8425</v>
          </cell>
        </row>
        <row r="208">
          <cell r="C208">
            <v>115</v>
          </cell>
          <cell r="D208">
            <v>0.28750000000000003</v>
          </cell>
          <cell r="E208">
            <v>115</v>
          </cell>
          <cell r="F208">
            <v>0.28750000000000003</v>
          </cell>
          <cell r="I208">
            <v>0</v>
          </cell>
          <cell r="J208">
            <v>0</v>
          </cell>
          <cell r="P208">
            <v>57</v>
          </cell>
          <cell r="Q208">
            <v>0.14250000000000002</v>
          </cell>
          <cell r="R208">
            <v>57</v>
          </cell>
          <cell r="S208">
            <v>0.14250000000000002</v>
          </cell>
          <cell r="Z208">
            <v>0.14250000000000002</v>
          </cell>
          <cell r="AA208">
            <v>57</v>
          </cell>
          <cell r="AB208">
            <v>0.14250000000000002</v>
          </cell>
        </row>
        <row r="209">
          <cell r="C209">
            <v>115</v>
          </cell>
          <cell r="D209">
            <v>0.28750000000000003</v>
          </cell>
          <cell r="E209">
            <v>115</v>
          </cell>
          <cell r="F209">
            <v>0.28750000000000003</v>
          </cell>
          <cell r="I209">
            <v>0</v>
          </cell>
          <cell r="J209">
            <v>0</v>
          </cell>
          <cell r="P209">
            <v>105</v>
          </cell>
          <cell r="Q209">
            <v>0.26250000000000001</v>
          </cell>
          <cell r="R209">
            <v>105</v>
          </cell>
          <cell r="S209">
            <v>0.26250000000000001</v>
          </cell>
          <cell r="Z209">
            <v>0.26250000000000001</v>
          </cell>
          <cell r="AA209">
            <v>105</v>
          </cell>
          <cell r="AB209">
            <v>0.26250000000000001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343.80399999999997</v>
          </cell>
        </row>
        <row r="211">
          <cell r="I211">
            <v>0</v>
          </cell>
          <cell r="J211">
            <v>0</v>
          </cell>
        </row>
        <row r="212">
          <cell r="C212">
            <v>46453</v>
          </cell>
          <cell r="D212">
            <v>185.81200000000001</v>
          </cell>
          <cell r="E212">
            <v>46453</v>
          </cell>
          <cell r="F212">
            <v>185.81200000000001</v>
          </cell>
          <cell r="I212">
            <v>0</v>
          </cell>
          <cell r="J212">
            <v>0</v>
          </cell>
          <cell r="P212">
            <v>44313</v>
          </cell>
          <cell r="Q212">
            <v>177.25200000000001</v>
          </cell>
          <cell r="R212">
            <v>44313</v>
          </cell>
          <cell r="S212">
            <v>177.25200000000001</v>
          </cell>
          <cell r="Y212">
            <v>44313</v>
          </cell>
          <cell r="Z212">
            <v>177.25200000000001</v>
          </cell>
          <cell r="AA212">
            <v>44313</v>
          </cell>
          <cell r="AB212">
            <v>177.25200000000001</v>
          </cell>
        </row>
        <row r="213">
          <cell r="C213">
            <v>12477</v>
          </cell>
          <cell r="D213">
            <v>49.908000000000001</v>
          </cell>
          <cell r="E213">
            <v>12477</v>
          </cell>
          <cell r="F213">
            <v>49.908000000000001</v>
          </cell>
          <cell r="I213">
            <v>0</v>
          </cell>
          <cell r="J213">
            <v>0</v>
          </cell>
          <cell r="P213">
            <v>11859</v>
          </cell>
          <cell r="Q213">
            <v>47.436</v>
          </cell>
          <cell r="R213">
            <v>11859</v>
          </cell>
          <cell r="S213">
            <v>47.436</v>
          </cell>
          <cell r="Y213">
            <v>11859</v>
          </cell>
          <cell r="Z213">
            <v>47.436</v>
          </cell>
          <cell r="AA213">
            <v>11859</v>
          </cell>
          <cell r="AB213">
            <v>47.436</v>
          </cell>
        </row>
        <row r="214">
          <cell r="C214">
            <v>4036</v>
          </cell>
          <cell r="D214">
            <v>16.144000000000002</v>
          </cell>
          <cell r="E214">
            <v>4036</v>
          </cell>
          <cell r="F214">
            <v>16.144000000000002</v>
          </cell>
          <cell r="I214">
            <v>0</v>
          </cell>
          <cell r="J214">
            <v>0</v>
          </cell>
          <cell r="P214">
            <v>3956</v>
          </cell>
          <cell r="Q214">
            <v>15.824</v>
          </cell>
          <cell r="R214">
            <v>3956</v>
          </cell>
          <cell r="S214">
            <v>15.824</v>
          </cell>
          <cell r="Y214">
            <v>3956</v>
          </cell>
          <cell r="Z214">
            <v>15.824</v>
          </cell>
          <cell r="AA214">
            <v>3956</v>
          </cell>
          <cell r="AB214">
            <v>15.824</v>
          </cell>
        </row>
        <row r="215">
          <cell r="C215">
            <v>9942</v>
          </cell>
          <cell r="D215">
            <v>39.768000000000001</v>
          </cell>
          <cell r="E215">
            <v>9942</v>
          </cell>
          <cell r="F215">
            <v>39.768000000000001</v>
          </cell>
          <cell r="I215">
            <v>0</v>
          </cell>
          <cell r="J215">
            <v>0</v>
          </cell>
          <cell r="P215">
            <v>25475</v>
          </cell>
          <cell r="Q215">
            <v>101.9</v>
          </cell>
          <cell r="R215">
            <v>25475</v>
          </cell>
          <cell r="S215">
            <v>101.9</v>
          </cell>
          <cell r="Y215">
            <v>9725</v>
          </cell>
          <cell r="Z215">
            <v>38.9</v>
          </cell>
          <cell r="AA215">
            <v>9725</v>
          </cell>
          <cell r="AB215">
            <v>38.9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279.41200000000003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68</v>
          </cell>
          <cell r="D245">
            <v>408</v>
          </cell>
          <cell r="E245">
            <v>68</v>
          </cell>
          <cell r="F245">
            <v>408</v>
          </cell>
          <cell r="I245">
            <v>0</v>
          </cell>
          <cell r="J245">
            <v>0</v>
          </cell>
          <cell r="P245">
            <v>68</v>
          </cell>
          <cell r="Q245">
            <v>448.79999999999995</v>
          </cell>
          <cell r="R245">
            <v>68</v>
          </cell>
          <cell r="S245">
            <v>448.79999999999995</v>
          </cell>
          <cell r="Y245">
            <v>68</v>
          </cell>
          <cell r="Z245">
            <v>448.79999999999995</v>
          </cell>
          <cell r="AA245">
            <v>68</v>
          </cell>
          <cell r="AB245">
            <v>448.79999999999995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40</v>
          </cell>
          <cell r="D259">
            <v>20</v>
          </cell>
          <cell r="E259">
            <v>40</v>
          </cell>
          <cell r="F259">
            <v>20</v>
          </cell>
          <cell r="I259">
            <v>0</v>
          </cell>
          <cell r="J259">
            <v>0</v>
          </cell>
          <cell r="P259">
            <v>32</v>
          </cell>
          <cell r="Q259">
            <v>16</v>
          </cell>
          <cell r="R259">
            <v>32</v>
          </cell>
          <cell r="S259">
            <v>16</v>
          </cell>
          <cell r="Y259">
            <v>32</v>
          </cell>
          <cell r="Z259">
            <v>16</v>
          </cell>
          <cell r="AA259">
            <v>32</v>
          </cell>
          <cell r="AB259">
            <v>16</v>
          </cell>
        </row>
        <row r="260">
          <cell r="C260">
            <v>40</v>
          </cell>
          <cell r="D260">
            <v>20</v>
          </cell>
          <cell r="E260">
            <v>40</v>
          </cell>
          <cell r="F260">
            <v>20</v>
          </cell>
          <cell r="I260">
            <v>0</v>
          </cell>
          <cell r="J260">
            <v>0</v>
          </cell>
          <cell r="P260">
            <v>32</v>
          </cell>
          <cell r="Q260">
            <v>16</v>
          </cell>
          <cell r="R260">
            <v>32</v>
          </cell>
          <cell r="S260">
            <v>16</v>
          </cell>
          <cell r="Y260">
            <v>32</v>
          </cell>
          <cell r="Z260">
            <v>16</v>
          </cell>
          <cell r="AA260">
            <v>32</v>
          </cell>
          <cell r="AB260">
            <v>16</v>
          </cell>
        </row>
        <row r="261">
          <cell r="C261">
            <v>40</v>
          </cell>
          <cell r="D261">
            <v>20</v>
          </cell>
          <cell r="E261">
            <v>40</v>
          </cell>
          <cell r="F261">
            <v>20</v>
          </cell>
          <cell r="I261">
            <v>0</v>
          </cell>
          <cell r="J261">
            <v>0</v>
          </cell>
          <cell r="P261">
            <v>32</v>
          </cell>
          <cell r="Q261">
            <v>16</v>
          </cell>
          <cell r="R261">
            <v>32</v>
          </cell>
          <cell r="S261">
            <v>16</v>
          </cell>
          <cell r="Y261">
            <v>32</v>
          </cell>
          <cell r="Z261">
            <v>16</v>
          </cell>
          <cell r="AA261">
            <v>32</v>
          </cell>
          <cell r="AB261">
            <v>16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496.79999999999995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496.79999999999995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496.79999999999995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2089</v>
          </cell>
          <cell r="D268">
            <v>16.712</v>
          </cell>
          <cell r="E268">
            <v>2089</v>
          </cell>
          <cell r="F268">
            <v>16.712</v>
          </cell>
          <cell r="I268">
            <v>0</v>
          </cell>
          <cell r="J268">
            <v>0</v>
          </cell>
          <cell r="P268">
            <v>2112</v>
          </cell>
          <cell r="Q268">
            <v>42.24</v>
          </cell>
          <cell r="R268">
            <v>2112</v>
          </cell>
          <cell r="S268">
            <v>42.24</v>
          </cell>
          <cell r="Y268">
            <v>2112</v>
          </cell>
          <cell r="Z268">
            <v>21.12</v>
          </cell>
          <cell r="AA268">
            <v>2112</v>
          </cell>
          <cell r="AB268">
            <v>21.12</v>
          </cell>
        </row>
        <row r="269">
          <cell r="C269">
            <v>1736</v>
          </cell>
          <cell r="D269">
            <v>13.888</v>
          </cell>
          <cell r="E269">
            <v>1736</v>
          </cell>
          <cell r="F269">
            <v>13.888</v>
          </cell>
          <cell r="I269">
            <v>0</v>
          </cell>
          <cell r="J269">
            <v>0</v>
          </cell>
          <cell r="P269">
            <v>1760</v>
          </cell>
          <cell r="Q269">
            <v>35.200000000000003</v>
          </cell>
          <cell r="R269">
            <v>1760</v>
          </cell>
          <cell r="S269">
            <v>35.200000000000003</v>
          </cell>
          <cell r="Y269">
            <v>1760</v>
          </cell>
          <cell r="Z269">
            <v>17.600000000000001</v>
          </cell>
          <cell r="AA269">
            <v>1760</v>
          </cell>
          <cell r="AB269">
            <v>17.600000000000001</v>
          </cell>
        </row>
        <row r="270">
          <cell r="C270">
            <v>3085</v>
          </cell>
          <cell r="D270">
            <v>24.68</v>
          </cell>
          <cell r="E270">
            <v>3085</v>
          </cell>
          <cell r="F270">
            <v>24.68</v>
          </cell>
          <cell r="I270">
            <v>0</v>
          </cell>
          <cell r="J270">
            <v>0</v>
          </cell>
          <cell r="P270">
            <v>2915</v>
          </cell>
          <cell r="Q270">
            <v>58.300000000000004</v>
          </cell>
          <cell r="R270">
            <v>2915</v>
          </cell>
          <cell r="S270">
            <v>58.300000000000004</v>
          </cell>
          <cell r="Y270">
            <v>2915</v>
          </cell>
          <cell r="Z270">
            <v>29.150000000000002</v>
          </cell>
          <cell r="AA270">
            <v>2915</v>
          </cell>
          <cell r="AB270">
            <v>29.150000000000002</v>
          </cell>
        </row>
        <row r="271">
          <cell r="I271">
            <v>0</v>
          </cell>
          <cell r="J271">
            <v>0</v>
          </cell>
        </row>
        <row r="272">
          <cell r="C272">
            <v>2089</v>
          </cell>
          <cell r="D272">
            <v>16.712</v>
          </cell>
          <cell r="E272">
            <v>2089</v>
          </cell>
          <cell r="F272">
            <v>16.712</v>
          </cell>
          <cell r="I272">
            <v>0</v>
          </cell>
          <cell r="J272">
            <v>0</v>
          </cell>
          <cell r="P272">
            <v>2112</v>
          </cell>
          <cell r="Q272">
            <v>21.12</v>
          </cell>
          <cell r="R272">
            <v>2112</v>
          </cell>
          <cell r="S272">
            <v>21.12</v>
          </cell>
          <cell r="Y272">
            <v>2112</v>
          </cell>
          <cell r="Z272">
            <v>21.12</v>
          </cell>
          <cell r="AA272">
            <v>2112</v>
          </cell>
          <cell r="AB272">
            <v>21.12</v>
          </cell>
        </row>
        <row r="273">
          <cell r="C273">
            <v>1736</v>
          </cell>
          <cell r="D273">
            <v>13.888</v>
          </cell>
          <cell r="E273">
            <v>1736</v>
          </cell>
          <cell r="F273">
            <v>13.888</v>
          </cell>
          <cell r="I273">
            <v>0</v>
          </cell>
          <cell r="J273">
            <v>0</v>
          </cell>
          <cell r="P273">
            <v>1760</v>
          </cell>
          <cell r="Q273">
            <v>17.600000000000001</v>
          </cell>
          <cell r="R273">
            <v>1760</v>
          </cell>
          <cell r="S273">
            <v>17.600000000000001</v>
          </cell>
          <cell r="Y273">
            <v>1760</v>
          </cell>
          <cell r="Z273">
            <v>17.600000000000001</v>
          </cell>
          <cell r="AA273">
            <v>1760</v>
          </cell>
          <cell r="AB273">
            <v>17.600000000000001</v>
          </cell>
        </row>
        <row r="274">
          <cell r="C274">
            <v>3085</v>
          </cell>
          <cell r="D274">
            <v>24.68</v>
          </cell>
          <cell r="E274">
            <v>3085</v>
          </cell>
          <cell r="F274">
            <v>24.68</v>
          </cell>
          <cell r="I274">
            <v>0</v>
          </cell>
          <cell r="J274">
            <v>0</v>
          </cell>
          <cell r="P274">
            <v>2915</v>
          </cell>
          <cell r="Q274">
            <v>29.150000000000002</v>
          </cell>
          <cell r="R274">
            <v>2915</v>
          </cell>
          <cell r="S274">
            <v>29.150000000000002</v>
          </cell>
          <cell r="Y274">
            <v>2915</v>
          </cell>
          <cell r="Z274">
            <v>29.150000000000002</v>
          </cell>
          <cell r="AA274">
            <v>2915</v>
          </cell>
          <cell r="AB274">
            <v>29.150000000000002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130</v>
          </cell>
          <cell r="D281">
            <v>1.04</v>
          </cell>
          <cell r="E281">
            <v>130</v>
          </cell>
          <cell r="F281">
            <v>1.04</v>
          </cell>
          <cell r="I281">
            <v>0</v>
          </cell>
          <cell r="J281">
            <v>0</v>
          </cell>
          <cell r="P281">
            <v>77</v>
          </cell>
          <cell r="Q281">
            <v>1.54</v>
          </cell>
          <cell r="R281">
            <v>77</v>
          </cell>
          <cell r="S281">
            <v>1.54</v>
          </cell>
          <cell r="Y281">
            <v>77</v>
          </cell>
          <cell r="Z281">
            <v>1.54</v>
          </cell>
          <cell r="AA281">
            <v>77</v>
          </cell>
          <cell r="AB281">
            <v>1.54</v>
          </cell>
        </row>
        <row r="282">
          <cell r="C282">
            <v>118</v>
          </cell>
          <cell r="D282">
            <v>0.94400000000000006</v>
          </cell>
          <cell r="E282">
            <v>118</v>
          </cell>
          <cell r="F282">
            <v>0.94400000000000006</v>
          </cell>
          <cell r="I282">
            <v>0</v>
          </cell>
          <cell r="J282">
            <v>0</v>
          </cell>
          <cell r="P282">
            <v>65</v>
          </cell>
          <cell r="Q282">
            <v>1.3</v>
          </cell>
          <cell r="R282">
            <v>65</v>
          </cell>
          <cell r="S282">
            <v>1.3</v>
          </cell>
          <cell r="Y282">
            <v>65</v>
          </cell>
          <cell r="Z282">
            <v>1.3</v>
          </cell>
          <cell r="AA282">
            <v>65</v>
          </cell>
          <cell r="AB282">
            <v>1.3</v>
          </cell>
        </row>
        <row r="283">
          <cell r="C283">
            <v>163</v>
          </cell>
          <cell r="D283">
            <v>1.304</v>
          </cell>
          <cell r="E283">
            <v>163</v>
          </cell>
          <cell r="F283">
            <v>1.304</v>
          </cell>
          <cell r="I283">
            <v>0</v>
          </cell>
          <cell r="J283">
            <v>0</v>
          </cell>
          <cell r="P283">
            <v>104</v>
          </cell>
          <cell r="Q283">
            <v>2.08</v>
          </cell>
          <cell r="R283">
            <v>104</v>
          </cell>
          <cell r="S283">
            <v>2.08</v>
          </cell>
          <cell r="Y283">
            <v>104</v>
          </cell>
          <cell r="Z283">
            <v>2.08</v>
          </cell>
          <cell r="AA283">
            <v>104</v>
          </cell>
          <cell r="AB283">
            <v>2.08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143.488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44</v>
          </cell>
          <cell r="D290">
            <v>159.72</v>
          </cell>
          <cell r="E290">
            <v>44</v>
          </cell>
          <cell r="F290">
            <v>159.72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44</v>
          </cell>
          <cell r="Z290">
            <v>167.64000000000001</v>
          </cell>
          <cell r="AA290">
            <v>44</v>
          </cell>
          <cell r="AB290">
            <v>167.64000000000001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5</v>
          </cell>
          <cell r="D292">
            <v>18.149999999999999</v>
          </cell>
          <cell r="E292">
            <v>5</v>
          </cell>
          <cell r="F292">
            <v>18.149999999999999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5</v>
          </cell>
          <cell r="Z292">
            <v>19.05</v>
          </cell>
          <cell r="AA292">
            <v>5</v>
          </cell>
          <cell r="AB292">
            <v>19.05</v>
          </cell>
        </row>
        <row r="293">
          <cell r="C293">
            <v>8</v>
          </cell>
          <cell r="D293">
            <v>23.100012232415903</v>
          </cell>
          <cell r="E293">
            <v>8</v>
          </cell>
          <cell r="F293">
            <v>23.100012232415903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8</v>
          </cell>
          <cell r="Z293">
            <v>26.880000000000003</v>
          </cell>
          <cell r="AA293">
            <v>8</v>
          </cell>
          <cell r="AB293">
            <v>26.880000000000003</v>
          </cell>
        </row>
        <row r="294">
          <cell r="C294">
            <v>9</v>
          </cell>
          <cell r="D294">
            <v>26.665200000000002</v>
          </cell>
          <cell r="E294">
            <v>9</v>
          </cell>
          <cell r="F294">
            <v>26.665200000000002</v>
          </cell>
          <cell r="I294">
            <v>0</v>
          </cell>
          <cell r="J294">
            <v>0</v>
          </cell>
          <cell r="P294">
            <v>37</v>
          </cell>
          <cell r="Q294">
            <v>124.32</v>
          </cell>
          <cell r="R294">
            <v>37</v>
          </cell>
          <cell r="S294">
            <v>124.32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307.81</v>
          </cell>
          <cell r="AA301">
            <v>8</v>
          </cell>
          <cell r="AB301">
            <v>307.81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97</v>
          </cell>
          <cell r="Q305">
            <v>9.7000000000000011</v>
          </cell>
          <cell r="R305">
            <v>97</v>
          </cell>
          <cell r="S305">
            <v>9.7000000000000011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97</v>
          </cell>
          <cell r="D306">
            <v>9.7000000000000011</v>
          </cell>
          <cell r="E306">
            <v>97</v>
          </cell>
          <cell r="F306">
            <v>9.7000000000000011</v>
          </cell>
          <cell r="I306">
            <v>0</v>
          </cell>
          <cell r="J306">
            <v>0</v>
          </cell>
          <cell r="P306">
            <v>97</v>
          </cell>
          <cell r="Q306">
            <v>9.7000000000000011</v>
          </cell>
          <cell r="R306">
            <v>97</v>
          </cell>
          <cell r="S306">
            <v>9.7000000000000011</v>
          </cell>
          <cell r="Z306">
            <v>9.7000000000000011</v>
          </cell>
          <cell r="AA306">
            <v>97</v>
          </cell>
          <cell r="AB306">
            <v>9.7000000000000011</v>
          </cell>
        </row>
        <row r="307">
          <cell r="C307">
            <v>97</v>
          </cell>
          <cell r="D307">
            <v>11.639999999999999</v>
          </cell>
          <cell r="E307">
            <v>97</v>
          </cell>
          <cell r="F307">
            <v>11.639999999999999</v>
          </cell>
          <cell r="I307">
            <v>0</v>
          </cell>
          <cell r="J307">
            <v>0</v>
          </cell>
          <cell r="P307">
            <v>97</v>
          </cell>
          <cell r="Q307">
            <v>11.639999999999999</v>
          </cell>
          <cell r="R307">
            <v>97</v>
          </cell>
          <cell r="S307">
            <v>11.639999999999999</v>
          </cell>
          <cell r="Z307">
            <v>11.639999999999999</v>
          </cell>
          <cell r="AA307">
            <v>97</v>
          </cell>
          <cell r="AB307">
            <v>11.639999999999999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97</v>
          </cell>
          <cell r="Q308">
            <v>2.9099999999999997</v>
          </cell>
          <cell r="R308">
            <v>97</v>
          </cell>
          <cell r="S308">
            <v>2.9099999999999997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97</v>
          </cell>
          <cell r="Q309">
            <v>1.94</v>
          </cell>
          <cell r="R309">
            <v>97</v>
          </cell>
          <cell r="S309">
            <v>1.94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97</v>
          </cell>
          <cell r="Z310">
            <v>21.34</v>
          </cell>
          <cell r="AA310">
            <v>97</v>
          </cell>
          <cell r="AB310">
            <v>21.34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46.470500000000001</v>
          </cell>
          <cell r="E313">
            <v>1</v>
          </cell>
          <cell r="F313">
            <v>46.470500000000001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25</v>
          </cell>
          <cell r="D314">
            <v>0</v>
          </cell>
          <cell r="E314">
            <v>25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994</v>
          </cell>
          <cell r="Q317">
            <v>29.82</v>
          </cell>
          <cell r="R317">
            <v>994</v>
          </cell>
          <cell r="S317">
            <v>29.82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411</v>
          </cell>
          <cell r="Q318">
            <v>41.1</v>
          </cell>
          <cell r="R318">
            <v>411</v>
          </cell>
          <cell r="S318">
            <v>41.1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2089</v>
          </cell>
          <cell r="D323">
            <v>10.445</v>
          </cell>
          <cell r="E323">
            <v>2089</v>
          </cell>
          <cell r="F323">
            <v>10.445</v>
          </cell>
          <cell r="I323">
            <v>0</v>
          </cell>
          <cell r="J323">
            <v>0</v>
          </cell>
          <cell r="P323">
            <v>2112</v>
          </cell>
          <cell r="Q323">
            <v>10.56</v>
          </cell>
          <cell r="R323">
            <v>2112</v>
          </cell>
          <cell r="S323">
            <v>10.56</v>
          </cell>
          <cell r="Y323">
            <v>2112</v>
          </cell>
          <cell r="Z323">
            <v>10.56</v>
          </cell>
          <cell r="AA323">
            <v>2112</v>
          </cell>
          <cell r="AB323">
            <v>10.56</v>
          </cell>
        </row>
        <row r="324">
          <cell r="C324">
            <v>1736</v>
          </cell>
          <cell r="D324">
            <v>8.68</v>
          </cell>
          <cell r="E324">
            <v>1736</v>
          </cell>
          <cell r="F324">
            <v>8.68</v>
          </cell>
          <cell r="I324">
            <v>0</v>
          </cell>
          <cell r="J324">
            <v>0</v>
          </cell>
          <cell r="P324">
            <v>1760</v>
          </cell>
          <cell r="Q324">
            <v>8.8000000000000007</v>
          </cell>
          <cell r="R324">
            <v>1760</v>
          </cell>
          <cell r="S324">
            <v>8.8000000000000007</v>
          </cell>
          <cell r="Y324">
            <v>1760</v>
          </cell>
          <cell r="Z324">
            <v>8.8000000000000007</v>
          </cell>
          <cell r="AA324">
            <v>1760</v>
          </cell>
          <cell r="AB324">
            <v>8.8000000000000007</v>
          </cell>
        </row>
        <row r="325">
          <cell r="C325">
            <v>3085</v>
          </cell>
          <cell r="D325">
            <v>15.425000000000001</v>
          </cell>
          <cell r="E325">
            <v>3085</v>
          </cell>
          <cell r="F325">
            <v>15.425000000000001</v>
          </cell>
          <cell r="I325">
            <v>0</v>
          </cell>
          <cell r="J325">
            <v>0</v>
          </cell>
          <cell r="P325">
            <v>2915</v>
          </cell>
          <cell r="Q325">
            <v>14.575000000000001</v>
          </cell>
          <cell r="R325">
            <v>2915</v>
          </cell>
          <cell r="S325">
            <v>14.575000000000001</v>
          </cell>
          <cell r="Y325">
            <v>2915</v>
          </cell>
          <cell r="Z325">
            <v>14.575000000000001</v>
          </cell>
          <cell r="AA325">
            <v>2915</v>
          </cell>
          <cell r="AB325">
            <v>14.575000000000001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6787</v>
          </cell>
          <cell r="Z326">
            <v>33.935000000000002</v>
          </cell>
          <cell r="AA326">
            <v>6787</v>
          </cell>
          <cell r="AB326">
            <v>33.935000000000002</v>
          </cell>
        </row>
        <row r="327">
          <cell r="I327">
            <v>0</v>
          </cell>
          <cell r="J327">
            <v>0</v>
          </cell>
        </row>
        <row r="328">
          <cell r="C328">
            <v>1100</v>
          </cell>
          <cell r="D328">
            <v>55</v>
          </cell>
          <cell r="E328">
            <v>1100</v>
          </cell>
          <cell r="F328">
            <v>55</v>
          </cell>
          <cell r="I328">
            <v>0</v>
          </cell>
          <cell r="J328">
            <v>0</v>
          </cell>
          <cell r="P328">
            <v>1104</v>
          </cell>
          <cell r="Q328">
            <v>55.2</v>
          </cell>
          <cell r="R328">
            <v>1104</v>
          </cell>
          <cell r="S328">
            <v>55.2</v>
          </cell>
          <cell r="Y328">
            <v>1104</v>
          </cell>
          <cell r="Z328">
            <v>55.2</v>
          </cell>
          <cell r="AA328">
            <v>1104</v>
          </cell>
          <cell r="AB328">
            <v>55.2</v>
          </cell>
        </row>
        <row r="329">
          <cell r="C329">
            <v>720</v>
          </cell>
          <cell r="D329">
            <v>50.400000000000006</v>
          </cell>
          <cell r="E329">
            <v>720</v>
          </cell>
          <cell r="F329">
            <v>50.400000000000006</v>
          </cell>
          <cell r="I329">
            <v>0</v>
          </cell>
          <cell r="J329">
            <v>0</v>
          </cell>
          <cell r="P329">
            <v>722</v>
          </cell>
          <cell r="Q329">
            <v>50.540000000000006</v>
          </cell>
          <cell r="R329">
            <v>722</v>
          </cell>
          <cell r="S329">
            <v>50.540000000000006</v>
          </cell>
          <cell r="Y329">
            <v>722</v>
          </cell>
          <cell r="Z329">
            <v>50.540000000000006</v>
          </cell>
          <cell r="AA329">
            <v>722</v>
          </cell>
          <cell r="AB329">
            <v>50.540000000000006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1826</v>
          </cell>
          <cell r="Z330">
            <v>105.74000000000001</v>
          </cell>
          <cell r="AA330">
            <v>1826</v>
          </cell>
          <cell r="AB330">
            <v>105.74000000000001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1426</v>
          </cell>
          <cell r="D336">
            <v>106.95</v>
          </cell>
          <cell r="E336">
            <v>1426</v>
          </cell>
          <cell r="F336">
            <v>106.95</v>
          </cell>
          <cell r="I336">
            <v>0</v>
          </cell>
          <cell r="J336">
            <v>0</v>
          </cell>
          <cell r="P336">
            <v>1405</v>
          </cell>
          <cell r="Q336">
            <v>105.375</v>
          </cell>
          <cell r="R336">
            <v>1405</v>
          </cell>
          <cell r="S336">
            <v>105.375</v>
          </cell>
          <cell r="Y336">
            <v>1405</v>
          </cell>
          <cell r="Z336">
            <v>105.375</v>
          </cell>
          <cell r="AA336">
            <v>1405</v>
          </cell>
          <cell r="AB336">
            <v>105.375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1405</v>
          </cell>
          <cell r="Z337">
            <v>105.375</v>
          </cell>
          <cell r="AA337">
            <v>1405</v>
          </cell>
          <cell r="AB337">
            <v>105.375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6523</v>
          </cell>
          <cell r="D340">
            <v>195.69</v>
          </cell>
          <cell r="E340">
            <v>6523</v>
          </cell>
          <cell r="F340">
            <v>195.69</v>
          </cell>
          <cell r="I340">
            <v>0</v>
          </cell>
          <cell r="J340">
            <v>0</v>
          </cell>
          <cell r="P340">
            <v>6842</v>
          </cell>
          <cell r="Q340">
            <v>205.26</v>
          </cell>
          <cell r="R340">
            <v>6842</v>
          </cell>
          <cell r="S340">
            <v>205.26</v>
          </cell>
          <cell r="Y340">
            <v>6513</v>
          </cell>
          <cell r="Z340">
            <v>195.39</v>
          </cell>
          <cell r="AA340">
            <v>6513</v>
          </cell>
          <cell r="AB340">
            <v>195.39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6513</v>
          </cell>
          <cell r="Z341">
            <v>195.39</v>
          </cell>
          <cell r="AA341">
            <v>6513</v>
          </cell>
          <cell r="AB341">
            <v>195.39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6084</v>
          </cell>
          <cell r="D350">
            <v>18.251999999999999</v>
          </cell>
          <cell r="E350">
            <v>6084</v>
          </cell>
          <cell r="F350">
            <v>18.251999999999999</v>
          </cell>
          <cell r="I350">
            <v>0</v>
          </cell>
          <cell r="J350">
            <v>0</v>
          </cell>
          <cell r="P350">
            <v>7560</v>
          </cell>
          <cell r="Q350">
            <v>22.68</v>
          </cell>
          <cell r="R350">
            <v>7560</v>
          </cell>
          <cell r="S350">
            <v>22.68</v>
          </cell>
          <cell r="Y350">
            <v>6048</v>
          </cell>
          <cell r="Z350">
            <v>18.144000000000002</v>
          </cell>
          <cell r="AA350">
            <v>6048</v>
          </cell>
          <cell r="AB350">
            <v>18.144000000000002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18.144000000000002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1.0836000000000017</v>
          </cell>
          <cell r="I354">
            <v>0</v>
          </cell>
          <cell r="J354">
            <v>1.0836000000000017</v>
          </cell>
          <cell r="K354">
            <v>1</v>
          </cell>
          <cell r="L354">
            <v>1.0836000000000017</v>
          </cell>
          <cell r="Q354">
            <v>0</v>
          </cell>
          <cell r="R354">
            <v>0</v>
          </cell>
          <cell r="S354">
            <v>1.0836000000000017</v>
          </cell>
          <cell r="U354">
            <v>1.0836000000000017</v>
          </cell>
          <cell r="Z354">
            <v>0</v>
          </cell>
          <cell r="AA354">
            <v>0</v>
          </cell>
          <cell r="AB354">
            <v>1.0836000000000017</v>
          </cell>
        </row>
        <row r="355">
          <cell r="C355">
            <v>0</v>
          </cell>
          <cell r="D355">
            <v>0</v>
          </cell>
          <cell r="F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1.0918500000000002</v>
          </cell>
          <cell r="F356">
            <v>1.0918500000000002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F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F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10</v>
          </cell>
          <cell r="Q358">
            <v>77.699999999999989</v>
          </cell>
          <cell r="R358">
            <v>10</v>
          </cell>
          <cell r="S358">
            <v>77.699999999999989</v>
          </cell>
          <cell r="U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189.00413749999998</v>
          </cell>
          <cell r="F359">
            <v>38.520000000000003</v>
          </cell>
          <cell r="I359">
            <v>0</v>
          </cell>
          <cell r="J359">
            <v>150.48413749999997</v>
          </cell>
          <cell r="K359">
            <v>60</v>
          </cell>
          <cell r="L359">
            <v>150.48413749999997</v>
          </cell>
          <cell r="P359">
            <v>75</v>
          </cell>
          <cell r="Q359">
            <v>582.75</v>
          </cell>
          <cell r="R359">
            <v>75</v>
          </cell>
          <cell r="S359">
            <v>733.23413749999997</v>
          </cell>
          <cell r="U359">
            <v>150.48413749999997</v>
          </cell>
          <cell r="Y359">
            <v>15</v>
          </cell>
          <cell r="Z359">
            <v>116.55</v>
          </cell>
          <cell r="AA359">
            <v>15</v>
          </cell>
          <cell r="AB359">
            <v>267.03413749999999</v>
          </cell>
        </row>
        <row r="360">
          <cell r="C360">
            <v>0</v>
          </cell>
          <cell r="D360">
            <v>0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10.523249999999996</v>
          </cell>
          <cell r="F361">
            <v>10.523249999999996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F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13</v>
          </cell>
          <cell r="D363">
            <v>25.75</v>
          </cell>
          <cell r="F363">
            <v>21.06</v>
          </cell>
          <cell r="I363">
            <v>13</v>
          </cell>
          <cell r="J363">
            <v>4.6900000000000013</v>
          </cell>
          <cell r="K363">
            <v>13</v>
          </cell>
          <cell r="L363">
            <v>4.6900000000000013</v>
          </cell>
          <cell r="Q363">
            <v>0</v>
          </cell>
          <cell r="R363">
            <v>0</v>
          </cell>
          <cell r="S363">
            <v>4.6900000000000013</v>
          </cell>
          <cell r="U363">
            <v>4.6900000000000013</v>
          </cell>
          <cell r="Z363">
            <v>0</v>
          </cell>
          <cell r="AA363">
            <v>0</v>
          </cell>
          <cell r="AB363">
            <v>4.6900000000000013</v>
          </cell>
        </row>
        <row r="364">
          <cell r="C364">
            <v>6</v>
          </cell>
          <cell r="D364">
            <v>13.5</v>
          </cell>
          <cell r="E364">
            <v>6</v>
          </cell>
          <cell r="F364">
            <v>13.5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25.5</v>
          </cell>
          <cell r="F365">
            <v>25.5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5.9999999999999429E-2</v>
          </cell>
          <cell r="E366">
            <v>0</v>
          </cell>
          <cell r="F366">
            <v>5.9999999999999429E-2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F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72</v>
          </cell>
          <cell r="Q368">
            <v>21.599999999999998</v>
          </cell>
          <cell r="R368">
            <v>72</v>
          </cell>
          <cell r="S368">
            <v>21.599999999999998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F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6.9</v>
          </cell>
          <cell r="E370">
            <v>0</v>
          </cell>
          <cell r="F370">
            <v>6.9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22.5</v>
          </cell>
          <cell r="F371">
            <v>0</v>
          </cell>
          <cell r="I371">
            <v>0</v>
          </cell>
          <cell r="J371">
            <v>22.5</v>
          </cell>
          <cell r="K371">
            <v>1</v>
          </cell>
          <cell r="L371">
            <v>22.5</v>
          </cell>
          <cell r="P371">
            <v>0</v>
          </cell>
          <cell r="Q371">
            <v>0</v>
          </cell>
          <cell r="R371">
            <v>0</v>
          </cell>
          <cell r="S371">
            <v>22.5</v>
          </cell>
          <cell r="U371">
            <v>22.5</v>
          </cell>
          <cell r="Z371">
            <v>0</v>
          </cell>
          <cell r="AA371">
            <v>0</v>
          </cell>
          <cell r="AB371">
            <v>22.5</v>
          </cell>
        </row>
        <row r="372">
          <cell r="C372">
            <v>0</v>
          </cell>
          <cell r="D372">
            <v>0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103</v>
          </cell>
          <cell r="Q372">
            <v>24.72</v>
          </cell>
          <cell r="R372">
            <v>103</v>
          </cell>
          <cell r="S372">
            <v>24.72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F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F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5</v>
          </cell>
          <cell r="D375">
            <v>13.58</v>
          </cell>
          <cell r="F375">
            <v>13.58</v>
          </cell>
          <cell r="I375">
            <v>5</v>
          </cell>
          <cell r="J375">
            <v>0</v>
          </cell>
          <cell r="L375">
            <v>0</v>
          </cell>
          <cell r="P375">
            <v>5</v>
          </cell>
          <cell r="Q375">
            <v>13.09</v>
          </cell>
          <cell r="R375">
            <v>5</v>
          </cell>
          <cell r="S375">
            <v>13.09</v>
          </cell>
          <cell r="U375">
            <v>0</v>
          </cell>
          <cell r="Y375">
            <v>4</v>
          </cell>
          <cell r="Z375">
            <v>7.85</v>
          </cell>
          <cell r="AA375">
            <v>4</v>
          </cell>
          <cell r="AB375">
            <v>7.85</v>
          </cell>
        </row>
        <row r="376">
          <cell r="C376">
            <v>3</v>
          </cell>
          <cell r="D376">
            <v>12.56</v>
          </cell>
          <cell r="F376">
            <v>12.56</v>
          </cell>
          <cell r="I376">
            <v>3</v>
          </cell>
          <cell r="J376">
            <v>0</v>
          </cell>
          <cell r="L376">
            <v>0</v>
          </cell>
          <cell r="P376">
            <v>7</v>
          </cell>
          <cell r="Q376">
            <v>32.068999999999996</v>
          </cell>
          <cell r="R376">
            <v>7</v>
          </cell>
          <cell r="S376">
            <v>32.068999999999996</v>
          </cell>
          <cell r="U376">
            <v>0</v>
          </cell>
          <cell r="Y376">
            <v>4</v>
          </cell>
          <cell r="Z376">
            <v>13.12</v>
          </cell>
          <cell r="AA376">
            <v>4</v>
          </cell>
          <cell r="AB376">
            <v>13.12</v>
          </cell>
        </row>
        <row r="377">
          <cell r="D377">
            <v>0</v>
          </cell>
          <cell r="F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F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F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F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75</v>
          </cell>
          <cell r="U383">
            <v>178.75773749999996</v>
          </cell>
          <cell r="V383">
            <v>0</v>
          </cell>
          <cell r="W383">
            <v>0</v>
          </cell>
          <cell r="Y383">
            <v>23</v>
          </cell>
          <cell r="AA383">
            <v>23</v>
          </cell>
          <cell r="AB383">
            <v>316.2777375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88.102749041799242</v>
          </cell>
          <cell r="F387">
            <v>88.102749041799242</v>
          </cell>
          <cell r="I387">
            <v>0</v>
          </cell>
          <cell r="J387">
            <v>0</v>
          </cell>
          <cell r="Q387">
            <v>164.45620130000006</v>
          </cell>
          <cell r="R387">
            <v>0</v>
          </cell>
          <cell r="S387">
            <v>164.45620130000006</v>
          </cell>
          <cell r="Y387">
            <v>0</v>
          </cell>
          <cell r="Z387">
            <v>90</v>
          </cell>
          <cell r="AA387">
            <v>0</v>
          </cell>
          <cell r="AB387">
            <v>90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90</v>
          </cell>
          <cell r="AA390">
            <v>0</v>
          </cell>
          <cell r="AB390">
            <v>90</v>
          </cell>
        </row>
        <row r="391">
          <cell r="I391">
            <v>0</v>
          </cell>
          <cell r="J391">
            <v>0</v>
          </cell>
          <cell r="Q391">
            <v>105.40354360000003</v>
          </cell>
          <cell r="S391">
            <v>105.40354360000003</v>
          </cell>
          <cell r="Y391">
            <v>0</v>
          </cell>
          <cell r="AB391">
            <v>0</v>
          </cell>
        </row>
        <row r="392">
          <cell r="C392">
            <v>334</v>
          </cell>
          <cell r="D392">
            <v>29.824784999999999</v>
          </cell>
          <cell r="E392">
            <v>334</v>
          </cell>
          <cell r="F392">
            <v>29.824784999999999</v>
          </cell>
          <cell r="I392">
            <v>333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398</v>
          </cell>
          <cell r="Z392">
            <v>18.716776768617017</v>
          </cell>
          <cell r="AA392">
            <v>398</v>
          </cell>
          <cell r="AB392">
            <v>18.716776768617017</v>
          </cell>
        </row>
        <row r="393">
          <cell r="C393">
            <v>269</v>
          </cell>
          <cell r="D393">
            <v>23.671999999999997</v>
          </cell>
          <cell r="E393">
            <v>269</v>
          </cell>
          <cell r="F393">
            <v>23.671999999999997</v>
          </cell>
          <cell r="I393">
            <v>268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596</v>
          </cell>
          <cell r="Z393">
            <v>24.064427273936168</v>
          </cell>
          <cell r="AA393">
            <v>596</v>
          </cell>
          <cell r="AB393">
            <v>24.064427273936168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411</v>
          </cell>
          <cell r="Z394">
            <v>11.7</v>
          </cell>
          <cell r="AA394">
            <v>411</v>
          </cell>
          <cell r="AB394">
            <v>11.7</v>
          </cell>
        </row>
        <row r="395">
          <cell r="C395">
            <v>0</v>
          </cell>
          <cell r="D395">
            <v>13.577728273732877</v>
          </cell>
          <cell r="E395">
            <v>0</v>
          </cell>
          <cell r="F395">
            <v>13.577728273732877</v>
          </cell>
          <cell r="I395">
            <v>0</v>
          </cell>
          <cell r="J395">
            <v>0</v>
          </cell>
          <cell r="Q395">
            <v>26.350885900000009</v>
          </cell>
          <cell r="R395">
            <v>0</v>
          </cell>
          <cell r="S395">
            <v>26.350885900000009</v>
          </cell>
          <cell r="Z395">
            <v>13.36912626329787</v>
          </cell>
          <cell r="AA395">
            <v>0</v>
          </cell>
          <cell r="AB395">
            <v>13.36912626329787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1405</v>
          </cell>
          <cell r="Z396">
            <v>157.85033030585103</v>
          </cell>
          <cell r="AA396">
            <v>1405</v>
          </cell>
          <cell r="AB396">
            <v>157.85033030585103</v>
          </cell>
        </row>
        <row r="397">
          <cell r="M397">
            <v>0</v>
          </cell>
          <cell r="N397">
            <v>0</v>
          </cell>
          <cell r="Q397">
            <v>5538.9978108000014</v>
          </cell>
          <cell r="T397">
            <v>21</v>
          </cell>
          <cell r="U397">
            <v>178.75773749999996</v>
          </cell>
          <cell r="V397">
            <v>0</v>
          </cell>
          <cell r="W397">
            <v>0</v>
          </cell>
          <cell r="Y397">
            <v>279071</v>
          </cell>
          <cell r="Z397">
            <v>2492.4883303058505</v>
          </cell>
          <cell r="AA397">
            <v>279071</v>
          </cell>
          <cell r="AB397">
            <v>2671.2460678058505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2671.2460678058505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6</v>
          </cell>
        </row>
      </sheetData>
      <sheetData sheetId="6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57.9</v>
          </cell>
          <cell r="F152">
            <v>57.9</v>
          </cell>
          <cell r="I152">
            <v>0</v>
          </cell>
          <cell r="J152">
            <v>0</v>
          </cell>
          <cell r="Q152">
            <v>909.16268000000002</v>
          </cell>
          <cell r="R152">
            <v>0</v>
          </cell>
          <cell r="S152">
            <v>909.16268000000002</v>
          </cell>
          <cell r="Z152">
            <v>22.26</v>
          </cell>
          <cell r="AA152">
            <v>0</v>
          </cell>
          <cell r="AB152">
            <v>22.26</v>
          </cell>
        </row>
        <row r="153">
          <cell r="C153">
            <v>0</v>
          </cell>
          <cell r="D153">
            <v>57.9</v>
          </cell>
          <cell r="E153">
            <v>0</v>
          </cell>
          <cell r="F153">
            <v>57.9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909.16268000000002</v>
          </cell>
          <cell r="R153">
            <v>0</v>
          </cell>
          <cell r="S153">
            <v>909.16268000000002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22.26</v>
          </cell>
          <cell r="AA153">
            <v>0</v>
          </cell>
          <cell r="AB153">
            <v>22.26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814</v>
          </cell>
          <cell r="D170">
            <v>24.419999999999998</v>
          </cell>
          <cell r="E170">
            <v>814</v>
          </cell>
          <cell r="F170">
            <v>24.419999999999998</v>
          </cell>
          <cell r="I170">
            <v>0</v>
          </cell>
          <cell r="J170">
            <v>0</v>
          </cell>
          <cell r="P170">
            <v>79</v>
          </cell>
          <cell r="Q170">
            <v>2.37</v>
          </cell>
          <cell r="R170">
            <v>79</v>
          </cell>
          <cell r="S170">
            <v>2.37</v>
          </cell>
          <cell r="Y170">
            <v>79</v>
          </cell>
          <cell r="Z170">
            <v>2.37</v>
          </cell>
          <cell r="AA170">
            <v>79</v>
          </cell>
          <cell r="AB170">
            <v>2.37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16014</v>
          </cell>
          <cell r="Q171">
            <v>240.20999999999998</v>
          </cell>
          <cell r="R171">
            <v>16014</v>
          </cell>
          <cell r="S171">
            <v>240.20999999999998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2.37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2013</v>
          </cell>
          <cell r="D194">
            <v>171.10500000000002</v>
          </cell>
          <cell r="E194">
            <v>2013</v>
          </cell>
          <cell r="F194">
            <v>171.10500000000002</v>
          </cell>
          <cell r="I194">
            <v>0</v>
          </cell>
          <cell r="J194">
            <v>0</v>
          </cell>
          <cell r="P194">
            <v>2370</v>
          </cell>
          <cell r="Q194">
            <v>237</v>
          </cell>
          <cell r="R194">
            <v>2370</v>
          </cell>
          <cell r="S194">
            <v>237</v>
          </cell>
          <cell r="Y194">
            <v>2370</v>
          </cell>
          <cell r="Z194">
            <v>237</v>
          </cell>
          <cell r="AA194">
            <v>2370</v>
          </cell>
          <cell r="AB194">
            <v>237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237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239.37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67581</v>
          </cell>
          <cell r="D201">
            <v>101.3715</v>
          </cell>
          <cell r="E201">
            <v>67581</v>
          </cell>
          <cell r="F201">
            <v>101.3715</v>
          </cell>
          <cell r="I201">
            <v>0</v>
          </cell>
          <cell r="J201">
            <v>0</v>
          </cell>
          <cell r="P201">
            <v>65569</v>
          </cell>
          <cell r="Q201">
            <v>98.353499999999997</v>
          </cell>
          <cell r="R201">
            <v>65569</v>
          </cell>
          <cell r="S201">
            <v>98.353499999999997</v>
          </cell>
          <cell r="Z201">
            <v>98.353499999999997</v>
          </cell>
          <cell r="AA201">
            <v>65569</v>
          </cell>
          <cell r="AB201">
            <v>98.353499999999997</v>
          </cell>
        </row>
        <row r="202">
          <cell r="C202">
            <v>16</v>
          </cell>
          <cell r="D202">
            <v>2.4E-2</v>
          </cell>
          <cell r="E202">
            <v>16</v>
          </cell>
          <cell r="F202">
            <v>2.4E-2</v>
          </cell>
          <cell r="I202">
            <v>0</v>
          </cell>
          <cell r="J202">
            <v>0</v>
          </cell>
          <cell r="P202">
            <v>28</v>
          </cell>
          <cell r="Q202">
            <v>4.2000000000000003E-2</v>
          </cell>
          <cell r="R202">
            <v>28</v>
          </cell>
          <cell r="S202">
            <v>4.2000000000000003E-2</v>
          </cell>
          <cell r="Z202">
            <v>4.2000000000000003E-2</v>
          </cell>
          <cell r="AA202">
            <v>28</v>
          </cell>
          <cell r="AB202">
            <v>4.2000000000000003E-2</v>
          </cell>
        </row>
        <row r="203">
          <cell r="C203">
            <v>20</v>
          </cell>
          <cell r="D203">
            <v>0.03</v>
          </cell>
          <cell r="E203">
            <v>20</v>
          </cell>
          <cell r="F203">
            <v>0.03</v>
          </cell>
          <cell r="I203">
            <v>0</v>
          </cell>
          <cell r="J203">
            <v>0</v>
          </cell>
          <cell r="P203">
            <v>20</v>
          </cell>
          <cell r="Q203">
            <v>0.03</v>
          </cell>
          <cell r="R203">
            <v>20</v>
          </cell>
          <cell r="S203">
            <v>0.03</v>
          </cell>
          <cell r="Z203">
            <v>0.03</v>
          </cell>
          <cell r="AA203">
            <v>20</v>
          </cell>
          <cell r="AB203">
            <v>0.03</v>
          </cell>
        </row>
        <row r="204">
          <cell r="C204">
            <v>109930</v>
          </cell>
          <cell r="D204">
            <v>164.89500000000001</v>
          </cell>
          <cell r="E204">
            <v>109930</v>
          </cell>
          <cell r="F204">
            <v>164.89500000000001</v>
          </cell>
          <cell r="I204">
            <v>0</v>
          </cell>
          <cell r="J204">
            <v>0</v>
          </cell>
          <cell r="P204">
            <v>107374</v>
          </cell>
          <cell r="Q204">
            <v>161.06100000000001</v>
          </cell>
          <cell r="R204">
            <v>107374</v>
          </cell>
          <cell r="S204">
            <v>161.06100000000001</v>
          </cell>
          <cell r="Z204">
            <v>161.06100000000001</v>
          </cell>
          <cell r="AA204">
            <v>107374</v>
          </cell>
          <cell r="AB204">
            <v>161.06100000000001</v>
          </cell>
        </row>
        <row r="205">
          <cell r="C205">
            <v>33</v>
          </cell>
          <cell r="D205">
            <v>4.9500000000000002E-2</v>
          </cell>
          <cell r="E205">
            <v>33</v>
          </cell>
          <cell r="F205">
            <v>4.9500000000000002E-2</v>
          </cell>
          <cell r="I205">
            <v>0</v>
          </cell>
          <cell r="J205">
            <v>0</v>
          </cell>
          <cell r="P205">
            <v>35</v>
          </cell>
          <cell r="Q205">
            <v>5.2499999999999998E-2</v>
          </cell>
          <cell r="R205">
            <v>35</v>
          </cell>
          <cell r="S205">
            <v>5.2499999999999998E-2</v>
          </cell>
          <cell r="Z205">
            <v>5.2499999999999998E-2</v>
          </cell>
          <cell r="AA205">
            <v>35</v>
          </cell>
          <cell r="AB205">
            <v>5.2499999999999998E-2</v>
          </cell>
        </row>
        <row r="206">
          <cell r="C206">
            <v>81</v>
          </cell>
          <cell r="D206">
            <v>0.1215</v>
          </cell>
          <cell r="E206">
            <v>81</v>
          </cell>
          <cell r="F206">
            <v>0.1215</v>
          </cell>
          <cell r="I206">
            <v>0</v>
          </cell>
          <cell r="J206">
            <v>0</v>
          </cell>
          <cell r="P206">
            <v>102</v>
          </cell>
          <cell r="Q206">
            <v>0.153</v>
          </cell>
          <cell r="R206">
            <v>102</v>
          </cell>
          <cell r="S206">
            <v>0.153</v>
          </cell>
          <cell r="Z206">
            <v>0.153</v>
          </cell>
          <cell r="AA206">
            <v>102</v>
          </cell>
          <cell r="AB206">
            <v>0.153</v>
          </cell>
        </row>
        <row r="207">
          <cell r="C207">
            <v>130012</v>
          </cell>
          <cell r="D207">
            <v>325.03000000000003</v>
          </cell>
          <cell r="E207">
            <v>130012</v>
          </cell>
          <cell r="F207">
            <v>325.03000000000003</v>
          </cell>
          <cell r="I207">
            <v>0</v>
          </cell>
          <cell r="J207">
            <v>0</v>
          </cell>
          <cell r="P207">
            <v>124032</v>
          </cell>
          <cell r="Q207">
            <v>310.08</v>
          </cell>
          <cell r="R207">
            <v>124032</v>
          </cell>
          <cell r="S207">
            <v>310.08</v>
          </cell>
          <cell r="Z207">
            <v>310.08</v>
          </cell>
          <cell r="AA207">
            <v>124032</v>
          </cell>
          <cell r="AB207">
            <v>310.08</v>
          </cell>
        </row>
        <row r="208">
          <cell r="C208">
            <v>35</v>
          </cell>
          <cell r="D208">
            <v>8.7500000000000008E-2</v>
          </cell>
          <cell r="E208">
            <v>35</v>
          </cell>
          <cell r="F208">
            <v>8.7500000000000008E-2</v>
          </cell>
          <cell r="I208">
            <v>0</v>
          </cell>
          <cell r="J208">
            <v>0</v>
          </cell>
          <cell r="P208">
            <v>37</v>
          </cell>
          <cell r="Q208">
            <v>9.2499999999999999E-2</v>
          </cell>
          <cell r="R208">
            <v>37</v>
          </cell>
          <cell r="S208">
            <v>9.2499999999999999E-2</v>
          </cell>
          <cell r="Z208">
            <v>9.2499999999999999E-2</v>
          </cell>
          <cell r="AA208">
            <v>37</v>
          </cell>
          <cell r="AB208">
            <v>9.2499999999999999E-2</v>
          </cell>
        </row>
        <row r="209">
          <cell r="C209">
            <v>112</v>
          </cell>
          <cell r="D209">
            <v>0.28000000000000003</v>
          </cell>
          <cell r="E209">
            <v>112</v>
          </cell>
          <cell r="F209">
            <v>0.28000000000000003</v>
          </cell>
          <cell r="I209">
            <v>0</v>
          </cell>
          <cell r="J209">
            <v>0</v>
          </cell>
          <cell r="P209">
            <v>136</v>
          </cell>
          <cell r="Q209">
            <v>0.34</v>
          </cell>
          <cell r="R209">
            <v>136</v>
          </cell>
          <cell r="S209">
            <v>0.34</v>
          </cell>
          <cell r="Z209">
            <v>0.34</v>
          </cell>
          <cell r="AA209">
            <v>136</v>
          </cell>
          <cell r="AB209">
            <v>0.34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570.20449999999994</v>
          </cell>
        </row>
        <row r="211">
          <cell r="I211">
            <v>0</v>
          </cell>
          <cell r="J211">
            <v>0</v>
          </cell>
        </row>
        <row r="212">
          <cell r="C212">
            <v>77211</v>
          </cell>
          <cell r="D212">
            <v>308.84399999999999</v>
          </cell>
          <cell r="E212">
            <v>77211</v>
          </cell>
          <cell r="F212">
            <v>308.84399999999999</v>
          </cell>
          <cell r="I212">
            <v>0</v>
          </cell>
          <cell r="J212">
            <v>0</v>
          </cell>
          <cell r="P212">
            <v>74829</v>
          </cell>
          <cell r="Q212">
            <v>299.31600000000003</v>
          </cell>
          <cell r="R212">
            <v>74829</v>
          </cell>
          <cell r="S212">
            <v>299.31600000000003</v>
          </cell>
          <cell r="Y212">
            <v>74829</v>
          </cell>
          <cell r="Z212">
            <v>299.31600000000003</v>
          </cell>
          <cell r="AA212">
            <v>74829</v>
          </cell>
          <cell r="AB212">
            <v>299.31600000000003</v>
          </cell>
        </row>
        <row r="213">
          <cell r="C213">
            <v>13214</v>
          </cell>
          <cell r="D213">
            <v>52.856000000000002</v>
          </cell>
          <cell r="E213">
            <v>13214</v>
          </cell>
          <cell r="F213">
            <v>52.856000000000002</v>
          </cell>
          <cell r="I213">
            <v>0</v>
          </cell>
          <cell r="J213">
            <v>0</v>
          </cell>
          <cell r="P213">
            <v>12374</v>
          </cell>
          <cell r="Q213">
            <v>49.496000000000002</v>
          </cell>
          <cell r="R213">
            <v>12374</v>
          </cell>
          <cell r="S213">
            <v>49.496000000000002</v>
          </cell>
          <cell r="Y213">
            <v>12374</v>
          </cell>
          <cell r="Z213">
            <v>49.496000000000002</v>
          </cell>
          <cell r="AA213">
            <v>12374</v>
          </cell>
          <cell r="AB213">
            <v>49.496000000000002</v>
          </cell>
        </row>
        <row r="214">
          <cell r="C214">
            <v>21481</v>
          </cell>
          <cell r="D214">
            <v>85.924000000000007</v>
          </cell>
          <cell r="E214">
            <v>21481</v>
          </cell>
          <cell r="F214">
            <v>85.924000000000007</v>
          </cell>
          <cell r="I214">
            <v>0</v>
          </cell>
          <cell r="J214">
            <v>0</v>
          </cell>
          <cell r="P214">
            <v>20930</v>
          </cell>
          <cell r="Q214">
            <v>83.72</v>
          </cell>
          <cell r="R214">
            <v>20930</v>
          </cell>
          <cell r="S214">
            <v>83.72</v>
          </cell>
          <cell r="Y214">
            <v>20930</v>
          </cell>
          <cell r="Z214">
            <v>83.72</v>
          </cell>
          <cell r="AA214">
            <v>20930</v>
          </cell>
          <cell r="AB214">
            <v>83.72</v>
          </cell>
        </row>
        <row r="215">
          <cell r="C215">
            <v>19342</v>
          </cell>
          <cell r="D215">
            <v>77.367999999999995</v>
          </cell>
          <cell r="E215">
            <v>19342</v>
          </cell>
          <cell r="F215">
            <v>77.367999999999995</v>
          </cell>
          <cell r="I215">
            <v>0</v>
          </cell>
          <cell r="J215">
            <v>0</v>
          </cell>
          <cell r="P215">
            <v>41421</v>
          </cell>
          <cell r="Q215">
            <v>165.684</v>
          </cell>
          <cell r="R215">
            <v>41421</v>
          </cell>
          <cell r="S215">
            <v>165.684</v>
          </cell>
          <cell r="Y215">
            <v>18256</v>
          </cell>
          <cell r="Z215">
            <v>73.024000000000001</v>
          </cell>
          <cell r="AA215">
            <v>18256</v>
          </cell>
          <cell r="AB215">
            <v>73.024000000000001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505.55600000000004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104</v>
          </cell>
          <cell r="D245">
            <v>624</v>
          </cell>
          <cell r="E245">
            <v>104</v>
          </cell>
          <cell r="F245">
            <v>624</v>
          </cell>
          <cell r="I245">
            <v>0</v>
          </cell>
          <cell r="J245">
            <v>0</v>
          </cell>
          <cell r="P245">
            <v>104</v>
          </cell>
          <cell r="Q245">
            <v>686.4</v>
          </cell>
          <cell r="R245">
            <v>104</v>
          </cell>
          <cell r="S245">
            <v>686.4</v>
          </cell>
          <cell r="Y245">
            <v>104</v>
          </cell>
          <cell r="Z245">
            <v>686.4</v>
          </cell>
          <cell r="AA245">
            <v>104</v>
          </cell>
          <cell r="AB245">
            <v>686.4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</v>
          </cell>
          <cell r="D249">
            <v>36</v>
          </cell>
          <cell r="E249">
            <v>6</v>
          </cell>
          <cell r="F249">
            <v>36</v>
          </cell>
          <cell r="I249">
            <v>0</v>
          </cell>
          <cell r="J249">
            <v>0</v>
          </cell>
          <cell r="P249">
            <v>6</v>
          </cell>
          <cell r="Q249">
            <v>39.599999999999994</v>
          </cell>
          <cell r="R249">
            <v>6</v>
          </cell>
          <cell r="S249">
            <v>39.599999999999994</v>
          </cell>
          <cell r="Y249">
            <v>6</v>
          </cell>
          <cell r="Z249">
            <v>39.599999999999994</v>
          </cell>
          <cell r="AA249">
            <v>6</v>
          </cell>
          <cell r="AB249">
            <v>39.599999999999994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65</v>
          </cell>
          <cell r="D259">
            <v>32.5</v>
          </cell>
          <cell r="E259">
            <v>65</v>
          </cell>
          <cell r="F259">
            <v>32.5</v>
          </cell>
          <cell r="I259">
            <v>0</v>
          </cell>
          <cell r="J259">
            <v>0</v>
          </cell>
          <cell r="P259">
            <v>65</v>
          </cell>
          <cell r="Q259">
            <v>32.5</v>
          </cell>
          <cell r="R259">
            <v>65</v>
          </cell>
          <cell r="S259">
            <v>32.5</v>
          </cell>
          <cell r="Y259">
            <v>65</v>
          </cell>
          <cell r="Z259">
            <v>32.5</v>
          </cell>
          <cell r="AA259">
            <v>65</v>
          </cell>
          <cell r="AB259">
            <v>32.5</v>
          </cell>
        </row>
        <row r="260">
          <cell r="C260">
            <v>65</v>
          </cell>
          <cell r="D260">
            <v>32.5</v>
          </cell>
          <cell r="E260">
            <v>65</v>
          </cell>
          <cell r="F260">
            <v>32.5</v>
          </cell>
          <cell r="I260">
            <v>0</v>
          </cell>
          <cell r="J260">
            <v>0</v>
          </cell>
          <cell r="P260">
            <v>65</v>
          </cell>
          <cell r="Q260">
            <v>32.5</v>
          </cell>
          <cell r="R260">
            <v>65</v>
          </cell>
          <cell r="S260">
            <v>32.5</v>
          </cell>
          <cell r="Y260">
            <v>65</v>
          </cell>
          <cell r="Z260">
            <v>32.5</v>
          </cell>
          <cell r="AA260">
            <v>65</v>
          </cell>
          <cell r="AB260">
            <v>32.5</v>
          </cell>
        </row>
        <row r="261">
          <cell r="C261">
            <v>65</v>
          </cell>
          <cell r="D261">
            <v>32.5</v>
          </cell>
          <cell r="E261">
            <v>65</v>
          </cell>
          <cell r="F261">
            <v>32.5</v>
          </cell>
          <cell r="I261">
            <v>0</v>
          </cell>
          <cell r="J261">
            <v>0</v>
          </cell>
          <cell r="P261">
            <v>65</v>
          </cell>
          <cell r="Q261">
            <v>32.5</v>
          </cell>
          <cell r="R261">
            <v>65</v>
          </cell>
          <cell r="S261">
            <v>32.5</v>
          </cell>
          <cell r="Y261">
            <v>65</v>
          </cell>
          <cell r="Z261">
            <v>32.5</v>
          </cell>
          <cell r="AA261">
            <v>65</v>
          </cell>
          <cell r="AB261">
            <v>32.5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823.5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823.5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823.5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3568</v>
          </cell>
          <cell r="D268">
            <v>28.544</v>
          </cell>
          <cell r="E268">
            <v>3568</v>
          </cell>
          <cell r="F268">
            <v>28.544</v>
          </cell>
          <cell r="I268">
            <v>0</v>
          </cell>
          <cell r="J268">
            <v>0</v>
          </cell>
          <cell r="P268">
            <v>3591</v>
          </cell>
          <cell r="Q268">
            <v>71.820000000000007</v>
          </cell>
          <cell r="R268">
            <v>3591</v>
          </cell>
          <cell r="S268">
            <v>71.820000000000007</v>
          </cell>
          <cell r="Y268">
            <v>3591</v>
          </cell>
          <cell r="Z268">
            <v>35.910000000000004</v>
          </cell>
          <cell r="AA268">
            <v>3591</v>
          </cell>
          <cell r="AB268">
            <v>35.910000000000004</v>
          </cell>
        </row>
        <row r="269">
          <cell r="C269">
            <v>2961</v>
          </cell>
          <cell r="D269">
            <v>23.687999999999999</v>
          </cell>
          <cell r="E269">
            <v>2961</v>
          </cell>
          <cell r="F269">
            <v>23.687999999999999</v>
          </cell>
          <cell r="I269">
            <v>0</v>
          </cell>
          <cell r="J269">
            <v>0</v>
          </cell>
          <cell r="P269">
            <v>2921</v>
          </cell>
          <cell r="Q269">
            <v>58.42</v>
          </cell>
          <cell r="R269">
            <v>2921</v>
          </cell>
          <cell r="S269">
            <v>58.42</v>
          </cell>
          <cell r="Y269">
            <v>2921</v>
          </cell>
          <cell r="Z269">
            <v>29.21</v>
          </cell>
          <cell r="AA269">
            <v>2921</v>
          </cell>
          <cell r="AB269">
            <v>29.21</v>
          </cell>
        </row>
        <row r="270">
          <cell r="C270">
            <v>4938</v>
          </cell>
          <cell r="D270">
            <v>39.503999999999998</v>
          </cell>
          <cell r="E270">
            <v>4938</v>
          </cell>
          <cell r="F270">
            <v>39.503999999999998</v>
          </cell>
          <cell r="I270">
            <v>0</v>
          </cell>
          <cell r="J270">
            <v>0</v>
          </cell>
          <cell r="P270">
            <v>4844</v>
          </cell>
          <cell r="Q270">
            <v>96.88</v>
          </cell>
          <cell r="R270">
            <v>4844</v>
          </cell>
          <cell r="S270">
            <v>96.88</v>
          </cell>
          <cell r="Y270">
            <v>4844</v>
          </cell>
          <cell r="Z270">
            <v>48.44</v>
          </cell>
          <cell r="AA270">
            <v>4844</v>
          </cell>
          <cell r="AB270">
            <v>48.44</v>
          </cell>
        </row>
        <row r="271">
          <cell r="I271">
            <v>0</v>
          </cell>
          <cell r="J271">
            <v>0</v>
          </cell>
        </row>
        <row r="272">
          <cell r="C272">
            <v>3568</v>
          </cell>
          <cell r="D272">
            <v>28.544</v>
          </cell>
          <cell r="E272">
            <v>3568</v>
          </cell>
          <cell r="F272">
            <v>28.544</v>
          </cell>
          <cell r="I272">
            <v>0</v>
          </cell>
          <cell r="J272">
            <v>0</v>
          </cell>
          <cell r="P272">
            <v>3591</v>
          </cell>
          <cell r="Q272">
            <v>35.910000000000004</v>
          </cell>
          <cell r="R272">
            <v>3591</v>
          </cell>
          <cell r="S272">
            <v>35.910000000000004</v>
          </cell>
          <cell r="Y272">
            <v>3591</v>
          </cell>
          <cell r="Z272">
            <v>35.910000000000004</v>
          </cell>
          <cell r="AA272">
            <v>3591</v>
          </cell>
          <cell r="AB272">
            <v>35.910000000000004</v>
          </cell>
        </row>
        <row r="273">
          <cell r="C273">
            <v>2961</v>
          </cell>
          <cell r="D273">
            <v>23.687999999999999</v>
          </cell>
          <cell r="E273">
            <v>2961</v>
          </cell>
          <cell r="F273">
            <v>23.687999999999999</v>
          </cell>
          <cell r="I273">
            <v>0</v>
          </cell>
          <cell r="J273">
            <v>0</v>
          </cell>
          <cell r="P273">
            <v>2921</v>
          </cell>
          <cell r="Q273">
            <v>29.21</v>
          </cell>
          <cell r="R273">
            <v>2921</v>
          </cell>
          <cell r="S273">
            <v>29.21</v>
          </cell>
          <cell r="Y273">
            <v>2921</v>
          </cell>
          <cell r="Z273">
            <v>29.21</v>
          </cell>
          <cell r="AA273">
            <v>2921</v>
          </cell>
          <cell r="AB273">
            <v>29.21</v>
          </cell>
        </row>
        <row r="274">
          <cell r="C274">
            <v>4938</v>
          </cell>
          <cell r="D274">
            <v>39.503999999999998</v>
          </cell>
          <cell r="E274">
            <v>4938</v>
          </cell>
          <cell r="F274">
            <v>39.503999999999998</v>
          </cell>
          <cell r="I274">
            <v>0</v>
          </cell>
          <cell r="J274">
            <v>0</v>
          </cell>
          <cell r="P274">
            <v>4844</v>
          </cell>
          <cell r="Q274">
            <v>48.44</v>
          </cell>
          <cell r="R274">
            <v>4844</v>
          </cell>
          <cell r="S274">
            <v>48.44</v>
          </cell>
          <cell r="Y274">
            <v>4844</v>
          </cell>
          <cell r="Z274">
            <v>48.44</v>
          </cell>
          <cell r="AA274">
            <v>4844</v>
          </cell>
          <cell r="AB274">
            <v>48.44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228</v>
          </cell>
          <cell r="D281">
            <v>1.8240000000000001</v>
          </cell>
          <cell r="E281">
            <v>228</v>
          </cell>
          <cell r="F281">
            <v>1.8240000000000001</v>
          </cell>
          <cell r="I281">
            <v>0</v>
          </cell>
          <cell r="J281">
            <v>0</v>
          </cell>
          <cell r="P281">
            <v>132</v>
          </cell>
          <cell r="Q281">
            <v>2.64</v>
          </cell>
          <cell r="R281">
            <v>132</v>
          </cell>
          <cell r="S281">
            <v>2.64</v>
          </cell>
          <cell r="Y281">
            <v>132</v>
          </cell>
          <cell r="Z281">
            <v>2.64</v>
          </cell>
          <cell r="AA281">
            <v>132</v>
          </cell>
          <cell r="AB281">
            <v>2.64</v>
          </cell>
        </row>
        <row r="282">
          <cell r="C282">
            <v>208</v>
          </cell>
          <cell r="D282">
            <v>1.6640000000000001</v>
          </cell>
          <cell r="E282">
            <v>208</v>
          </cell>
          <cell r="F282">
            <v>1.6640000000000001</v>
          </cell>
          <cell r="I282">
            <v>0</v>
          </cell>
          <cell r="J282">
            <v>0</v>
          </cell>
          <cell r="P282">
            <v>110</v>
          </cell>
          <cell r="Q282">
            <v>2.2000000000000002</v>
          </cell>
          <cell r="R282">
            <v>110</v>
          </cell>
          <cell r="S282">
            <v>2.2000000000000002</v>
          </cell>
          <cell r="Y282">
            <v>110</v>
          </cell>
          <cell r="Z282">
            <v>2.2000000000000002</v>
          </cell>
          <cell r="AA282">
            <v>110</v>
          </cell>
          <cell r="AB282">
            <v>2.2000000000000002</v>
          </cell>
        </row>
        <row r="283">
          <cell r="C283">
            <v>274</v>
          </cell>
          <cell r="D283">
            <v>2.1920000000000002</v>
          </cell>
          <cell r="E283">
            <v>274</v>
          </cell>
          <cell r="F283">
            <v>2.1920000000000002</v>
          </cell>
          <cell r="I283">
            <v>0</v>
          </cell>
          <cell r="J283">
            <v>0</v>
          </cell>
          <cell r="P283">
            <v>174</v>
          </cell>
          <cell r="Q283">
            <v>3.48</v>
          </cell>
          <cell r="R283">
            <v>174</v>
          </cell>
          <cell r="S283">
            <v>3.48</v>
          </cell>
          <cell r="Y283">
            <v>174</v>
          </cell>
          <cell r="Z283">
            <v>3.48</v>
          </cell>
          <cell r="AA283">
            <v>174</v>
          </cell>
          <cell r="AB283">
            <v>3.48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238.26799999999994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88</v>
          </cell>
          <cell r="D290">
            <v>319.44</v>
          </cell>
          <cell r="E290">
            <v>88</v>
          </cell>
          <cell r="F290">
            <v>319.44</v>
          </cell>
          <cell r="I290">
            <v>0</v>
          </cell>
          <cell r="J290">
            <v>0</v>
          </cell>
          <cell r="P290">
            <v>90</v>
          </cell>
          <cell r="Q290">
            <v>342.9</v>
          </cell>
          <cell r="R290">
            <v>90</v>
          </cell>
          <cell r="S290">
            <v>342.9</v>
          </cell>
          <cell r="Y290">
            <v>88</v>
          </cell>
          <cell r="Z290">
            <v>335.28000000000003</v>
          </cell>
          <cell r="AA290">
            <v>88</v>
          </cell>
          <cell r="AB290">
            <v>335.28000000000003</v>
          </cell>
        </row>
        <row r="291">
          <cell r="C291">
            <v>30</v>
          </cell>
          <cell r="D291">
            <v>108.89999999999999</v>
          </cell>
          <cell r="E291">
            <v>30</v>
          </cell>
          <cell r="F291">
            <v>108.89999999999999</v>
          </cell>
          <cell r="I291">
            <v>0</v>
          </cell>
          <cell r="J291">
            <v>0</v>
          </cell>
          <cell r="P291">
            <v>30</v>
          </cell>
          <cell r="Q291">
            <v>114.3</v>
          </cell>
          <cell r="R291">
            <v>30</v>
          </cell>
          <cell r="S291">
            <v>114.3</v>
          </cell>
          <cell r="Y291">
            <v>30</v>
          </cell>
          <cell r="Z291">
            <v>114.3</v>
          </cell>
          <cell r="AA291">
            <v>30</v>
          </cell>
          <cell r="AB291">
            <v>114.3</v>
          </cell>
        </row>
        <row r="292">
          <cell r="C292">
            <v>2</v>
          </cell>
          <cell r="D292">
            <v>7.26</v>
          </cell>
          <cell r="E292">
            <v>2</v>
          </cell>
          <cell r="F292">
            <v>7.26</v>
          </cell>
          <cell r="I292">
            <v>0</v>
          </cell>
          <cell r="J292">
            <v>0</v>
          </cell>
          <cell r="P292">
            <v>15</v>
          </cell>
          <cell r="Q292">
            <v>57.15</v>
          </cell>
          <cell r="R292">
            <v>15</v>
          </cell>
          <cell r="S292">
            <v>57.15</v>
          </cell>
          <cell r="Y292">
            <v>2</v>
          </cell>
          <cell r="Z292">
            <v>7.62</v>
          </cell>
          <cell r="AA292">
            <v>2</v>
          </cell>
          <cell r="AB292">
            <v>7.62</v>
          </cell>
        </row>
        <row r="293">
          <cell r="C293">
            <v>10</v>
          </cell>
          <cell r="D293">
            <v>28.87501529051988</v>
          </cell>
          <cell r="E293">
            <v>10</v>
          </cell>
          <cell r="F293">
            <v>28.87501529051988</v>
          </cell>
          <cell r="I293">
            <v>0</v>
          </cell>
          <cell r="J293">
            <v>0</v>
          </cell>
          <cell r="P293">
            <v>15</v>
          </cell>
          <cell r="Q293">
            <v>50.400000000000006</v>
          </cell>
          <cell r="R293">
            <v>15</v>
          </cell>
          <cell r="S293">
            <v>50.400000000000006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13</v>
          </cell>
          <cell r="D294">
            <v>38.516400000000004</v>
          </cell>
          <cell r="E294">
            <v>13</v>
          </cell>
          <cell r="F294">
            <v>38.516400000000004</v>
          </cell>
          <cell r="I294">
            <v>0</v>
          </cell>
          <cell r="J294">
            <v>0</v>
          </cell>
          <cell r="P294">
            <v>72</v>
          </cell>
          <cell r="Q294">
            <v>241.92</v>
          </cell>
          <cell r="R294">
            <v>72</v>
          </cell>
          <cell r="S294">
            <v>241.92</v>
          </cell>
          <cell r="Y294">
            <v>13</v>
          </cell>
          <cell r="Z294">
            <v>43.68</v>
          </cell>
          <cell r="AA294">
            <v>13</v>
          </cell>
          <cell r="AB294">
            <v>43.68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15</v>
          </cell>
          <cell r="Q296">
            <v>15</v>
          </cell>
          <cell r="R296">
            <v>15</v>
          </cell>
          <cell r="S296">
            <v>15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7.5</v>
          </cell>
          <cell r="E297">
            <v>15</v>
          </cell>
          <cell r="F297">
            <v>7.5</v>
          </cell>
          <cell r="I297">
            <v>0</v>
          </cell>
          <cell r="J297">
            <v>0</v>
          </cell>
          <cell r="P297">
            <v>15</v>
          </cell>
          <cell r="Q297">
            <v>7.5</v>
          </cell>
          <cell r="R297">
            <v>15</v>
          </cell>
          <cell r="S297">
            <v>7.5</v>
          </cell>
          <cell r="Y297">
            <v>15</v>
          </cell>
          <cell r="Z297">
            <v>7.5</v>
          </cell>
          <cell r="AA297">
            <v>15</v>
          </cell>
          <cell r="AB297">
            <v>7.5</v>
          </cell>
        </row>
        <row r="298">
          <cell r="C298">
            <v>15</v>
          </cell>
          <cell r="D298">
            <v>4.5</v>
          </cell>
          <cell r="E298">
            <v>15</v>
          </cell>
          <cell r="F298">
            <v>4.5</v>
          </cell>
          <cell r="I298">
            <v>0</v>
          </cell>
          <cell r="J298">
            <v>0</v>
          </cell>
          <cell r="P298">
            <v>15</v>
          </cell>
          <cell r="Q298">
            <v>4.5</v>
          </cell>
          <cell r="R298">
            <v>15</v>
          </cell>
          <cell r="S298">
            <v>4.5</v>
          </cell>
          <cell r="Y298">
            <v>15</v>
          </cell>
          <cell r="Z298">
            <v>4.5</v>
          </cell>
          <cell r="AA298">
            <v>15</v>
          </cell>
          <cell r="AB298">
            <v>4.5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15</v>
          </cell>
          <cell r="Q299">
            <v>1.5</v>
          </cell>
          <cell r="R299">
            <v>15</v>
          </cell>
          <cell r="S299">
            <v>1.5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15</v>
          </cell>
          <cell r="Q300">
            <v>1.5</v>
          </cell>
          <cell r="R300">
            <v>15</v>
          </cell>
          <cell r="S300">
            <v>1.5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15</v>
          </cell>
          <cell r="Z301">
            <v>546.48</v>
          </cell>
          <cell r="AA301">
            <v>15</v>
          </cell>
          <cell r="AB301">
            <v>546.48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175</v>
          </cell>
          <cell r="Q305">
            <v>17.5</v>
          </cell>
          <cell r="R305">
            <v>175</v>
          </cell>
          <cell r="S305">
            <v>17.5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175</v>
          </cell>
          <cell r="D306">
            <v>17.5</v>
          </cell>
          <cell r="E306">
            <v>175</v>
          </cell>
          <cell r="F306">
            <v>17.5</v>
          </cell>
          <cell r="I306">
            <v>0</v>
          </cell>
          <cell r="J306">
            <v>0</v>
          </cell>
          <cell r="P306">
            <v>175</v>
          </cell>
          <cell r="Q306">
            <v>17.5</v>
          </cell>
          <cell r="R306">
            <v>175</v>
          </cell>
          <cell r="S306">
            <v>17.5</v>
          </cell>
          <cell r="Z306">
            <v>17.5</v>
          </cell>
          <cell r="AA306">
            <v>175</v>
          </cell>
          <cell r="AB306">
            <v>17.5</v>
          </cell>
        </row>
        <row r="307">
          <cell r="C307">
            <v>175</v>
          </cell>
          <cell r="D307">
            <v>21</v>
          </cell>
          <cell r="E307">
            <v>175</v>
          </cell>
          <cell r="F307">
            <v>21</v>
          </cell>
          <cell r="I307">
            <v>0</v>
          </cell>
          <cell r="J307">
            <v>0</v>
          </cell>
          <cell r="P307">
            <v>175</v>
          </cell>
          <cell r="Q307">
            <v>21</v>
          </cell>
          <cell r="R307">
            <v>175</v>
          </cell>
          <cell r="S307">
            <v>21</v>
          </cell>
          <cell r="Z307">
            <v>21</v>
          </cell>
          <cell r="AA307">
            <v>175</v>
          </cell>
          <cell r="AB307">
            <v>21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175</v>
          </cell>
          <cell r="Q308">
            <v>5.25</v>
          </cell>
          <cell r="R308">
            <v>175</v>
          </cell>
          <cell r="S308">
            <v>5.25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175</v>
          </cell>
          <cell r="Q309">
            <v>3.5</v>
          </cell>
          <cell r="R309">
            <v>175</v>
          </cell>
          <cell r="S309">
            <v>3.5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175</v>
          </cell>
          <cell r="Z310">
            <v>38.5</v>
          </cell>
          <cell r="AA310">
            <v>175</v>
          </cell>
          <cell r="AB310">
            <v>38.5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1768</v>
          </cell>
          <cell r="Q317">
            <v>53.04</v>
          </cell>
          <cell r="R317">
            <v>1768</v>
          </cell>
          <cell r="S317">
            <v>53.04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774</v>
          </cell>
          <cell r="Q318">
            <v>77.400000000000006</v>
          </cell>
          <cell r="R318">
            <v>774</v>
          </cell>
          <cell r="S318">
            <v>77.400000000000006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3568</v>
          </cell>
          <cell r="D323">
            <v>17.84</v>
          </cell>
          <cell r="E323">
            <v>3568</v>
          </cell>
          <cell r="F323">
            <v>17.84</v>
          </cell>
          <cell r="I323">
            <v>0</v>
          </cell>
          <cell r="J323">
            <v>0</v>
          </cell>
          <cell r="P323">
            <v>3591</v>
          </cell>
          <cell r="Q323">
            <v>17.955000000000002</v>
          </cell>
          <cell r="R323">
            <v>3591</v>
          </cell>
          <cell r="S323">
            <v>17.955000000000002</v>
          </cell>
          <cell r="Y323">
            <v>3591</v>
          </cell>
          <cell r="Z323">
            <v>17.955000000000002</v>
          </cell>
          <cell r="AA323">
            <v>3591</v>
          </cell>
          <cell r="AB323">
            <v>17.955000000000002</v>
          </cell>
        </row>
        <row r="324">
          <cell r="C324">
            <v>2961</v>
          </cell>
          <cell r="D324">
            <v>14.805</v>
          </cell>
          <cell r="E324">
            <v>2961</v>
          </cell>
          <cell r="F324">
            <v>14.805</v>
          </cell>
          <cell r="I324">
            <v>0</v>
          </cell>
          <cell r="J324">
            <v>0</v>
          </cell>
          <cell r="P324">
            <v>2921</v>
          </cell>
          <cell r="Q324">
            <v>14.605</v>
          </cell>
          <cell r="R324">
            <v>2921</v>
          </cell>
          <cell r="S324">
            <v>14.605</v>
          </cell>
          <cell r="Y324">
            <v>2921</v>
          </cell>
          <cell r="Z324">
            <v>14.605</v>
          </cell>
          <cell r="AA324">
            <v>2921</v>
          </cell>
          <cell r="AB324">
            <v>14.605</v>
          </cell>
        </row>
        <row r="325">
          <cell r="C325">
            <v>4938</v>
          </cell>
          <cell r="D325">
            <v>24.69</v>
          </cell>
          <cell r="E325">
            <v>4938</v>
          </cell>
          <cell r="F325">
            <v>24.69</v>
          </cell>
          <cell r="I325">
            <v>0</v>
          </cell>
          <cell r="J325">
            <v>0</v>
          </cell>
          <cell r="P325">
            <v>4844</v>
          </cell>
          <cell r="Q325">
            <v>24.22</v>
          </cell>
          <cell r="R325">
            <v>4844</v>
          </cell>
          <cell r="S325">
            <v>24.22</v>
          </cell>
          <cell r="Y325">
            <v>4844</v>
          </cell>
          <cell r="Z325">
            <v>24.22</v>
          </cell>
          <cell r="AA325">
            <v>4844</v>
          </cell>
          <cell r="AB325">
            <v>24.22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11356</v>
          </cell>
          <cell r="Z326">
            <v>56.78</v>
          </cell>
          <cell r="AA326">
            <v>11356</v>
          </cell>
          <cell r="AB326">
            <v>56.78</v>
          </cell>
        </row>
        <row r="327">
          <cell r="I327">
            <v>0</v>
          </cell>
          <cell r="J327">
            <v>0</v>
          </cell>
        </row>
        <row r="328">
          <cell r="C328">
            <v>1934</v>
          </cell>
          <cell r="D328">
            <v>96.7</v>
          </cell>
          <cell r="E328">
            <v>1934</v>
          </cell>
          <cell r="F328">
            <v>96.7</v>
          </cell>
          <cell r="I328">
            <v>0</v>
          </cell>
          <cell r="J328">
            <v>0</v>
          </cell>
          <cell r="P328">
            <v>2263</v>
          </cell>
          <cell r="Q328">
            <v>113.15</v>
          </cell>
          <cell r="R328">
            <v>2263</v>
          </cell>
          <cell r="S328">
            <v>113.15</v>
          </cell>
          <cell r="Y328">
            <v>2263</v>
          </cell>
          <cell r="Z328">
            <v>113.15</v>
          </cell>
          <cell r="AA328">
            <v>2263</v>
          </cell>
          <cell r="AB328">
            <v>113.15</v>
          </cell>
        </row>
        <row r="329">
          <cell r="C329">
            <v>1229</v>
          </cell>
          <cell r="D329">
            <v>86.03</v>
          </cell>
          <cell r="E329">
            <v>1229</v>
          </cell>
          <cell r="F329">
            <v>86.03</v>
          </cell>
          <cell r="I329">
            <v>0</v>
          </cell>
          <cell r="J329">
            <v>0</v>
          </cell>
          <cell r="P329">
            <v>1347</v>
          </cell>
          <cell r="Q329">
            <v>94.29</v>
          </cell>
          <cell r="R329">
            <v>1347</v>
          </cell>
          <cell r="S329">
            <v>94.29</v>
          </cell>
          <cell r="Y329">
            <v>1347</v>
          </cell>
          <cell r="Z329">
            <v>94.29</v>
          </cell>
          <cell r="AA329">
            <v>1347</v>
          </cell>
          <cell r="AB329">
            <v>94.29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3610</v>
          </cell>
          <cell r="Z330">
            <v>207.44</v>
          </cell>
          <cell r="AA330">
            <v>3610</v>
          </cell>
          <cell r="AB330">
            <v>207.44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2547</v>
          </cell>
          <cell r="D336">
            <v>191.02500000000001</v>
          </cell>
          <cell r="E336">
            <v>2547</v>
          </cell>
          <cell r="F336">
            <v>191.02500000000001</v>
          </cell>
          <cell r="I336">
            <v>0</v>
          </cell>
          <cell r="J336">
            <v>0</v>
          </cell>
          <cell r="P336">
            <v>2542</v>
          </cell>
          <cell r="Q336">
            <v>190.65</v>
          </cell>
          <cell r="R336">
            <v>2542</v>
          </cell>
          <cell r="S336">
            <v>190.65</v>
          </cell>
          <cell r="Y336">
            <v>2542</v>
          </cell>
          <cell r="Z336">
            <v>190.65</v>
          </cell>
          <cell r="AA336">
            <v>2542</v>
          </cell>
          <cell r="AB336">
            <v>190.65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2542</v>
          </cell>
          <cell r="Z337">
            <v>190.65</v>
          </cell>
          <cell r="AA337">
            <v>2542</v>
          </cell>
          <cell r="AB337">
            <v>190.65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7695</v>
          </cell>
          <cell r="D340">
            <v>230.85</v>
          </cell>
          <cell r="E340">
            <v>7695</v>
          </cell>
          <cell r="F340">
            <v>230.85</v>
          </cell>
          <cell r="I340">
            <v>0</v>
          </cell>
          <cell r="J340">
            <v>0</v>
          </cell>
          <cell r="P340">
            <v>6504</v>
          </cell>
          <cell r="Q340">
            <v>195.12</v>
          </cell>
          <cell r="R340">
            <v>6504</v>
          </cell>
          <cell r="S340">
            <v>195.12</v>
          </cell>
          <cell r="Y340">
            <v>6206</v>
          </cell>
          <cell r="Z340">
            <v>186.18</v>
          </cell>
          <cell r="AA340">
            <v>6206</v>
          </cell>
          <cell r="AB340">
            <v>186.18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6206</v>
          </cell>
          <cell r="Z341">
            <v>186.18</v>
          </cell>
          <cell r="AA341">
            <v>6206</v>
          </cell>
          <cell r="AB341">
            <v>186.18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10716</v>
          </cell>
          <cell r="D350">
            <v>32.148000000000003</v>
          </cell>
          <cell r="E350">
            <v>10716</v>
          </cell>
          <cell r="F350">
            <v>32.148000000000003</v>
          </cell>
          <cell r="I350">
            <v>0</v>
          </cell>
          <cell r="J350">
            <v>0</v>
          </cell>
          <cell r="P350">
            <v>14334</v>
          </cell>
          <cell r="Q350">
            <v>43.002000000000002</v>
          </cell>
          <cell r="R350">
            <v>14334</v>
          </cell>
          <cell r="S350">
            <v>43.002000000000002</v>
          </cell>
          <cell r="Y350">
            <v>10734</v>
          </cell>
          <cell r="Z350">
            <v>32.201999999999998</v>
          </cell>
          <cell r="AA350">
            <v>10734</v>
          </cell>
          <cell r="AB350">
            <v>32.201999999999998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32.201999999999998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1.5561000000000003</v>
          </cell>
          <cell r="F354">
            <v>0</v>
          </cell>
          <cell r="I354">
            <v>0</v>
          </cell>
          <cell r="J354">
            <v>1.5561000000000003</v>
          </cell>
          <cell r="K354">
            <v>4</v>
          </cell>
          <cell r="L354">
            <v>1.5561000000000003</v>
          </cell>
          <cell r="Q354">
            <v>0</v>
          </cell>
          <cell r="R354">
            <v>0</v>
          </cell>
          <cell r="S354">
            <v>1.5561000000000003</v>
          </cell>
          <cell r="U354">
            <v>1.5561000000000003</v>
          </cell>
          <cell r="Z354">
            <v>0</v>
          </cell>
          <cell r="AA354">
            <v>0</v>
          </cell>
          <cell r="AB354">
            <v>1.5561000000000003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12.601949999999995</v>
          </cell>
          <cell r="F356">
            <v>6</v>
          </cell>
          <cell r="I356">
            <v>0</v>
          </cell>
          <cell r="J356">
            <v>6.6019499999999951</v>
          </cell>
          <cell r="K356">
            <v>6</v>
          </cell>
          <cell r="L356">
            <v>6.6019499999999951</v>
          </cell>
          <cell r="Q356">
            <v>0</v>
          </cell>
          <cell r="R356">
            <v>0</v>
          </cell>
          <cell r="S356">
            <v>6.6019499999999951</v>
          </cell>
          <cell r="U356">
            <v>6.6019499999999951</v>
          </cell>
          <cell r="Z356">
            <v>0</v>
          </cell>
          <cell r="AA356">
            <v>0</v>
          </cell>
          <cell r="AB356">
            <v>6.6019499999999951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0.105</v>
          </cell>
          <cell r="F358">
            <v>0.105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30</v>
          </cell>
          <cell r="Q358">
            <v>233.1</v>
          </cell>
          <cell r="R358">
            <v>30</v>
          </cell>
          <cell r="S358">
            <v>233.1</v>
          </cell>
          <cell r="U358">
            <v>0</v>
          </cell>
          <cell r="Y358">
            <v>5</v>
          </cell>
          <cell r="Z358">
            <v>38.849999999999994</v>
          </cell>
          <cell r="AA358">
            <v>5</v>
          </cell>
          <cell r="AB358">
            <v>38.849999999999994</v>
          </cell>
        </row>
        <row r="359">
          <cell r="C359">
            <v>0</v>
          </cell>
          <cell r="D359">
            <v>32.904909090909157</v>
          </cell>
          <cell r="F359">
            <v>0</v>
          </cell>
          <cell r="I359">
            <v>0</v>
          </cell>
          <cell r="J359">
            <v>32.904909090909157</v>
          </cell>
          <cell r="K359">
            <v>38</v>
          </cell>
          <cell r="L359">
            <v>32.904909090909157</v>
          </cell>
          <cell r="P359">
            <v>179</v>
          </cell>
          <cell r="Q359">
            <v>1390.83</v>
          </cell>
          <cell r="R359">
            <v>179</v>
          </cell>
          <cell r="S359">
            <v>1423.734909090909</v>
          </cell>
          <cell r="U359">
            <v>32.904909090909157</v>
          </cell>
          <cell r="Y359">
            <v>27</v>
          </cell>
          <cell r="Z359">
            <v>209.79</v>
          </cell>
          <cell r="AA359">
            <v>27</v>
          </cell>
          <cell r="AB359">
            <v>242.69490909090916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2</v>
          </cell>
          <cell r="Q362">
            <v>56.72</v>
          </cell>
          <cell r="R362">
            <v>2</v>
          </cell>
          <cell r="S362">
            <v>56.72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54</v>
          </cell>
          <cell r="D363">
            <v>110.92400000000001</v>
          </cell>
          <cell r="F363">
            <v>87.67</v>
          </cell>
          <cell r="I363">
            <v>54</v>
          </cell>
          <cell r="J363">
            <v>23.254000000000005</v>
          </cell>
          <cell r="K363">
            <v>13</v>
          </cell>
          <cell r="L363">
            <v>23.254000000000005</v>
          </cell>
          <cell r="Q363">
            <v>0</v>
          </cell>
          <cell r="R363">
            <v>0</v>
          </cell>
          <cell r="S363">
            <v>23.254000000000005</v>
          </cell>
          <cell r="U363">
            <v>23.254000000000005</v>
          </cell>
          <cell r="Z363">
            <v>0</v>
          </cell>
          <cell r="AA363">
            <v>0</v>
          </cell>
          <cell r="AB363">
            <v>23.254000000000005</v>
          </cell>
        </row>
        <row r="364">
          <cell r="C364">
            <v>33</v>
          </cell>
          <cell r="D364">
            <v>365.23399999999998</v>
          </cell>
          <cell r="E364">
            <v>33</v>
          </cell>
          <cell r="F364">
            <v>0</v>
          </cell>
          <cell r="I364">
            <v>0</v>
          </cell>
          <cell r="J364">
            <v>365.23399999999998</v>
          </cell>
          <cell r="K364">
            <v>33</v>
          </cell>
          <cell r="L364">
            <v>365.23399999999998</v>
          </cell>
          <cell r="Q364">
            <v>0</v>
          </cell>
          <cell r="R364">
            <v>0</v>
          </cell>
          <cell r="S364">
            <v>365.23399999999998</v>
          </cell>
          <cell r="U364">
            <v>365.23399999999998</v>
          </cell>
          <cell r="Z364">
            <v>0</v>
          </cell>
          <cell r="AA364">
            <v>0</v>
          </cell>
          <cell r="AB364">
            <v>365.23399999999998</v>
          </cell>
        </row>
        <row r="365">
          <cell r="C365">
            <v>0</v>
          </cell>
          <cell r="D365">
            <v>6</v>
          </cell>
          <cell r="F365">
            <v>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8</v>
          </cell>
          <cell r="Q365">
            <v>15.2</v>
          </cell>
          <cell r="R365">
            <v>8</v>
          </cell>
          <cell r="S365">
            <v>15.2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0.30199999999999999</v>
          </cell>
          <cell r="E366">
            <v>0</v>
          </cell>
          <cell r="F366">
            <v>0.3</v>
          </cell>
          <cell r="I366">
            <v>0</v>
          </cell>
          <cell r="J366">
            <v>2.0000000000000018E-3</v>
          </cell>
          <cell r="K366">
            <v>0</v>
          </cell>
          <cell r="L366">
            <v>2.0000000000000018E-3</v>
          </cell>
          <cell r="Q366">
            <v>0</v>
          </cell>
          <cell r="R366">
            <v>0</v>
          </cell>
          <cell r="S366">
            <v>2.0000000000000018E-3</v>
          </cell>
          <cell r="U366">
            <v>2.0000000000000018E-3</v>
          </cell>
          <cell r="Z366">
            <v>0</v>
          </cell>
          <cell r="AA366">
            <v>0</v>
          </cell>
          <cell r="AB366">
            <v>2.0000000000000018E-3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4325</v>
          </cell>
          <cell r="Q367">
            <v>298.42500000000001</v>
          </cell>
          <cell r="R367">
            <v>4325</v>
          </cell>
          <cell r="S367">
            <v>298.42500000000001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134</v>
          </cell>
          <cell r="Q368">
            <v>40.199999999999996</v>
          </cell>
          <cell r="R368">
            <v>134</v>
          </cell>
          <cell r="S368">
            <v>40.199999999999996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6</v>
          </cell>
          <cell r="F371">
            <v>6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80</v>
          </cell>
          <cell r="Q372">
            <v>19.2</v>
          </cell>
          <cell r="R372">
            <v>80</v>
          </cell>
          <cell r="S372">
            <v>19.2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92</v>
          </cell>
          <cell r="Q374">
            <v>23</v>
          </cell>
          <cell r="R374">
            <v>92</v>
          </cell>
          <cell r="S374">
            <v>23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19.303999999999998</v>
          </cell>
          <cell r="F375">
            <v>19.303999999999998</v>
          </cell>
          <cell r="I375">
            <v>13</v>
          </cell>
          <cell r="J375">
            <v>0</v>
          </cell>
          <cell r="L375">
            <v>0</v>
          </cell>
          <cell r="P375">
            <v>12</v>
          </cell>
          <cell r="Q375">
            <v>28</v>
          </cell>
          <cell r="R375">
            <v>12</v>
          </cell>
          <cell r="S375">
            <v>28</v>
          </cell>
          <cell r="U375">
            <v>0</v>
          </cell>
          <cell r="Y375">
            <v>8</v>
          </cell>
          <cell r="Z375">
            <v>12.78</v>
          </cell>
          <cell r="AA375">
            <v>8</v>
          </cell>
          <cell r="AB375">
            <v>12.78</v>
          </cell>
        </row>
        <row r="376">
          <cell r="C376">
            <v>7</v>
          </cell>
          <cell r="D376">
            <v>15.744</v>
          </cell>
          <cell r="F376">
            <v>15.744</v>
          </cell>
          <cell r="I376">
            <v>7</v>
          </cell>
          <cell r="J376">
            <v>0</v>
          </cell>
          <cell r="L376">
            <v>0</v>
          </cell>
          <cell r="P376">
            <v>11</v>
          </cell>
          <cell r="Q376">
            <v>26.04</v>
          </cell>
          <cell r="R376">
            <v>11</v>
          </cell>
          <cell r="S376">
            <v>26.04</v>
          </cell>
          <cell r="U376">
            <v>0</v>
          </cell>
          <cell r="Y376">
            <v>8</v>
          </cell>
          <cell r="Z376">
            <v>16.78</v>
          </cell>
          <cell r="AA376">
            <v>8</v>
          </cell>
          <cell r="AB376">
            <v>16.78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94</v>
          </cell>
          <cell r="U383">
            <v>429.55295909090916</v>
          </cell>
          <cell r="V383">
            <v>0</v>
          </cell>
          <cell r="W383">
            <v>0</v>
          </cell>
          <cell r="Y383">
            <v>48</v>
          </cell>
          <cell r="AA383">
            <v>48</v>
          </cell>
          <cell r="AB383">
            <v>707.75295909090903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109.3893527700867</v>
          </cell>
          <cell r="F387">
            <v>109.3893527700867</v>
          </cell>
          <cell r="I387">
            <v>0</v>
          </cell>
          <cell r="J387">
            <v>0</v>
          </cell>
          <cell r="Q387">
            <v>250.90602629999989</v>
          </cell>
          <cell r="R387">
            <v>0</v>
          </cell>
          <cell r="S387">
            <v>250.90602629999989</v>
          </cell>
          <cell r="Y387">
            <v>0</v>
          </cell>
          <cell r="Z387">
            <v>111</v>
          </cell>
          <cell r="AA387">
            <v>0</v>
          </cell>
          <cell r="AB387">
            <v>111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111</v>
          </cell>
          <cell r="AA390">
            <v>0</v>
          </cell>
          <cell r="AB390">
            <v>111</v>
          </cell>
        </row>
        <row r="391">
          <cell r="I391">
            <v>0</v>
          </cell>
          <cell r="J391">
            <v>0</v>
          </cell>
          <cell r="Q391">
            <v>154.80344359999995</v>
          </cell>
          <cell r="S391">
            <v>154.80344359999995</v>
          </cell>
          <cell r="Y391">
            <v>0</v>
          </cell>
          <cell r="AB391">
            <v>0</v>
          </cell>
        </row>
        <row r="392">
          <cell r="C392">
            <v>534</v>
          </cell>
          <cell r="D392">
            <v>47.423814999999998</v>
          </cell>
          <cell r="E392">
            <v>534</v>
          </cell>
          <cell r="F392">
            <v>47.423814999999998</v>
          </cell>
          <cell r="I392">
            <v>533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708</v>
          </cell>
          <cell r="Z392">
            <v>32.015642780464212</v>
          </cell>
          <cell r="AA392">
            <v>708</v>
          </cell>
          <cell r="AB392">
            <v>32.015642780464212</v>
          </cell>
        </row>
        <row r="393">
          <cell r="C393">
            <v>496</v>
          </cell>
          <cell r="D393">
            <v>43.647999999999996</v>
          </cell>
          <cell r="E393">
            <v>496</v>
          </cell>
          <cell r="F393">
            <v>43.647999999999996</v>
          </cell>
          <cell r="I393">
            <v>495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1060</v>
          </cell>
          <cell r="Z393">
            <v>41.162969289168281</v>
          </cell>
          <cell r="AA393">
            <v>1060</v>
          </cell>
          <cell r="AB393">
            <v>41.162969289168281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774</v>
          </cell>
          <cell r="Z394">
            <v>19.29</v>
          </cell>
          <cell r="AA394">
            <v>774</v>
          </cell>
          <cell r="AB394">
            <v>19.29</v>
          </cell>
        </row>
        <row r="395">
          <cell r="C395">
            <v>0</v>
          </cell>
          <cell r="D395">
            <v>21.799102784863745</v>
          </cell>
          <cell r="E395">
            <v>0</v>
          </cell>
          <cell r="F395">
            <v>21.799102784863745</v>
          </cell>
          <cell r="I395">
            <v>0</v>
          </cell>
          <cell r="J395">
            <v>0</v>
          </cell>
          <cell r="Q395">
            <v>38.700860899999988</v>
          </cell>
          <cell r="R395">
            <v>0</v>
          </cell>
          <cell r="S395">
            <v>38.700860899999988</v>
          </cell>
          <cell r="Z395">
            <v>22.868316271760154</v>
          </cell>
          <cell r="AA395">
            <v>0</v>
          </cell>
          <cell r="AB395">
            <v>22.868316271760154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2542</v>
          </cell>
          <cell r="Z396">
            <v>226.33692834139265</v>
          </cell>
          <cell r="AA396">
            <v>2542</v>
          </cell>
          <cell r="AB396">
            <v>226.33692834139265</v>
          </cell>
        </row>
        <row r="397">
          <cell r="M397">
            <v>0</v>
          </cell>
          <cell r="N397">
            <v>0</v>
          </cell>
          <cell r="Q397">
            <v>8130.4325107999975</v>
          </cell>
          <cell r="T397">
            <v>74</v>
          </cell>
          <cell r="U397">
            <v>429.55295909090916</v>
          </cell>
          <cell r="V397">
            <v>0</v>
          </cell>
          <cell r="W397">
            <v>0</v>
          </cell>
          <cell r="Y397">
            <v>475652</v>
          </cell>
          <cell r="Z397">
            <v>4261.9274283413924</v>
          </cell>
          <cell r="AA397">
            <v>475652</v>
          </cell>
          <cell r="AB397">
            <v>4691.4803874323015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4691.4803874323015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33</v>
          </cell>
        </row>
      </sheetData>
      <sheetData sheetId="7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141</v>
          </cell>
          <cell r="Q149">
            <v>4.2299999999999995</v>
          </cell>
          <cell r="R149">
            <v>141</v>
          </cell>
          <cell r="S149">
            <v>4.2299999999999995</v>
          </cell>
          <cell r="Y149">
            <v>141</v>
          </cell>
          <cell r="Z149">
            <v>4.2299999999999995</v>
          </cell>
          <cell r="AA149">
            <v>141</v>
          </cell>
          <cell r="AB149">
            <v>4.2299999999999995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4.2299999999999995</v>
          </cell>
        </row>
        <row r="152">
          <cell r="D152">
            <v>61.739999999999995</v>
          </cell>
          <cell r="F152">
            <v>61.739999999999995</v>
          </cell>
          <cell r="I152">
            <v>0</v>
          </cell>
          <cell r="J152">
            <v>0</v>
          </cell>
          <cell r="Q152">
            <v>1292.62183</v>
          </cell>
          <cell r="R152">
            <v>0</v>
          </cell>
          <cell r="S152">
            <v>1292.62183</v>
          </cell>
          <cell r="Z152">
            <v>30.44</v>
          </cell>
          <cell r="AA152">
            <v>0</v>
          </cell>
          <cell r="AB152">
            <v>30.44</v>
          </cell>
        </row>
        <row r="153">
          <cell r="C153">
            <v>0</v>
          </cell>
          <cell r="D153">
            <v>61.739999999999995</v>
          </cell>
          <cell r="E153">
            <v>0</v>
          </cell>
          <cell r="F153">
            <v>61.739999999999995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1292.62183</v>
          </cell>
          <cell r="R153">
            <v>0</v>
          </cell>
          <cell r="S153">
            <v>1292.62183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30.44</v>
          </cell>
          <cell r="AA153">
            <v>0</v>
          </cell>
          <cell r="AB153">
            <v>30.44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1413</v>
          </cell>
          <cell r="D170">
            <v>42.39</v>
          </cell>
          <cell r="E170">
            <v>1413</v>
          </cell>
          <cell r="F170">
            <v>42.39</v>
          </cell>
          <cell r="I170">
            <v>0</v>
          </cell>
          <cell r="J170">
            <v>0</v>
          </cell>
          <cell r="P170">
            <v>173</v>
          </cell>
          <cell r="Q170">
            <v>5.1899999999999995</v>
          </cell>
          <cell r="R170">
            <v>173</v>
          </cell>
          <cell r="S170">
            <v>5.1899999999999995</v>
          </cell>
          <cell r="Y170">
            <v>173</v>
          </cell>
          <cell r="Z170">
            <v>5.1899999999999995</v>
          </cell>
          <cell r="AA170">
            <v>173</v>
          </cell>
          <cell r="AB170">
            <v>5.1899999999999995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5.1899999999999995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79</v>
          </cell>
          <cell r="D183">
            <v>1.1850000000000001</v>
          </cell>
          <cell r="E183">
            <v>79</v>
          </cell>
          <cell r="F183">
            <v>1.1850000000000001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770</v>
          </cell>
          <cell r="D194">
            <v>65.45</v>
          </cell>
          <cell r="E194">
            <v>770</v>
          </cell>
          <cell r="F194">
            <v>65.45</v>
          </cell>
          <cell r="I194">
            <v>0</v>
          </cell>
          <cell r="J194">
            <v>0</v>
          </cell>
          <cell r="P194">
            <v>443</v>
          </cell>
          <cell r="Q194">
            <v>44.300000000000004</v>
          </cell>
          <cell r="R194">
            <v>443</v>
          </cell>
          <cell r="S194">
            <v>44.300000000000004</v>
          </cell>
          <cell r="Y194">
            <v>443</v>
          </cell>
          <cell r="Z194">
            <v>44.300000000000004</v>
          </cell>
          <cell r="AA194">
            <v>443</v>
          </cell>
          <cell r="AB194">
            <v>44.300000000000004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44.300000000000004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49.49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120797</v>
          </cell>
          <cell r="D201">
            <v>181.19550000000001</v>
          </cell>
          <cell r="E201">
            <v>120797</v>
          </cell>
          <cell r="F201">
            <v>181.19550000000001</v>
          </cell>
          <cell r="I201">
            <v>0</v>
          </cell>
          <cell r="J201">
            <v>0</v>
          </cell>
          <cell r="P201">
            <v>122255</v>
          </cell>
          <cell r="Q201">
            <v>183.38249999999999</v>
          </cell>
          <cell r="R201">
            <v>122255</v>
          </cell>
          <cell r="S201">
            <v>183.38249999999999</v>
          </cell>
          <cell r="Z201">
            <v>183.38249999999999</v>
          </cell>
          <cell r="AA201">
            <v>122255</v>
          </cell>
          <cell r="AB201">
            <v>183.38249999999999</v>
          </cell>
        </row>
        <row r="202">
          <cell r="C202">
            <v>53</v>
          </cell>
          <cell r="D202">
            <v>7.9500000000000001E-2</v>
          </cell>
          <cell r="E202">
            <v>53</v>
          </cell>
          <cell r="F202">
            <v>7.9500000000000001E-2</v>
          </cell>
          <cell r="I202">
            <v>0</v>
          </cell>
          <cell r="J202">
            <v>0</v>
          </cell>
          <cell r="P202">
            <v>26</v>
          </cell>
          <cell r="Q202">
            <v>3.9E-2</v>
          </cell>
          <cell r="R202">
            <v>26</v>
          </cell>
          <cell r="S202">
            <v>3.9E-2</v>
          </cell>
          <cell r="Z202">
            <v>3.9E-2</v>
          </cell>
          <cell r="AA202">
            <v>26</v>
          </cell>
          <cell r="AB202">
            <v>3.9E-2</v>
          </cell>
        </row>
        <row r="203">
          <cell r="C203">
            <v>54</v>
          </cell>
          <cell r="D203">
            <v>8.1000000000000003E-2</v>
          </cell>
          <cell r="E203">
            <v>54</v>
          </cell>
          <cell r="F203">
            <v>8.1000000000000003E-2</v>
          </cell>
          <cell r="I203">
            <v>0</v>
          </cell>
          <cell r="J203">
            <v>0</v>
          </cell>
          <cell r="P203">
            <v>128</v>
          </cell>
          <cell r="Q203">
            <v>0.192</v>
          </cell>
          <cell r="R203">
            <v>128</v>
          </cell>
          <cell r="S203">
            <v>0.192</v>
          </cell>
          <cell r="Z203">
            <v>0.192</v>
          </cell>
          <cell r="AA203">
            <v>128</v>
          </cell>
          <cell r="AB203">
            <v>0.192</v>
          </cell>
        </row>
        <row r="204">
          <cell r="C204">
            <v>185799</v>
          </cell>
          <cell r="D204">
            <v>278.69850000000002</v>
          </cell>
          <cell r="E204">
            <v>185799</v>
          </cell>
          <cell r="F204">
            <v>278.69850000000002</v>
          </cell>
          <cell r="I204">
            <v>0</v>
          </cell>
          <cell r="J204">
            <v>0</v>
          </cell>
          <cell r="P204">
            <v>188335</v>
          </cell>
          <cell r="Q204">
            <v>282.5025</v>
          </cell>
          <cell r="R204">
            <v>188335</v>
          </cell>
          <cell r="S204">
            <v>282.5025</v>
          </cell>
          <cell r="Z204">
            <v>282.5025</v>
          </cell>
          <cell r="AA204">
            <v>188335</v>
          </cell>
          <cell r="AB204">
            <v>282.5025</v>
          </cell>
        </row>
        <row r="205">
          <cell r="C205">
            <v>89</v>
          </cell>
          <cell r="D205">
            <v>0.13350000000000001</v>
          </cell>
          <cell r="E205">
            <v>89</v>
          </cell>
          <cell r="F205">
            <v>0.13350000000000001</v>
          </cell>
          <cell r="I205">
            <v>0</v>
          </cell>
          <cell r="J205">
            <v>0</v>
          </cell>
          <cell r="P205">
            <v>31</v>
          </cell>
          <cell r="Q205">
            <v>4.65E-2</v>
          </cell>
          <cell r="R205">
            <v>31</v>
          </cell>
          <cell r="S205">
            <v>4.65E-2</v>
          </cell>
          <cell r="Z205">
            <v>4.65E-2</v>
          </cell>
          <cell r="AA205">
            <v>31</v>
          </cell>
          <cell r="AB205">
            <v>4.65E-2</v>
          </cell>
        </row>
        <row r="206">
          <cell r="C206">
            <v>100</v>
          </cell>
          <cell r="D206">
            <v>0.15</v>
          </cell>
          <cell r="E206">
            <v>100</v>
          </cell>
          <cell r="F206">
            <v>0.15</v>
          </cell>
          <cell r="I206">
            <v>0</v>
          </cell>
          <cell r="J206">
            <v>0</v>
          </cell>
          <cell r="P206">
            <v>183</v>
          </cell>
          <cell r="Q206">
            <v>0.27450000000000002</v>
          </cell>
          <cell r="R206">
            <v>183</v>
          </cell>
          <cell r="S206">
            <v>0.27450000000000002</v>
          </cell>
          <cell r="Z206">
            <v>0.27450000000000002</v>
          </cell>
          <cell r="AA206">
            <v>183</v>
          </cell>
          <cell r="AB206">
            <v>0.27450000000000002</v>
          </cell>
        </row>
        <row r="207">
          <cell r="C207">
            <v>196004</v>
          </cell>
          <cell r="D207">
            <v>490.01</v>
          </cell>
          <cell r="E207">
            <v>196004</v>
          </cell>
          <cell r="F207">
            <v>490.01</v>
          </cell>
          <cell r="I207">
            <v>0</v>
          </cell>
          <cell r="J207">
            <v>0</v>
          </cell>
          <cell r="P207">
            <v>196250</v>
          </cell>
          <cell r="Q207">
            <v>490.625</v>
          </cell>
          <cell r="R207">
            <v>196250</v>
          </cell>
          <cell r="S207">
            <v>490.625</v>
          </cell>
          <cell r="Z207">
            <v>490.625</v>
          </cell>
          <cell r="AA207">
            <v>196250</v>
          </cell>
          <cell r="AB207">
            <v>490.625</v>
          </cell>
        </row>
        <row r="208">
          <cell r="C208">
            <v>114</v>
          </cell>
          <cell r="D208">
            <v>0.28500000000000003</v>
          </cell>
          <cell r="E208">
            <v>114</v>
          </cell>
          <cell r="F208">
            <v>0.28500000000000003</v>
          </cell>
          <cell r="I208">
            <v>0</v>
          </cell>
          <cell r="J208">
            <v>0</v>
          </cell>
          <cell r="P208">
            <v>19</v>
          </cell>
          <cell r="Q208">
            <v>4.7500000000000001E-2</v>
          </cell>
          <cell r="R208">
            <v>19</v>
          </cell>
          <cell r="S208">
            <v>4.7500000000000001E-2</v>
          </cell>
          <cell r="Z208">
            <v>4.7500000000000001E-2</v>
          </cell>
          <cell r="AA208">
            <v>19</v>
          </cell>
          <cell r="AB208">
            <v>4.7500000000000001E-2</v>
          </cell>
        </row>
        <row r="209">
          <cell r="C209">
            <v>54</v>
          </cell>
          <cell r="D209">
            <v>0.13500000000000001</v>
          </cell>
          <cell r="E209">
            <v>54</v>
          </cell>
          <cell r="F209">
            <v>0.13500000000000001</v>
          </cell>
          <cell r="I209">
            <v>0</v>
          </cell>
          <cell r="J209">
            <v>0</v>
          </cell>
          <cell r="P209">
            <v>188</v>
          </cell>
          <cell r="Q209">
            <v>0.47000000000000003</v>
          </cell>
          <cell r="R209">
            <v>188</v>
          </cell>
          <cell r="S209">
            <v>0.47000000000000003</v>
          </cell>
          <cell r="Z209">
            <v>0.47000000000000003</v>
          </cell>
          <cell r="AA209">
            <v>188</v>
          </cell>
          <cell r="AB209">
            <v>0.47000000000000003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957.57949999999994</v>
          </cell>
        </row>
        <row r="211">
          <cell r="I211">
            <v>0</v>
          </cell>
          <cell r="J211">
            <v>0</v>
          </cell>
        </row>
        <row r="212">
          <cell r="C212">
            <v>120830</v>
          </cell>
          <cell r="D212">
            <v>483.32</v>
          </cell>
          <cell r="E212">
            <v>120830</v>
          </cell>
          <cell r="F212">
            <v>483.32</v>
          </cell>
          <cell r="I212">
            <v>0</v>
          </cell>
          <cell r="J212">
            <v>0</v>
          </cell>
          <cell r="P212">
            <v>117106</v>
          </cell>
          <cell r="Q212">
            <v>468.42400000000004</v>
          </cell>
          <cell r="R212">
            <v>117106</v>
          </cell>
          <cell r="S212">
            <v>468.42400000000004</v>
          </cell>
          <cell r="Y212">
            <v>117106</v>
          </cell>
          <cell r="Z212">
            <v>468.42400000000004</v>
          </cell>
          <cell r="AA212">
            <v>117106</v>
          </cell>
          <cell r="AB212">
            <v>468.42400000000004</v>
          </cell>
        </row>
        <row r="213">
          <cell r="C213">
            <v>19085</v>
          </cell>
          <cell r="D213">
            <v>76.34</v>
          </cell>
          <cell r="E213">
            <v>19085</v>
          </cell>
          <cell r="F213">
            <v>76.34</v>
          </cell>
          <cell r="I213">
            <v>0</v>
          </cell>
          <cell r="J213">
            <v>0</v>
          </cell>
          <cell r="P213">
            <v>18353</v>
          </cell>
          <cell r="Q213">
            <v>73.412000000000006</v>
          </cell>
          <cell r="R213">
            <v>18353</v>
          </cell>
          <cell r="S213">
            <v>73.412000000000006</v>
          </cell>
          <cell r="Y213">
            <v>18353</v>
          </cell>
          <cell r="Z213">
            <v>73.412000000000006</v>
          </cell>
          <cell r="AA213">
            <v>18353</v>
          </cell>
          <cell r="AB213">
            <v>73.412000000000006</v>
          </cell>
        </row>
        <row r="214">
          <cell r="C214">
            <v>11270</v>
          </cell>
          <cell r="D214">
            <v>45.08</v>
          </cell>
          <cell r="E214">
            <v>11270</v>
          </cell>
          <cell r="F214">
            <v>45.08</v>
          </cell>
          <cell r="I214">
            <v>0</v>
          </cell>
          <cell r="J214">
            <v>0</v>
          </cell>
          <cell r="P214">
            <v>11127</v>
          </cell>
          <cell r="Q214">
            <v>44.508000000000003</v>
          </cell>
          <cell r="R214">
            <v>11127</v>
          </cell>
          <cell r="S214">
            <v>44.508000000000003</v>
          </cell>
          <cell r="Y214">
            <v>11127</v>
          </cell>
          <cell r="Z214">
            <v>44.508000000000003</v>
          </cell>
          <cell r="AA214">
            <v>11127</v>
          </cell>
          <cell r="AB214">
            <v>44.508000000000003</v>
          </cell>
        </row>
        <row r="215">
          <cell r="C215">
            <v>13468</v>
          </cell>
          <cell r="D215">
            <v>53.872</v>
          </cell>
          <cell r="E215">
            <v>13468</v>
          </cell>
          <cell r="F215">
            <v>53.872</v>
          </cell>
          <cell r="I215">
            <v>0</v>
          </cell>
          <cell r="J215">
            <v>0</v>
          </cell>
          <cell r="P215">
            <v>89176</v>
          </cell>
          <cell r="Q215">
            <v>356.70400000000001</v>
          </cell>
          <cell r="R215">
            <v>89176</v>
          </cell>
          <cell r="S215">
            <v>356.70400000000001</v>
          </cell>
          <cell r="Y215">
            <v>15563</v>
          </cell>
          <cell r="Z215">
            <v>62.252000000000002</v>
          </cell>
          <cell r="AA215">
            <v>15563</v>
          </cell>
          <cell r="AB215">
            <v>62.252000000000002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648.596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1338</v>
          </cell>
          <cell r="D245">
            <v>8028</v>
          </cell>
          <cell r="E245">
            <v>1338</v>
          </cell>
          <cell r="F245">
            <v>8028</v>
          </cell>
          <cell r="I245">
            <v>0</v>
          </cell>
          <cell r="J245">
            <v>0</v>
          </cell>
          <cell r="P245">
            <v>1338</v>
          </cell>
          <cell r="Q245">
            <v>8830.7999999999993</v>
          </cell>
          <cell r="R245">
            <v>1338</v>
          </cell>
          <cell r="S245">
            <v>8830.7999999999993</v>
          </cell>
          <cell r="Y245">
            <v>1338</v>
          </cell>
          <cell r="Z245">
            <v>8830.7999999999993</v>
          </cell>
          <cell r="AA245">
            <v>1338</v>
          </cell>
          <cell r="AB245">
            <v>8830.7999999999993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9</v>
          </cell>
          <cell r="D249">
            <v>54</v>
          </cell>
          <cell r="E249">
            <v>9</v>
          </cell>
          <cell r="F249">
            <v>54</v>
          </cell>
          <cell r="I249">
            <v>0</v>
          </cell>
          <cell r="J249">
            <v>0</v>
          </cell>
          <cell r="P249">
            <v>9</v>
          </cell>
          <cell r="Q249">
            <v>59.4</v>
          </cell>
          <cell r="R249">
            <v>9</v>
          </cell>
          <cell r="S249">
            <v>59.4</v>
          </cell>
          <cell r="Y249">
            <v>9</v>
          </cell>
          <cell r="Z249">
            <v>59.4</v>
          </cell>
          <cell r="AA249">
            <v>9</v>
          </cell>
          <cell r="AB249">
            <v>59.4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202</v>
          </cell>
          <cell r="D259">
            <v>101</v>
          </cell>
          <cell r="E259">
            <v>202</v>
          </cell>
          <cell r="F259">
            <v>101</v>
          </cell>
          <cell r="I259">
            <v>0</v>
          </cell>
          <cell r="J259">
            <v>0</v>
          </cell>
          <cell r="P259">
            <v>197</v>
          </cell>
          <cell r="Q259">
            <v>98.5</v>
          </cell>
          <cell r="R259">
            <v>197</v>
          </cell>
          <cell r="S259">
            <v>98.5</v>
          </cell>
          <cell r="Y259">
            <v>197</v>
          </cell>
          <cell r="Z259">
            <v>98.5</v>
          </cell>
          <cell r="AA259">
            <v>197</v>
          </cell>
          <cell r="AB259">
            <v>98.5</v>
          </cell>
        </row>
        <row r="260">
          <cell r="C260">
            <v>202</v>
          </cell>
          <cell r="D260">
            <v>101</v>
          </cell>
          <cell r="E260">
            <v>202</v>
          </cell>
          <cell r="F260">
            <v>101</v>
          </cell>
          <cell r="I260">
            <v>0</v>
          </cell>
          <cell r="J260">
            <v>0</v>
          </cell>
          <cell r="P260">
            <v>197</v>
          </cell>
          <cell r="Q260">
            <v>98.5</v>
          </cell>
          <cell r="R260">
            <v>197</v>
          </cell>
          <cell r="S260">
            <v>98.5</v>
          </cell>
          <cell r="Y260">
            <v>197</v>
          </cell>
          <cell r="Z260">
            <v>98.5</v>
          </cell>
          <cell r="AA260">
            <v>197</v>
          </cell>
          <cell r="AB260">
            <v>98.5</v>
          </cell>
        </row>
        <row r="261">
          <cell r="C261">
            <v>202</v>
          </cell>
          <cell r="D261">
            <v>101</v>
          </cell>
          <cell r="E261">
            <v>202</v>
          </cell>
          <cell r="F261">
            <v>101</v>
          </cell>
          <cell r="I261">
            <v>0</v>
          </cell>
          <cell r="J261">
            <v>0</v>
          </cell>
          <cell r="P261">
            <v>197</v>
          </cell>
          <cell r="Q261">
            <v>98.5</v>
          </cell>
          <cell r="R261">
            <v>197</v>
          </cell>
          <cell r="S261">
            <v>98.5</v>
          </cell>
          <cell r="Y261">
            <v>197</v>
          </cell>
          <cell r="Z261">
            <v>98.5</v>
          </cell>
          <cell r="AA261">
            <v>197</v>
          </cell>
          <cell r="AB261">
            <v>98.5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9185.6999999999989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9185.6999999999989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9185.6999999999989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5131</v>
          </cell>
          <cell r="D268">
            <v>41.048000000000002</v>
          </cell>
          <cell r="E268">
            <v>5131</v>
          </cell>
          <cell r="F268">
            <v>41.048000000000002</v>
          </cell>
          <cell r="I268">
            <v>0</v>
          </cell>
          <cell r="J268">
            <v>0</v>
          </cell>
          <cell r="P268">
            <v>5375</v>
          </cell>
          <cell r="Q268">
            <v>107.5</v>
          </cell>
          <cell r="R268">
            <v>5375</v>
          </cell>
          <cell r="S268">
            <v>107.5</v>
          </cell>
          <cell r="Y268">
            <v>5375</v>
          </cell>
          <cell r="Z268">
            <v>53.75</v>
          </cell>
          <cell r="AA268">
            <v>5375</v>
          </cell>
          <cell r="AB268">
            <v>53.75</v>
          </cell>
        </row>
        <row r="269">
          <cell r="C269">
            <v>4423</v>
          </cell>
          <cell r="D269">
            <v>35.384</v>
          </cell>
          <cell r="E269">
            <v>4423</v>
          </cell>
          <cell r="F269">
            <v>35.384</v>
          </cell>
          <cell r="I269">
            <v>0</v>
          </cell>
          <cell r="J269">
            <v>0</v>
          </cell>
          <cell r="P269">
            <v>4620</v>
          </cell>
          <cell r="Q269">
            <v>92.4</v>
          </cell>
          <cell r="R269">
            <v>4620</v>
          </cell>
          <cell r="S269">
            <v>92.4</v>
          </cell>
          <cell r="Y269">
            <v>4620</v>
          </cell>
          <cell r="Z269">
            <v>46.2</v>
          </cell>
          <cell r="AA269">
            <v>4620</v>
          </cell>
          <cell r="AB269">
            <v>46.2</v>
          </cell>
        </row>
        <row r="270">
          <cell r="C270">
            <v>6135</v>
          </cell>
          <cell r="D270">
            <v>49.08</v>
          </cell>
          <cell r="E270">
            <v>6135</v>
          </cell>
          <cell r="F270">
            <v>49.08</v>
          </cell>
          <cell r="I270">
            <v>0</v>
          </cell>
          <cell r="J270">
            <v>0</v>
          </cell>
          <cell r="P270">
            <v>6137</v>
          </cell>
          <cell r="Q270">
            <v>122.74000000000001</v>
          </cell>
          <cell r="R270">
            <v>6137</v>
          </cell>
          <cell r="S270">
            <v>122.74000000000001</v>
          </cell>
          <cell r="Y270">
            <v>6137</v>
          </cell>
          <cell r="Z270">
            <v>61.370000000000005</v>
          </cell>
          <cell r="AA270">
            <v>6137</v>
          </cell>
          <cell r="AB270">
            <v>61.370000000000005</v>
          </cell>
        </row>
        <row r="271">
          <cell r="I271">
            <v>0</v>
          </cell>
          <cell r="J271">
            <v>0</v>
          </cell>
        </row>
        <row r="272">
          <cell r="C272">
            <v>5131</v>
          </cell>
          <cell r="D272">
            <v>41.048000000000002</v>
          </cell>
          <cell r="E272">
            <v>5131</v>
          </cell>
          <cell r="F272">
            <v>41.048000000000002</v>
          </cell>
          <cell r="I272">
            <v>0</v>
          </cell>
          <cell r="J272">
            <v>0</v>
          </cell>
          <cell r="P272">
            <v>5375</v>
          </cell>
          <cell r="Q272">
            <v>53.75</v>
          </cell>
          <cell r="R272">
            <v>5375</v>
          </cell>
          <cell r="S272">
            <v>53.75</v>
          </cell>
          <cell r="Y272">
            <v>5375</v>
          </cell>
          <cell r="Z272">
            <v>53.75</v>
          </cell>
          <cell r="AA272">
            <v>5375</v>
          </cell>
          <cell r="AB272">
            <v>53.75</v>
          </cell>
        </row>
        <row r="273">
          <cell r="C273">
            <v>4423</v>
          </cell>
          <cell r="D273">
            <v>35.384</v>
          </cell>
          <cell r="E273">
            <v>4423</v>
          </cell>
          <cell r="F273">
            <v>35.384</v>
          </cell>
          <cell r="I273">
            <v>0</v>
          </cell>
          <cell r="J273">
            <v>0</v>
          </cell>
          <cell r="P273">
            <v>4620</v>
          </cell>
          <cell r="Q273">
            <v>46.2</v>
          </cell>
          <cell r="R273">
            <v>4620</v>
          </cell>
          <cell r="S273">
            <v>46.2</v>
          </cell>
          <cell r="Y273">
            <v>4620</v>
          </cell>
          <cell r="Z273">
            <v>46.2</v>
          </cell>
          <cell r="AA273">
            <v>4620</v>
          </cell>
          <cell r="AB273">
            <v>46.2</v>
          </cell>
        </row>
        <row r="274">
          <cell r="C274">
            <v>6135</v>
          </cell>
          <cell r="D274">
            <v>49.08</v>
          </cell>
          <cell r="E274">
            <v>6135</v>
          </cell>
          <cell r="F274">
            <v>49.08</v>
          </cell>
          <cell r="I274">
            <v>0</v>
          </cell>
          <cell r="J274">
            <v>0</v>
          </cell>
          <cell r="P274">
            <v>6137</v>
          </cell>
          <cell r="Q274">
            <v>61.370000000000005</v>
          </cell>
          <cell r="R274">
            <v>6137</v>
          </cell>
          <cell r="S274">
            <v>61.370000000000005</v>
          </cell>
          <cell r="Y274">
            <v>6137</v>
          </cell>
          <cell r="Z274">
            <v>61.370000000000005</v>
          </cell>
          <cell r="AA274">
            <v>6137</v>
          </cell>
          <cell r="AB274">
            <v>61.370000000000005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281</v>
          </cell>
          <cell r="D281">
            <v>2.2480000000000002</v>
          </cell>
          <cell r="E281">
            <v>281</v>
          </cell>
          <cell r="F281">
            <v>2.2480000000000002</v>
          </cell>
          <cell r="I281">
            <v>0</v>
          </cell>
          <cell r="J281">
            <v>0</v>
          </cell>
          <cell r="P281">
            <v>191</v>
          </cell>
          <cell r="Q281">
            <v>3.8200000000000003</v>
          </cell>
          <cell r="R281">
            <v>191</v>
          </cell>
          <cell r="S281">
            <v>3.8200000000000003</v>
          </cell>
          <cell r="Y281">
            <v>191</v>
          </cell>
          <cell r="Z281">
            <v>3.8200000000000003</v>
          </cell>
          <cell r="AA281">
            <v>191</v>
          </cell>
          <cell r="AB281">
            <v>3.8200000000000003</v>
          </cell>
        </row>
        <row r="282">
          <cell r="C282">
            <v>257</v>
          </cell>
          <cell r="D282">
            <v>2.056</v>
          </cell>
          <cell r="E282">
            <v>257</v>
          </cell>
          <cell r="F282">
            <v>2.056</v>
          </cell>
          <cell r="I282">
            <v>0</v>
          </cell>
          <cell r="J282">
            <v>0</v>
          </cell>
          <cell r="P282">
            <v>166</v>
          </cell>
          <cell r="Q282">
            <v>3.3200000000000003</v>
          </cell>
          <cell r="R282">
            <v>166</v>
          </cell>
          <cell r="S282">
            <v>3.3200000000000003</v>
          </cell>
          <cell r="Y282">
            <v>166</v>
          </cell>
          <cell r="Z282">
            <v>3.3200000000000003</v>
          </cell>
          <cell r="AA282">
            <v>166</v>
          </cell>
          <cell r="AB282">
            <v>3.3200000000000003</v>
          </cell>
        </row>
        <row r="283">
          <cell r="C283">
            <v>314</v>
          </cell>
          <cell r="D283">
            <v>2.512</v>
          </cell>
          <cell r="E283">
            <v>314</v>
          </cell>
          <cell r="F283">
            <v>2.512</v>
          </cell>
          <cell r="I283">
            <v>0</v>
          </cell>
          <cell r="J283">
            <v>0</v>
          </cell>
          <cell r="P283">
            <v>217</v>
          </cell>
          <cell r="Q283">
            <v>4.34</v>
          </cell>
          <cell r="R283">
            <v>217</v>
          </cell>
          <cell r="S283">
            <v>4.34</v>
          </cell>
          <cell r="Y283">
            <v>217</v>
          </cell>
          <cell r="Z283">
            <v>4.34</v>
          </cell>
          <cell r="AA283">
            <v>217</v>
          </cell>
          <cell r="AB283">
            <v>4.34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336.94799999999992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17</v>
          </cell>
          <cell r="D290">
            <v>61.71</v>
          </cell>
          <cell r="E290">
            <v>17</v>
          </cell>
          <cell r="F290">
            <v>61.71</v>
          </cell>
          <cell r="I290">
            <v>0</v>
          </cell>
          <cell r="J290">
            <v>0</v>
          </cell>
          <cell r="P290">
            <v>66</v>
          </cell>
          <cell r="Q290">
            <v>251.46</v>
          </cell>
          <cell r="R290">
            <v>66</v>
          </cell>
          <cell r="S290">
            <v>251.46</v>
          </cell>
          <cell r="Y290">
            <v>19</v>
          </cell>
          <cell r="Z290">
            <v>72.39</v>
          </cell>
          <cell r="AA290">
            <v>19</v>
          </cell>
          <cell r="AB290">
            <v>72.39</v>
          </cell>
        </row>
        <row r="291">
          <cell r="C291">
            <v>22</v>
          </cell>
          <cell r="D291">
            <v>79.86</v>
          </cell>
          <cell r="E291">
            <v>22</v>
          </cell>
          <cell r="F291">
            <v>79.86</v>
          </cell>
          <cell r="I291">
            <v>0</v>
          </cell>
          <cell r="J291">
            <v>0</v>
          </cell>
          <cell r="P291">
            <v>22</v>
          </cell>
          <cell r="Q291">
            <v>83.820000000000007</v>
          </cell>
          <cell r="R291">
            <v>22</v>
          </cell>
          <cell r="S291">
            <v>83.820000000000007</v>
          </cell>
          <cell r="Y291">
            <v>22</v>
          </cell>
          <cell r="Z291">
            <v>83.820000000000007</v>
          </cell>
          <cell r="AA291">
            <v>22</v>
          </cell>
          <cell r="AB291">
            <v>83.820000000000007</v>
          </cell>
        </row>
        <row r="292">
          <cell r="C292">
            <v>4</v>
          </cell>
          <cell r="D292">
            <v>14.52</v>
          </cell>
          <cell r="E292">
            <v>4</v>
          </cell>
          <cell r="F292">
            <v>14.52</v>
          </cell>
          <cell r="I292">
            <v>0</v>
          </cell>
          <cell r="J292">
            <v>0</v>
          </cell>
          <cell r="P292">
            <v>11</v>
          </cell>
          <cell r="Q292">
            <v>41.910000000000004</v>
          </cell>
          <cell r="R292">
            <v>11</v>
          </cell>
          <cell r="S292">
            <v>41.910000000000004</v>
          </cell>
          <cell r="Y292">
            <v>4</v>
          </cell>
          <cell r="Z292">
            <v>15.24</v>
          </cell>
          <cell r="AA292">
            <v>4</v>
          </cell>
          <cell r="AB292">
            <v>15.24</v>
          </cell>
        </row>
        <row r="293">
          <cell r="C293">
            <v>9</v>
          </cell>
          <cell r="D293">
            <v>25.987513761467891</v>
          </cell>
          <cell r="E293">
            <v>9</v>
          </cell>
          <cell r="F293">
            <v>25.987513761467891</v>
          </cell>
          <cell r="I293">
            <v>0</v>
          </cell>
          <cell r="J293">
            <v>0</v>
          </cell>
          <cell r="P293">
            <v>11</v>
          </cell>
          <cell r="Q293">
            <v>36.96</v>
          </cell>
          <cell r="R293">
            <v>11</v>
          </cell>
          <cell r="S293">
            <v>36.96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11</v>
          </cell>
          <cell r="D294">
            <v>32.590800000000002</v>
          </cell>
          <cell r="E294">
            <v>11</v>
          </cell>
          <cell r="F294">
            <v>32.590800000000002</v>
          </cell>
          <cell r="I294">
            <v>0</v>
          </cell>
          <cell r="J294">
            <v>0</v>
          </cell>
          <cell r="P294">
            <v>90</v>
          </cell>
          <cell r="Q294">
            <v>302.39999999999998</v>
          </cell>
          <cell r="R294">
            <v>90</v>
          </cell>
          <cell r="S294">
            <v>302.39999999999998</v>
          </cell>
          <cell r="Y294">
            <v>11</v>
          </cell>
          <cell r="Z294">
            <v>36.96</v>
          </cell>
          <cell r="AA294">
            <v>11</v>
          </cell>
          <cell r="AB294">
            <v>36.96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11</v>
          </cell>
          <cell r="Q296">
            <v>11</v>
          </cell>
          <cell r="R296">
            <v>11</v>
          </cell>
          <cell r="S296">
            <v>11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11</v>
          </cell>
          <cell r="D297">
            <v>5.5</v>
          </cell>
          <cell r="E297">
            <v>11</v>
          </cell>
          <cell r="F297">
            <v>5.5</v>
          </cell>
          <cell r="I297">
            <v>0</v>
          </cell>
          <cell r="J297">
            <v>0</v>
          </cell>
          <cell r="P297">
            <v>11</v>
          </cell>
          <cell r="Q297">
            <v>5.5</v>
          </cell>
          <cell r="R297">
            <v>11</v>
          </cell>
          <cell r="S297">
            <v>5.5</v>
          </cell>
          <cell r="Y297">
            <v>11</v>
          </cell>
          <cell r="Z297">
            <v>5.5</v>
          </cell>
          <cell r="AA297">
            <v>11</v>
          </cell>
          <cell r="AB297">
            <v>5.5</v>
          </cell>
        </row>
        <row r="298">
          <cell r="C298">
            <v>11</v>
          </cell>
          <cell r="D298">
            <v>3.3</v>
          </cell>
          <cell r="E298">
            <v>11</v>
          </cell>
          <cell r="F298">
            <v>3.3</v>
          </cell>
          <cell r="I298">
            <v>0</v>
          </cell>
          <cell r="J298">
            <v>0</v>
          </cell>
          <cell r="P298">
            <v>11</v>
          </cell>
          <cell r="Q298">
            <v>3.3</v>
          </cell>
          <cell r="R298">
            <v>11</v>
          </cell>
          <cell r="S298">
            <v>3.3</v>
          </cell>
          <cell r="Y298">
            <v>11</v>
          </cell>
          <cell r="Z298">
            <v>3.3</v>
          </cell>
          <cell r="AA298">
            <v>11</v>
          </cell>
          <cell r="AB298">
            <v>3.3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11</v>
          </cell>
          <cell r="Q299">
            <v>1.1000000000000001</v>
          </cell>
          <cell r="R299">
            <v>11</v>
          </cell>
          <cell r="S299">
            <v>1.1000000000000001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11</v>
          </cell>
          <cell r="Q300">
            <v>1.1000000000000001</v>
          </cell>
          <cell r="R300">
            <v>11</v>
          </cell>
          <cell r="S300">
            <v>1.1000000000000001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11</v>
          </cell>
          <cell r="Z301">
            <v>250.81000000000003</v>
          </cell>
          <cell r="AA301">
            <v>11</v>
          </cell>
          <cell r="AB301">
            <v>250.81000000000003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210</v>
          </cell>
          <cell r="Q305">
            <v>21</v>
          </cell>
          <cell r="R305">
            <v>210</v>
          </cell>
          <cell r="S305">
            <v>21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210</v>
          </cell>
          <cell r="D306">
            <v>21</v>
          </cell>
          <cell r="E306">
            <v>210</v>
          </cell>
          <cell r="F306">
            <v>21</v>
          </cell>
          <cell r="I306">
            <v>0</v>
          </cell>
          <cell r="J306">
            <v>0</v>
          </cell>
          <cell r="P306">
            <v>210</v>
          </cell>
          <cell r="Q306">
            <v>21</v>
          </cell>
          <cell r="R306">
            <v>210</v>
          </cell>
          <cell r="S306">
            <v>21</v>
          </cell>
          <cell r="Z306">
            <v>21</v>
          </cell>
          <cell r="AA306">
            <v>210</v>
          </cell>
          <cell r="AB306">
            <v>21</v>
          </cell>
        </row>
        <row r="307">
          <cell r="C307">
            <v>210</v>
          </cell>
          <cell r="D307">
            <v>25.2</v>
          </cell>
          <cell r="E307">
            <v>210</v>
          </cell>
          <cell r="F307">
            <v>25.2</v>
          </cell>
          <cell r="I307">
            <v>0</v>
          </cell>
          <cell r="J307">
            <v>0</v>
          </cell>
          <cell r="P307">
            <v>210</v>
          </cell>
          <cell r="Q307">
            <v>25.2</v>
          </cell>
          <cell r="R307">
            <v>210</v>
          </cell>
          <cell r="S307">
            <v>25.2</v>
          </cell>
          <cell r="Z307">
            <v>25.2</v>
          </cell>
          <cell r="AA307">
            <v>210</v>
          </cell>
          <cell r="AB307">
            <v>25.2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210</v>
          </cell>
          <cell r="Q308">
            <v>6.3</v>
          </cell>
          <cell r="R308">
            <v>210</v>
          </cell>
          <cell r="S308">
            <v>6.3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210</v>
          </cell>
          <cell r="Q309">
            <v>4.2</v>
          </cell>
          <cell r="R309">
            <v>210</v>
          </cell>
          <cell r="S309">
            <v>4.2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210</v>
          </cell>
          <cell r="Z310">
            <v>46.2</v>
          </cell>
          <cell r="AA310">
            <v>210</v>
          </cell>
          <cell r="AB310">
            <v>46.2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2185</v>
          </cell>
          <cell r="Q317">
            <v>65.55</v>
          </cell>
          <cell r="R317">
            <v>2185</v>
          </cell>
          <cell r="S317">
            <v>65.55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822</v>
          </cell>
          <cell r="Q318">
            <v>82.2</v>
          </cell>
          <cell r="R318">
            <v>822</v>
          </cell>
          <cell r="S318">
            <v>82.2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5131</v>
          </cell>
          <cell r="D323">
            <v>25.655000000000001</v>
          </cell>
          <cell r="E323">
            <v>5131</v>
          </cell>
          <cell r="F323">
            <v>25.655000000000001</v>
          </cell>
          <cell r="I323">
            <v>0</v>
          </cell>
          <cell r="J323">
            <v>0</v>
          </cell>
          <cell r="P323">
            <v>5375</v>
          </cell>
          <cell r="Q323">
            <v>26.875</v>
          </cell>
          <cell r="R323">
            <v>5375</v>
          </cell>
          <cell r="S323">
            <v>26.875</v>
          </cell>
          <cell r="Y323">
            <v>5375</v>
          </cell>
          <cell r="Z323">
            <v>26.875</v>
          </cell>
          <cell r="AA323">
            <v>5375</v>
          </cell>
          <cell r="AB323">
            <v>26.875</v>
          </cell>
        </row>
        <row r="324">
          <cell r="C324">
            <v>4423</v>
          </cell>
          <cell r="D324">
            <v>22.115000000000002</v>
          </cell>
          <cell r="E324">
            <v>4423</v>
          </cell>
          <cell r="F324">
            <v>22.115000000000002</v>
          </cell>
          <cell r="I324">
            <v>0</v>
          </cell>
          <cell r="J324">
            <v>0</v>
          </cell>
          <cell r="P324">
            <v>4620</v>
          </cell>
          <cell r="Q324">
            <v>23.1</v>
          </cell>
          <cell r="R324">
            <v>4620</v>
          </cell>
          <cell r="S324">
            <v>23.1</v>
          </cell>
          <cell r="Y324">
            <v>4620</v>
          </cell>
          <cell r="Z324">
            <v>23.1</v>
          </cell>
          <cell r="AA324">
            <v>4620</v>
          </cell>
          <cell r="AB324">
            <v>23.1</v>
          </cell>
        </row>
        <row r="325">
          <cell r="C325">
            <v>6135</v>
          </cell>
          <cell r="D325">
            <v>30.675000000000001</v>
          </cell>
          <cell r="E325">
            <v>6135</v>
          </cell>
          <cell r="F325">
            <v>30.675000000000001</v>
          </cell>
          <cell r="I325">
            <v>0</v>
          </cell>
          <cell r="J325">
            <v>0</v>
          </cell>
          <cell r="P325">
            <v>6137</v>
          </cell>
          <cell r="Q325">
            <v>30.685000000000002</v>
          </cell>
          <cell r="R325">
            <v>6137</v>
          </cell>
          <cell r="S325">
            <v>30.685000000000002</v>
          </cell>
          <cell r="Y325">
            <v>6137</v>
          </cell>
          <cell r="Z325">
            <v>30.685000000000002</v>
          </cell>
          <cell r="AA325">
            <v>6137</v>
          </cell>
          <cell r="AB325">
            <v>30.685000000000002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16132</v>
          </cell>
          <cell r="Z326">
            <v>80.66</v>
          </cell>
          <cell r="AA326">
            <v>16132</v>
          </cell>
          <cell r="AB326">
            <v>80.66</v>
          </cell>
        </row>
        <row r="327">
          <cell r="I327">
            <v>0</v>
          </cell>
          <cell r="J327">
            <v>0</v>
          </cell>
        </row>
        <row r="328">
          <cell r="C328">
            <v>2543</v>
          </cell>
          <cell r="D328">
            <v>127.15</v>
          </cell>
          <cell r="E328">
            <v>2543</v>
          </cell>
          <cell r="F328">
            <v>127.15</v>
          </cell>
          <cell r="I328">
            <v>0</v>
          </cell>
          <cell r="J328">
            <v>0</v>
          </cell>
          <cell r="P328">
            <v>2899</v>
          </cell>
          <cell r="Q328">
            <v>144.95000000000002</v>
          </cell>
          <cell r="R328">
            <v>2899</v>
          </cell>
          <cell r="S328">
            <v>144.95000000000002</v>
          </cell>
          <cell r="Y328">
            <v>2899</v>
          </cell>
          <cell r="Z328">
            <v>144.95000000000002</v>
          </cell>
          <cell r="AA328">
            <v>2899</v>
          </cell>
          <cell r="AB328">
            <v>144.95000000000002</v>
          </cell>
        </row>
        <row r="329">
          <cell r="C329">
            <v>1426</v>
          </cell>
          <cell r="D329">
            <v>99.820000000000007</v>
          </cell>
          <cell r="E329">
            <v>1426</v>
          </cell>
          <cell r="F329">
            <v>99.820000000000007</v>
          </cell>
          <cell r="I329">
            <v>0</v>
          </cell>
          <cell r="J329">
            <v>0</v>
          </cell>
          <cell r="P329">
            <v>1595</v>
          </cell>
          <cell r="Q329">
            <v>111.65</v>
          </cell>
          <cell r="R329">
            <v>1595</v>
          </cell>
          <cell r="S329">
            <v>111.65</v>
          </cell>
          <cell r="Y329">
            <v>1595</v>
          </cell>
          <cell r="Z329">
            <v>111.65</v>
          </cell>
          <cell r="AA329">
            <v>1595</v>
          </cell>
          <cell r="AB329">
            <v>111.65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4494</v>
          </cell>
          <cell r="Z330">
            <v>256.60000000000002</v>
          </cell>
          <cell r="AA330">
            <v>4494</v>
          </cell>
          <cell r="AB330">
            <v>256.60000000000002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3088</v>
          </cell>
          <cell r="D336">
            <v>231.6</v>
          </cell>
          <cell r="E336">
            <v>3088</v>
          </cell>
          <cell r="F336">
            <v>231.6</v>
          </cell>
          <cell r="I336">
            <v>0</v>
          </cell>
          <cell r="J336">
            <v>0</v>
          </cell>
          <cell r="P336">
            <v>3007</v>
          </cell>
          <cell r="Q336">
            <v>225.52500000000001</v>
          </cell>
          <cell r="R336">
            <v>3007</v>
          </cell>
          <cell r="S336">
            <v>225.52500000000001</v>
          </cell>
          <cell r="Y336">
            <v>3007</v>
          </cell>
          <cell r="Z336">
            <v>225.52500000000001</v>
          </cell>
          <cell r="AA336">
            <v>3007</v>
          </cell>
          <cell r="AB336">
            <v>225.52500000000001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3007</v>
          </cell>
          <cell r="Z337">
            <v>225.52500000000001</v>
          </cell>
          <cell r="AA337">
            <v>3007</v>
          </cell>
          <cell r="AB337">
            <v>225.52500000000001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8852</v>
          </cell>
          <cell r="D340">
            <v>265.56</v>
          </cell>
          <cell r="E340">
            <v>8852</v>
          </cell>
          <cell r="F340">
            <v>265.56</v>
          </cell>
          <cell r="I340">
            <v>0</v>
          </cell>
          <cell r="J340">
            <v>0</v>
          </cell>
          <cell r="P340">
            <v>8531</v>
          </cell>
          <cell r="Q340">
            <v>255.92999999999998</v>
          </cell>
          <cell r="R340">
            <v>8531</v>
          </cell>
          <cell r="S340">
            <v>255.92999999999998</v>
          </cell>
          <cell r="Y340">
            <v>7707</v>
          </cell>
          <cell r="Z340">
            <v>231.20999999999998</v>
          </cell>
          <cell r="AA340">
            <v>7707</v>
          </cell>
          <cell r="AB340">
            <v>231.20999999999998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7707</v>
          </cell>
          <cell r="Z341">
            <v>231.20999999999998</v>
          </cell>
          <cell r="AA341">
            <v>7707</v>
          </cell>
          <cell r="AB341">
            <v>231.20999999999998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13224</v>
          </cell>
          <cell r="D350">
            <v>39.672000000000004</v>
          </cell>
          <cell r="E350">
            <v>13224</v>
          </cell>
          <cell r="F350">
            <v>39.672000000000004</v>
          </cell>
          <cell r="I350">
            <v>0</v>
          </cell>
          <cell r="J350">
            <v>0</v>
          </cell>
          <cell r="P350">
            <v>16854</v>
          </cell>
          <cell r="Q350">
            <v>50.561999999999998</v>
          </cell>
          <cell r="R350">
            <v>16854</v>
          </cell>
          <cell r="S350">
            <v>50.561999999999998</v>
          </cell>
          <cell r="Y350">
            <v>13128</v>
          </cell>
          <cell r="Z350">
            <v>39.384</v>
          </cell>
          <cell r="AA350">
            <v>13128</v>
          </cell>
          <cell r="AB350">
            <v>39.384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39.384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82.807200000000051</v>
          </cell>
          <cell r="I354">
            <v>0</v>
          </cell>
          <cell r="J354">
            <v>82.807200000000051</v>
          </cell>
          <cell r="K354">
            <v>36</v>
          </cell>
          <cell r="L354">
            <v>82.807200000000051</v>
          </cell>
          <cell r="Q354">
            <v>0</v>
          </cell>
          <cell r="R354">
            <v>0</v>
          </cell>
          <cell r="S354">
            <v>82.807200000000051</v>
          </cell>
          <cell r="U354">
            <v>82.807200000000051</v>
          </cell>
          <cell r="Z354">
            <v>0</v>
          </cell>
          <cell r="AA354">
            <v>0</v>
          </cell>
          <cell r="AB354">
            <v>82.807200000000051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4.1658500000000007</v>
          </cell>
          <cell r="I356">
            <v>0</v>
          </cell>
          <cell r="J356">
            <v>4.1658500000000007</v>
          </cell>
          <cell r="K356">
            <v>6</v>
          </cell>
          <cell r="L356">
            <v>4.1658500000000007</v>
          </cell>
          <cell r="Q356">
            <v>0</v>
          </cell>
          <cell r="R356">
            <v>0</v>
          </cell>
          <cell r="S356">
            <v>4.1658500000000007</v>
          </cell>
          <cell r="U356">
            <v>4.1658500000000007</v>
          </cell>
          <cell r="Z356">
            <v>0</v>
          </cell>
          <cell r="AA356">
            <v>0</v>
          </cell>
          <cell r="AB356">
            <v>4.1658500000000007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358.58335999999997</v>
          </cell>
          <cell r="F359">
            <v>321.58</v>
          </cell>
          <cell r="I359">
            <v>0</v>
          </cell>
          <cell r="J359">
            <v>37.003359999999986</v>
          </cell>
          <cell r="K359">
            <v>33</v>
          </cell>
          <cell r="L359">
            <v>37.003359999999986</v>
          </cell>
          <cell r="P359">
            <v>428</v>
          </cell>
          <cell r="Q359">
            <v>3325.56</v>
          </cell>
          <cell r="R359">
            <v>428</v>
          </cell>
          <cell r="S359">
            <v>3362.5633600000001</v>
          </cell>
          <cell r="U359">
            <v>37.003359999999986</v>
          </cell>
          <cell r="Y359">
            <v>105</v>
          </cell>
          <cell r="Z359">
            <v>815.84999999999991</v>
          </cell>
          <cell r="AA359">
            <v>105</v>
          </cell>
          <cell r="AB359">
            <v>852.85335999999984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12.423600000000002</v>
          </cell>
          <cell r="F361">
            <v>0</v>
          </cell>
          <cell r="I361">
            <v>0</v>
          </cell>
          <cell r="J361">
            <v>12.423600000000002</v>
          </cell>
          <cell r="K361">
            <v>3</v>
          </cell>
          <cell r="L361">
            <v>12.423600000000002</v>
          </cell>
          <cell r="P361">
            <v>0</v>
          </cell>
          <cell r="Q361">
            <v>0</v>
          </cell>
          <cell r="R361">
            <v>0</v>
          </cell>
          <cell r="S361">
            <v>12.423600000000002</v>
          </cell>
          <cell r="U361">
            <v>12.423600000000002</v>
          </cell>
          <cell r="Y361">
            <v>0</v>
          </cell>
          <cell r="Z361">
            <v>0</v>
          </cell>
          <cell r="AA361">
            <v>0</v>
          </cell>
          <cell r="AB361">
            <v>12.423600000000002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84</v>
          </cell>
          <cell r="D363">
            <v>148.09399999999999</v>
          </cell>
          <cell r="F363">
            <v>74.05</v>
          </cell>
          <cell r="I363">
            <v>84</v>
          </cell>
          <cell r="J363">
            <v>74.043999999999997</v>
          </cell>
          <cell r="K363">
            <v>15</v>
          </cell>
          <cell r="L363">
            <v>74.043999999999997</v>
          </cell>
          <cell r="Q363">
            <v>0</v>
          </cell>
          <cell r="R363">
            <v>0</v>
          </cell>
          <cell r="S363">
            <v>74.043999999999997</v>
          </cell>
          <cell r="U363">
            <v>74.043999999999997</v>
          </cell>
          <cell r="Z363">
            <v>0</v>
          </cell>
          <cell r="AA363">
            <v>0</v>
          </cell>
          <cell r="AB363">
            <v>74.043999999999997</v>
          </cell>
        </row>
        <row r="364">
          <cell r="C364">
            <v>99</v>
          </cell>
          <cell r="D364">
            <v>175.35</v>
          </cell>
          <cell r="E364">
            <v>99</v>
          </cell>
          <cell r="F364">
            <v>87.68</v>
          </cell>
          <cell r="I364">
            <v>0</v>
          </cell>
          <cell r="J364">
            <v>87.669999999999987</v>
          </cell>
          <cell r="K364">
            <v>36</v>
          </cell>
          <cell r="L364">
            <v>87.669999999999987</v>
          </cell>
          <cell r="Q364">
            <v>0</v>
          </cell>
          <cell r="R364">
            <v>0</v>
          </cell>
          <cell r="S364">
            <v>87.669999999999987</v>
          </cell>
          <cell r="U364">
            <v>87.669999999999987</v>
          </cell>
          <cell r="Z364">
            <v>0</v>
          </cell>
          <cell r="AA364">
            <v>0</v>
          </cell>
          <cell r="AB364">
            <v>87.669999999999987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3.9999999999993464E-2</v>
          </cell>
          <cell r="E366">
            <v>0</v>
          </cell>
          <cell r="F366">
            <v>3.9999999999993464E-2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128</v>
          </cell>
          <cell r="Q368">
            <v>38.4</v>
          </cell>
          <cell r="R368">
            <v>128</v>
          </cell>
          <cell r="S368">
            <v>38.4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37</v>
          </cell>
          <cell r="Q372">
            <v>8.879999999999999</v>
          </cell>
          <cell r="R372">
            <v>37</v>
          </cell>
          <cell r="S372">
            <v>8.879999999999999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322</v>
          </cell>
          <cell r="Q374">
            <v>80.5</v>
          </cell>
          <cell r="R374">
            <v>322</v>
          </cell>
          <cell r="S374">
            <v>80.5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21.030999999999999</v>
          </cell>
          <cell r="F375">
            <v>7.53</v>
          </cell>
          <cell r="I375">
            <v>13</v>
          </cell>
          <cell r="J375">
            <v>13.500999999999998</v>
          </cell>
          <cell r="K375">
            <v>12</v>
          </cell>
          <cell r="L375">
            <v>13.500999999999998</v>
          </cell>
          <cell r="P375">
            <v>11</v>
          </cell>
          <cell r="Q375">
            <v>17.309999999999999</v>
          </cell>
          <cell r="R375">
            <v>11</v>
          </cell>
          <cell r="S375">
            <v>30.810999999999996</v>
          </cell>
          <cell r="Y375">
            <v>11</v>
          </cell>
          <cell r="Z375">
            <v>16.309999999999999</v>
          </cell>
          <cell r="AA375">
            <v>11</v>
          </cell>
          <cell r="AB375">
            <v>16.309999999999999</v>
          </cell>
        </row>
        <row r="376">
          <cell r="C376">
            <v>7</v>
          </cell>
          <cell r="D376">
            <v>12.199</v>
          </cell>
          <cell r="F376">
            <v>0</v>
          </cell>
          <cell r="I376">
            <v>7</v>
          </cell>
          <cell r="J376">
            <v>12.199</v>
          </cell>
          <cell r="K376">
            <v>11</v>
          </cell>
          <cell r="L376">
            <v>12.199</v>
          </cell>
          <cell r="P376">
            <v>13</v>
          </cell>
          <cell r="Q376">
            <v>38.130000000000003</v>
          </cell>
          <cell r="R376">
            <v>13</v>
          </cell>
          <cell r="S376">
            <v>50.329000000000001</v>
          </cell>
          <cell r="Y376">
            <v>7</v>
          </cell>
          <cell r="Z376">
            <v>15.17</v>
          </cell>
          <cell r="AA376">
            <v>7</v>
          </cell>
          <cell r="AB376">
            <v>15.17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129</v>
          </cell>
          <cell r="U383">
            <v>298.11401000000001</v>
          </cell>
          <cell r="V383">
            <v>0</v>
          </cell>
          <cell r="W383">
            <v>0</v>
          </cell>
          <cell r="Y383">
            <v>123</v>
          </cell>
          <cell r="AA383">
            <v>123</v>
          </cell>
          <cell r="AB383">
            <v>1145.4440099999999</v>
          </cell>
        </row>
        <row r="384">
          <cell r="I384">
            <v>0</v>
          </cell>
          <cell r="J384">
            <v>0</v>
          </cell>
          <cell r="K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246.99752901696945</v>
          </cell>
          <cell r="F387">
            <v>246.99752901696945</v>
          </cell>
          <cell r="I387">
            <v>0</v>
          </cell>
          <cell r="J387">
            <v>0</v>
          </cell>
          <cell r="Q387">
            <v>346.99752901696945</v>
          </cell>
          <cell r="R387">
            <v>0</v>
          </cell>
          <cell r="S387">
            <v>346.99752901696945</v>
          </cell>
          <cell r="Y387">
            <v>0</v>
          </cell>
          <cell r="Z387">
            <v>250</v>
          </cell>
          <cell r="AA387">
            <v>0</v>
          </cell>
          <cell r="AB387">
            <v>250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250</v>
          </cell>
          <cell r="AA390">
            <v>0</v>
          </cell>
          <cell r="AB390">
            <v>250</v>
          </cell>
        </row>
        <row r="391">
          <cell r="I391">
            <v>0</v>
          </cell>
          <cell r="J391">
            <v>0</v>
          </cell>
          <cell r="Q391">
            <v>368.76736659999995</v>
          </cell>
          <cell r="S391">
            <v>368.76736659999995</v>
          </cell>
          <cell r="Y391">
            <v>0</v>
          </cell>
          <cell r="AB391">
            <v>0</v>
          </cell>
        </row>
        <row r="392">
          <cell r="C392">
            <v>722</v>
          </cell>
          <cell r="D392">
            <v>68.465864999999994</v>
          </cell>
          <cell r="E392">
            <v>722</v>
          </cell>
          <cell r="F392">
            <v>68.465864999999994</v>
          </cell>
          <cell r="I392">
            <v>721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874</v>
          </cell>
          <cell r="Z392">
            <v>101.15377188297872</v>
          </cell>
          <cell r="AA392">
            <v>874</v>
          </cell>
          <cell r="AB392">
            <v>101.15377188297872</v>
          </cell>
        </row>
        <row r="393">
          <cell r="C393">
            <v>2254</v>
          </cell>
          <cell r="D393">
            <v>198.35199999999998</v>
          </cell>
          <cell r="E393">
            <v>2254</v>
          </cell>
          <cell r="F393">
            <v>198.35199999999998</v>
          </cell>
          <cell r="I393">
            <v>2253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1311</v>
          </cell>
          <cell r="Z393">
            <v>130.05484956382978</v>
          </cell>
          <cell r="AA393">
            <v>1311</v>
          </cell>
          <cell r="AB393">
            <v>130.05484956382978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822</v>
          </cell>
          <cell r="Z394">
            <v>58.8</v>
          </cell>
          <cell r="AA394">
            <v>822</v>
          </cell>
          <cell r="AB394">
            <v>58.8</v>
          </cell>
        </row>
        <row r="395">
          <cell r="C395">
            <v>0</v>
          </cell>
          <cell r="D395">
            <v>56.828887514065237</v>
          </cell>
          <cell r="E395">
            <v>0</v>
          </cell>
          <cell r="F395">
            <v>56.828887514065237</v>
          </cell>
          <cell r="I395">
            <v>0</v>
          </cell>
          <cell r="J395">
            <v>0</v>
          </cell>
          <cell r="Q395">
            <v>92.191841649999986</v>
          </cell>
          <cell r="R395">
            <v>0</v>
          </cell>
          <cell r="S395">
            <v>92.191841649999986</v>
          </cell>
          <cell r="Z395">
            <v>72.252694202127657</v>
          </cell>
          <cell r="AA395">
            <v>0</v>
          </cell>
          <cell r="AB395">
            <v>72.252694202127657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3007</v>
          </cell>
          <cell r="Z396">
            <v>612.26131564893603</v>
          </cell>
          <cell r="AA396">
            <v>3007</v>
          </cell>
          <cell r="AB396">
            <v>612.26131564893603</v>
          </cell>
        </row>
        <row r="397">
          <cell r="M397">
            <v>0</v>
          </cell>
          <cell r="N397">
            <v>0</v>
          </cell>
          <cell r="Q397">
            <v>19178.915067266968</v>
          </cell>
          <cell r="T397">
            <v>104</v>
          </cell>
          <cell r="U397">
            <v>298.11401000000001</v>
          </cell>
          <cell r="V397">
            <v>0</v>
          </cell>
          <cell r="W397">
            <v>0</v>
          </cell>
          <cell r="Y397">
            <v>736960</v>
          </cell>
          <cell r="Z397">
            <v>13902.963815648935</v>
          </cell>
          <cell r="AA397">
            <v>736960</v>
          </cell>
          <cell r="AB397">
            <v>14201.077825648934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14201.077825648934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99</v>
          </cell>
        </row>
      </sheetData>
      <sheetData sheetId="8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79.94</v>
          </cell>
          <cell r="F152">
            <v>79.94</v>
          </cell>
          <cell r="I152">
            <v>0</v>
          </cell>
          <cell r="J152">
            <v>0</v>
          </cell>
          <cell r="Q152">
            <v>768.75040999999999</v>
          </cell>
          <cell r="R152">
            <v>0</v>
          </cell>
          <cell r="S152">
            <v>768.75040999999999</v>
          </cell>
          <cell r="Z152">
            <v>41.92</v>
          </cell>
          <cell r="AA152">
            <v>0</v>
          </cell>
          <cell r="AB152">
            <v>41.92</v>
          </cell>
        </row>
        <row r="153">
          <cell r="C153">
            <v>0</v>
          </cell>
          <cell r="D153">
            <v>79.94</v>
          </cell>
          <cell r="E153">
            <v>0</v>
          </cell>
          <cell r="F153">
            <v>79.94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768.75040999999999</v>
          </cell>
          <cell r="R153">
            <v>0</v>
          </cell>
          <cell r="S153">
            <v>768.75040999999999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41.92</v>
          </cell>
          <cell r="AA153">
            <v>0</v>
          </cell>
          <cell r="AB153">
            <v>41.92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1944</v>
          </cell>
          <cell r="D170">
            <v>58.32</v>
          </cell>
          <cell r="E170">
            <v>1944</v>
          </cell>
          <cell r="F170">
            <v>58.32</v>
          </cell>
          <cell r="I170">
            <v>0</v>
          </cell>
          <cell r="J170">
            <v>0</v>
          </cell>
          <cell r="P170">
            <v>2505</v>
          </cell>
          <cell r="Q170">
            <v>75.149999999999991</v>
          </cell>
          <cell r="R170">
            <v>2505</v>
          </cell>
          <cell r="S170">
            <v>75.149999999999991</v>
          </cell>
          <cell r="Y170">
            <v>2505</v>
          </cell>
          <cell r="Z170">
            <v>75.149999999999991</v>
          </cell>
          <cell r="AA170">
            <v>2505</v>
          </cell>
          <cell r="AB170">
            <v>75.149999999999991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75.149999999999991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324</v>
          </cell>
          <cell r="Q176">
            <v>9.7199999999999989</v>
          </cell>
          <cell r="R176">
            <v>324</v>
          </cell>
          <cell r="S176">
            <v>9.7199999999999989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25</v>
          </cell>
          <cell r="D182">
            <v>0.75</v>
          </cell>
          <cell r="E182">
            <v>25</v>
          </cell>
          <cell r="F182">
            <v>0.75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324</v>
          </cell>
          <cell r="Z182">
            <v>9.7199999999999989</v>
          </cell>
          <cell r="AA182">
            <v>324</v>
          </cell>
          <cell r="AB182">
            <v>9.7199999999999989</v>
          </cell>
        </row>
        <row r="183">
          <cell r="C183">
            <v>299</v>
          </cell>
          <cell r="D183">
            <v>4.4849999999999994</v>
          </cell>
          <cell r="E183">
            <v>299</v>
          </cell>
          <cell r="F183">
            <v>4.4849999999999994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9.7199999999999989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44527</v>
          </cell>
          <cell r="D194">
            <v>3784.7950000000001</v>
          </cell>
          <cell r="E194">
            <v>44527</v>
          </cell>
          <cell r="F194">
            <v>3784.7950000000001</v>
          </cell>
          <cell r="I194">
            <v>0</v>
          </cell>
          <cell r="J194">
            <v>0</v>
          </cell>
          <cell r="P194">
            <v>42394</v>
          </cell>
          <cell r="Q194">
            <v>4239.4000000000005</v>
          </cell>
          <cell r="R194">
            <v>42394</v>
          </cell>
          <cell r="S194">
            <v>4239.4000000000005</v>
          </cell>
          <cell r="Y194">
            <v>42394</v>
          </cell>
          <cell r="Z194">
            <v>4239.4000000000005</v>
          </cell>
          <cell r="AA194">
            <v>42394</v>
          </cell>
          <cell r="AB194">
            <v>4239.4000000000005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4239.4000000000005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4324.2700000000004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100585</v>
          </cell>
          <cell r="D201">
            <v>150.8775</v>
          </cell>
          <cell r="E201">
            <v>100585</v>
          </cell>
          <cell r="F201">
            <v>150.8775</v>
          </cell>
          <cell r="I201">
            <v>0</v>
          </cell>
          <cell r="J201">
            <v>0</v>
          </cell>
          <cell r="P201">
            <v>95280</v>
          </cell>
          <cell r="Q201">
            <v>142.92000000000002</v>
          </cell>
          <cell r="R201">
            <v>95280</v>
          </cell>
          <cell r="S201">
            <v>142.92000000000002</v>
          </cell>
          <cell r="Z201">
            <v>142.92000000000002</v>
          </cell>
          <cell r="AA201">
            <v>95280</v>
          </cell>
          <cell r="AB201">
            <v>142.92000000000002</v>
          </cell>
        </row>
        <row r="202">
          <cell r="C202">
            <v>16</v>
          </cell>
          <cell r="D202">
            <v>2.4E-2</v>
          </cell>
          <cell r="E202">
            <v>16</v>
          </cell>
          <cell r="F202">
            <v>2.4E-2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73</v>
          </cell>
          <cell r="D203">
            <v>0.1095</v>
          </cell>
          <cell r="E203">
            <v>73</v>
          </cell>
          <cell r="F203">
            <v>0.1095</v>
          </cell>
          <cell r="I203">
            <v>0</v>
          </cell>
          <cell r="J203">
            <v>0</v>
          </cell>
          <cell r="P203">
            <v>81</v>
          </cell>
          <cell r="Q203">
            <v>0.1215</v>
          </cell>
          <cell r="R203">
            <v>81</v>
          </cell>
          <cell r="S203">
            <v>0.1215</v>
          </cell>
          <cell r="Z203">
            <v>0.1215</v>
          </cell>
          <cell r="AA203">
            <v>81</v>
          </cell>
          <cell r="AB203">
            <v>0.1215</v>
          </cell>
        </row>
        <row r="204">
          <cell r="C204">
            <v>144247</v>
          </cell>
          <cell r="D204">
            <v>216.37049999999999</v>
          </cell>
          <cell r="E204">
            <v>144247</v>
          </cell>
          <cell r="F204">
            <v>216.37049999999999</v>
          </cell>
          <cell r="I204">
            <v>0</v>
          </cell>
          <cell r="J204">
            <v>0</v>
          </cell>
          <cell r="P204">
            <v>143573</v>
          </cell>
          <cell r="Q204">
            <v>215.3595</v>
          </cell>
          <cell r="R204">
            <v>143573</v>
          </cell>
          <cell r="S204">
            <v>215.3595</v>
          </cell>
          <cell r="Z204">
            <v>215.3595</v>
          </cell>
          <cell r="AA204">
            <v>143573</v>
          </cell>
          <cell r="AB204">
            <v>215.3595</v>
          </cell>
        </row>
        <row r="205">
          <cell r="C205">
            <v>32</v>
          </cell>
          <cell r="D205">
            <v>4.8000000000000001E-2</v>
          </cell>
          <cell r="E205">
            <v>32</v>
          </cell>
          <cell r="F205">
            <v>4.8000000000000001E-2</v>
          </cell>
          <cell r="I205">
            <v>0</v>
          </cell>
          <cell r="J205">
            <v>0</v>
          </cell>
          <cell r="P205">
            <v>15</v>
          </cell>
          <cell r="Q205">
            <v>2.2499999999999999E-2</v>
          </cell>
          <cell r="R205">
            <v>15</v>
          </cell>
          <cell r="S205">
            <v>2.2499999999999999E-2</v>
          </cell>
          <cell r="Z205">
            <v>2.2499999999999999E-2</v>
          </cell>
          <cell r="AA205">
            <v>15</v>
          </cell>
          <cell r="AB205">
            <v>2.2499999999999999E-2</v>
          </cell>
        </row>
        <row r="206">
          <cell r="C206">
            <v>143</v>
          </cell>
          <cell r="D206">
            <v>0.2145</v>
          </cell>
          <cell r="E206">
            <v>143</v>
          </cell>
          <cell r="F206">
            <v>0.2145</v>
          </cell>
          <cell r="I206">
            <v>0</v>
          </cell>
          <cell r="J206">
            <v>0</v>
          </cell>
          <cell r="P206">
            <v>155</v>
          </cell>
          <cell r="Q206">
            <v>0.23250000000000001</v>
          </cell>
          <cell r="R206">
            <v>155</v>
          </cell>
          <cell r="S206">
            <v>0.23250000000000001</v>
          </cell>
          <cell r="Z206">
            <v>0.23250000000000001</v>
          </cell>
          <cell r="AA206">
            <v>155</v>
          </cell>
          <cell r="AB206">
            <v>0.23250000000000001</v>
          </cell>
        </row>
        <row r="207">
          <cell r="C207">
            <v>147141</v>
          </cell>
          <cell r="D207">
            <v>367.85250000000002</v>
          </cell>
          <cell r="E207">
            <v>147141</v>
          </cell>
          <cell r="F207">
            <v>367.85250000000002</v>
          </cell>
          <cell r="I207">
            <v>0</v>
          </cell>
          <cell r="J207">
            <v>0</v>
          </cell>
          <cell r="P207">
            <v>144254</v>
          </cell>
          <cell r="Q207">
            <v>360.63499999999999</v>
          </cell>
          <cell r="R207">
            <v>144254</v>
          </cell>
          <cell r="S207">
            <v>360.63499999999999</v>
          </cell>
          <cell r="Z207">
            <v>360.63499999999999</v>
          </cell>
          <cell r="AA207">
            <v>144254</v>
          </cell>
          <cell r="AB207">
            <v>360.63499999999999</v>
          </cell>
        </row>
        <row r="208">
          <cell r="C208">
            <v>34</v>
          </cell>
          <cell r="D208">
            <v>8.5000000000000006E-2</v>
          </cell>
          <cell r="E208">
            <v>34</v>
          </cell>
          <cell r="F208">
            <v>8.5000000000000006E-2</v>
          </cell>
          <cell r="I208">
            <v>0</v>
          </cell>
          <cell r="J208">
            <v>0</v>
          </cell>
          <cell r="P208">
            <v>14</v>
          </cell>
          <cell r="Q208">
            <v>3.5000000000000003E-2</v>
          </cell>
          <cell r="R208">
            <v>14</v>
          </cell>
          <cell r="S208">
            <v>3.5000000000000003E-2</v>
          </cell>
          <cell r="Z208">
            <v>3.5000000000000003E-2</v>
          </cell>
          <cell r="AA208">
            <v>14</v>
          </cell>
          <cell r="AB208">
            <v>3.5000000000000003E-2</v>
          </cell>
        </row>
        <row r="209">
          <cell r="C209">
            <v>134</v>
          </cell>
          <cell r="D209">
            <v>0.33500000000000002</v>
          </cell>
          <cell r="E209">
            <v>134</v>
          </cell>
          <cell r="F209">
            <v>0.33500000000000002</v>
          </cell>
          <cell r="I209">
            <v>0</v>
          </cell>
          <cell r="J209">
            <v>0</v>
          </cell>
          <cell r="P209">
            <v>132</v>
          </cell>
          <cell r="Q209">
            <v>0.33</v>
          </cell>
          <cell r="R209">
            <v>132</v>
          </cell>
          <cell r="S209">
            <v>0.33</v>
          </cell>
          <cell r="Z209">
            <v>0.33</v>
          </cell>
          <cell r="AA209">
            <v>132</v>
          </cell>
          <cell r="AB209">
            <v>0.33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719.66650000000004</v>
          </cell>
        </row>
        <row r="211">
          <cell r="I211">
            <v>0</v>
          </cell>
          <cell r="J211">
            <v>0</v>
          </cell>
        </row>
        <row r="212">
          <cell r="C212">
            <v>96548</v>
          </cell>
          <cell r="D212">
            <v>386.19200000000001</v>
          </cell>
          <cell r="E212">
            <v>96548</v>
          </cell>
          <cell r="F212">
            <v>386.19200000000001</v>
          </cell>
          <cell r="I212">
            <v>0</v>
          </cell>
          <cell r="J212">
            <v>0</v>
          </cell>
          <cell r="P212">
            <v>92654</v>
          </cell>
          <cell r="Q212">
            <v>370.61599999999999</v>
          </cell>
          <cell r="R212">
            <v>92654</v>
          </cell>
          <cell r="S212">
            <v>370.61599999999999</v>
          </cell>
          <cell r="Y212">
            <v>92654</v>
          </cell>
          <cell r="Z212">
            <v>370.61599999999999</v>
          </cell>
          <cell r="AA212">
            <v>92654</v>
          </cell>
          <cell r="AB212">
            <v>370.61599999999999</v>
          </cell>
        </row>
        <row r="213">
          <cell r="C213">
            <v>16487</v>
          </cell>
          <cell r="D213">
            <v>65.948000000000008</v>
          </cell>
          <cell r="E213">
            <v>16487</v>
          </cell>
          <cell r="F213">
            <v>65.948000000000008</v>
          </cell>
          <cell r="I213">
            <v>0</v>
          </cell>
          <cell r="J213">
            <v>0</v>
          </cell>
          <cell r="P213">
            <v>15655</v>
          </cell>
          <cell r="Q213">
            <v>62.620000000000005</v>
          </cell>
          <cell r="R213">
            <v>15655</v>
          </cell>
          <cell r="S213">
            <v>62.620000000000005</v>
          </cell>
          <cell r="Y213">
            <v>15655</v>
          </cell>
          <cell r="Z213">
            <v>62.620000000000005</v>
          </cell>
          <cell r="AA213">
            <v>15655</v>
          </cell>
          <cell r="AB213">
            <v>62.620000000000005</v>
          </cell>
        </row>
        <row r="214">
          <cell r="C214">
            <v>2472</v>
          </cell>
          <cell r="D214">
            <v>9.8879999999999999</v>
          </cell>
          <cell r="E214">
            <v>2472</v>
          </cell>
          <cell r="F214">
            <v>9.8879999999999999</v>
          </cell>
          <cell r="I214">
            <v>0</v>
          </cell>
          <cell r="J214">
            <v>0</v>
          </cell>
          <cell r="P214">
            <v>2504</v>
          </cell>
          <cell r="Q214">
            <v>10.016</v>
          </cell>
          <cell r="R214">
            <v>2504</v>
          </cell>
          <cell r="S214">
            <v>10.016</v>
          </cell>
          <cell r="Y214">
            <v>2504</v>
          </cell>
          <cell r="Z214">
            <v>10.016</v>
          </cell>
          <cell r="AA214">
            <v>2504</v>
          </cell>
          <cell r="AB214">
            <v>10.016</v>
          </cell>
        </row>
        <row r="215">
          <cell r="C215">
            <v>16060</v>
          </cell>
          <cell r="D215">
            <v>64.239999999999995</v>
          </cell>
          <cell r="E215">
            <v>16060</v>
          </cell>
          <cell r="F215">
            <v>64.239999999999995</v>
          </cell>
          <cell r="I215">
            <v>0</v>
          </cell>
          <cell r="J215">
            <v>0</v>
          </cell>
          <cell r="P215">
            <v>78807</v>
          </cell>
          <cell r="Q215">
            <v>315.22800000000001</v>
          </cell>
          <cell r="R215">
            <v>78807</v>
          </cell>
          <cell r="S215">
            <v>315.22800000000001</v>
          </cell>
          <cell r="Y215">
            <v>13359</v>
          </cell>
          <cell r="Z215">
            <v>53.436</v>
          </cell>
          <cell r="AA215">
            <v>13359</v>
          </cell>
          <cell r="AB215">
            <v>53.436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496.68799999999999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634</v>
          </cell>
          <cell r="D245">
            <v>3804</v>
          </cell>
          <cell r="E245">
            <v>634</v>
          </cell>
          <cell r="F245">
            <v>3804</v>
          </cell>
          <cell r="I245">
            <v>0</v>
          </cell>
          <cell r="J245">
            <v>0</v>
          </cell>
          <cell r="P245">
            <v>634</v>
          </cell>
          <cell r="Q245">
            <v>4184.3999999999996</v>
          </cell>
          <cell r="R245">
            <v>634</v>
          </cell>
          <cell r="S245">
            <v>4184.3999999999996</v>
          </cell>
          <cell r="Y245">
            <v>634</v>
          </cell>
          <cell r="Z245">
            <v>4184.3999999999996</v>
          </cell>
          <cell r="AA245">
            <v>634</v>
          </cell>
          <cell r="AB245">
            <v>4184.3999999999996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27</v>
          </cell>
          <cell r="D249">
            <v>162</v>
          </cell>
          <cell r="E249">
            <v>27</v>
          </cell>
          <cell r="F249">
            <v>162</v>
          </cell>
          <cell r="I249">
            <v>0</v>
          </cell>
          <cell r="J249">
            <v>0</v>
          </cell>
          <cell r="P249">
            <v>27</v>
          </cell>
          <cell r="Q249">
            <v>178.2</v>
          </cell>
          <cell r="R249">
            <v>27</v>
          </cell>
          <cell r="S249">
            <v>178.2</v>
          </cell>
          <cell r="Y249">
            <v>27</v>
          </cell>
          <cell r="Z249">
            <v>178.2</v>
          </cell>
          <cell r="AA249">
            <v>27</v>
          </cell>
          <cell r="AB249">
            <v>178.2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79</v>
          </cell>
          <cell r="D259">
            <v>39.5</v>
          </cell>
          <cell r="E259">
            <v>79</v>
          </cell>
          <cell r="F259">
            <v>39.5</v>
          </cell>
          <cell r="I259">
            <v>0</v>
          </cell>
          <cell r="J259">
            <v>0</v>
          </cell>
          <cell r="P259">
            <v>77</v>
          </cell>
          <cell r="Q259">
            <v>38.5</v>
          </cell>
          <cell r="R259">
            <v>77</v>
          </cell>
          <cell r="S259">
            <v>38.5</v>
          </cell>
          <cell r="Y259">
            <v>77</v>
          </cell>
          <cell r="Z259">
            <v>38.5</v>
          </cell>
          <cell r="AA259">
            <v>77</v>
          </cell>
          <cell r="AB259">
            <v>38.5</v>
          </cell>
        </row>
        <row r="260">
          <cell r="C260">
            <v>79</v>
          </cell>
          <cell r="D260">
            <v>39.5</v>
          </cell>
          <cell r="E260">
            <v>79</v>
          </cell>
          <cell r="F260">
            <v>39.5</v>
          </cell>
          <cell r="I260">
            <v>0</v>
          </cell>
          <cell r="J260">
            <v>0</v>
          </cell>
          <cell r="P260">
            <v>77</v>
          </cell>
          <cell r="Q260">
            <v>38.5</v>
          </cell>
          <cell r="R260">
            <v>77</v>
          </cell>
          <cell r="S260">
            <v>38.5</v>
          </cell>
          <cell r="Y260">
            <v>77</v>
          </cell>
          <cell r="Z260">
            <v>38.5</v>
          </cell>
          <cell r="AA260">
            <v>77</v>
          </cell>
          <cell r="AB260">
            <v>38.5</v>
          </cell>
        </row>
        <row r="261">
          <cell r="C261">
            <v>79</v>
          </cell>
          <cell r="D261">
            <v>39.5</v>
          </cell>
          <cell r="E261">
            <v>79</v>
          </cell>
          <cell r="F261">
            <v>39.5</v>
          </cell>
          <cell r="I261">
            <v>0</v>
          </cell>
          <cell r="J261">
            <v>0</v>
          </cell>
          <cell r="P261">
            <v>77</v>
          </cell>
          <cell r="Q261">
            <v>38.5</v>
          </cell>
          <cell r="R261">
            <v>77</v>
          </cell>
          <cell r="S261">
            <v>38.5</v>
          </cell>
          <cell r="Y261">
            <v>77</v>
          </cell>
          <cell r="Z261">
            <v>38.5</v>
          </cell>
          <cell r="AA261">
            <v>77</v>
          </cell>
          <cell r="AB261">
            <v>38.5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4478.0999999999995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4478.0999999999995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4478.0999999999995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5226</v>
          </cell>
          <cell r="D268">
            <v>41.808</v>
          </cell>
          <cell r="E268">
            <v>5226</v>
          </cell>
          <cell r="F268">
            <v>41.808</v>
          </cell>
          <cell r="I268">
            <v>0</v>
          </cell>
          <cell r="J268">
            <v>0</v>
          </cell>
          <cell r="P268">
            <v>5313</v>
          </cell>
          <cell r="Q268">
            <v>106.26</v>
          </cell>
          <cell r="R268">
            <v>5313</v>
          </cell>
          <cell r="S268">
            <v>106.26</v>
          </cell>
          <cell r="Y268">
            <v>5313</v>
          </cell>
          <cell r="Z268">
            <v>53.13</v>
          </cell>
          <cell r="AA268">
            <v>5313</v>
          </cell>
          <cell r="AB268">
            <v>53.13</v>
          </cell>
        </row>
        <row r="269">
          <cell r="C269">
            <v>4500</v>
          </cell>
          <cell r="D269">
            <v>36</v>
          </cell>
          <cell r="E269">
            <v>4500</v>
          </cell>
          <cell r="F269">
            <v>36</v>
          </cell>
          <cell r="I269">
            <v>0</v>
          </cell>
          <cell r="J269">
            <v>0</v>
          </cell>
          <cell r="P269">
            <v>4543</v>
          </cell>
          <cell r="Q269">
            <v>90.86</v>
          </cell>
          <cell r="R269">
            <v>4543</v>
          </cell>
          <cell r="S269">
            <v>90.86</v>
          </cell>
          <cell r="Y269">
            <v>4543</v>
          </cell>
          <cell r="Z269">
            <v>45.43</v>
          </cell>
          <cell r="AA269">
            <v>4543</v>
          </cell>
          <cell r="AB269">
            <v>45.43</v>
          </cell>
        </row>
        <row r="270">
          <cell r="C270">
            <v>4581</v>
          </cell>
          <cell r="D270">
            <v>36.648000000000003</v>
          </cell>
          <cell r="E270">
            <v>4581</v>
          </cell>
          <cell r="F270">
            <v>36.648000000000003</v>
          </cell>
          <cell r="I270">
            <v>0</v>
          </cell>
          <cell r="J270">
            <v>0</v>
          </cell>
          <cell r="P270">
            <v>5052</v>
          </cell>
          <cell r="Q270">
            <v>101.04</v>
          </cell>
          <cell r="R270">
            <v>5052</v>
          </cell>
          <cell r="S270">
            <v>101.04</v>
          </cell>
          <cell r="Y270">
            <v>5052</v>
          </cell>
          <cell r="Z270">
            <v>50.52</v>
          </cell>
          <cell r="AA270">
            <v>5052</v>
          </cell>
          <cell r="AB270">
            <v>50.52</v>
          </cell>
        </row>
        <row r="271">
          <cell r="I271">
            <v>0</v>
          </cell>
          <cell r="J271">
            <v>0</v>
          </cell>
        </row>
        <row r="272">
          <cell r="C272">
            <v>5226</v>
          </cell>
          <cell r="D272">
            <v>41.808</v>
          </cell>
          <cell r="E272">
            <v>5226</v>
          </cell>
          <cell r="F272">
            <v>41.808</v>
          </cell>
          <cell r="I272">
            <v>0</v>
          </cell>
          <cell r="J272">
            <v>0</v>
          </cell>
          <cell r="P272">
            <v>5313</v>
          </cell>
          <cell r="Q272">
            <v>53.13</v>
          </cell>
          <cell r="R272">
            <v>5313</v>
          </cell>
          <cell r="S272">
            <v>53.13</v>
          </cell>
          <cell r="Y272">
            <v>5313</v>
          </cell>
          <cell r="Z272">
            <v>53.13</v>
          </cell>
          <cell r="AA272">
            <v>5313</v>
          </cell>
          <cell r="AB272">
            <v>53.13</v>
          </cell>
        </row>
        <row r="273">
          <cell r="C273">
            <v>4500</v>
          </cell>
          <cell r="D273">
            <v>36</v>
          </cell>
          <cell r="E273">
            <v>4500</v>
          </cell>
          <cell r="F273">
            <v>36</v>
          </cell>
          <cell r="I273">
            <v>0</v>
          </cell>
          <cell r="J273">
            <v>0</v>
          </cell>
          <cell r="P273">
            <v>4543</v>
          </cell>
          <cell r="Q273">
            <v>45.43</v>
          </cell>
          <cell r="R273">
            <v>4543</v>
          </cell>
          <cell r="S273">
            <v>45.43</v>
          </cell>
          <cell r="Y273">
            <v>4543</v>
          </cell>
          <cell r="Z273">
            <v>45.43</v>
          </cell>
          <cell r="AA273">
            <v>4543</v>
          </cell>
          <cell r="AB273">
            <v>45.43</v>
          </cell>
        </row>
        <row r="274">
          <cell r="C274">
            <v>4581</v>
          </cell>
          <cell r="D274">
            <v>36.648000000000003</v>
          </cell>
          <cell r="E274">
            <v>4581</v>
          </cell>
          <cell r="F274">
            <v>36.648000000000003</v>
          </cell>
          <cell r="I274">
            <v>0</v>
          </cell>
          <cell r="J274">
            <v>0</v>
          </cell>
          <cell r="P274">
            <v>5052</v>
          </cell>
          <cell r="Q274">
            <v>50.52</v>
          </cell>
          <cell r="R274">
            <v>5052</v>
          </cell>
          <cell r="S274">
            <v>50.52</v>
          </cell>
          <cell r="Y274">
            <v>5052</v>
          </cell>
          <cell r="Z274">
            <v>50.52</v>
          </cell>
          <cell r="AA274">
            <v>5052</v>
          </cell>
          <cell r="AB274">
            <v>50.52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284</v>
          </cell>
          <cell r="D281">
            <v>2.2720000000000002</v>
          </cell>
          <cell r="E281">
            <v>284</v>
          </cell>
          <cell r="F281">
            <v>2.2720000000000002</v>
          </cell>
          <cell r="I281">
            <v>0</v>
          </cell>
          <cell r="J281">
            <v>0</v>
          </cell>
          <cell r="P281">
            <v>190</v>
          </cell>
          <cell r="Q281">
            <v>3.8000000000000003</v>
          </cell>
          <cell r="R281">
            <v>190</v>
          </cell>
          <cell r="S281">
            <v>3.8000000000000003</v>
          </cell>
          <cell r="Y281">
            <v>190</v>
          </cell>
          <cell r="Z281">
            <v>3.8000000000000003</v>
          </cell>
          <cell r="AA281">
            <v>190</v>
          </cell>
          <cell r="AB281">
            <v>3.8000000000000003</v>
          </cell>
        </row>
        <row r="282">
          <cell r="C282">
            <v>259</v>
          </cell>
          <cell r="D282">
            <v>2.0720000000000001</v>
          </cell>
          <cell r="E282">
            <v>259</v>
          </cell>
          <cell r="F282">
            <v>2.0720000000000001</v>
          </cell>
          <cell r="I282">
            <v>0</v>
          </cell>
          <cell r="J282">
            <v>0</v>
          </cell>
          <cell r="P282">
            <v>164</v>
          </cell>
          <cell r="Q282">
            <v>3.2800000000000002</v>
          </cell>
          <cell r="R282">
            <v>164</v>
          </cell>
          <cell r="S282">
            <v>3.2800000000000002</v>
          </cell>
          <cell r="Y282">
            <v>164</v>
          </cell>
          <cell r="Z282">
            <v>3.2800000000000002</v>
          </cell>
          <cell r="AA282">
            <v>164</v>
          </cell>
          <cell r="AB282">
            <v>3.2800000000000002</v>
          </cell>
        </row>
        <row r="283">
          <cell r="C283">
            <v>262</v>
          </cell>
          <cell r="D283">
            <v>2.0960000000000001</v>
          </cell>
          <cell r="E283">
            <v>262</v>
          </cell>
          <cell r="F283">
            <v>2.0960000000000001</v>
          </cell>
          <cell r="I283">
            <v>0</v>
          </cell>
          <cell r="J283">
            <v>0</v>
          </cell>
          <cell r="P283">
            <v>181</v>
          </cell>
          <cell r="Q283">
            <v>3.62</v>
          </cell>
          <cell r="R283">
            <v>181</v>
          </cell>
          <cell r="S283">
            <v>3.62</v>
          </cell>
          <cell r="Y283">
            <v>181</v>
          </cell>
          <cell r="Z283">
            <v>3.62</v>
          </cell>
          <cell r="AA283">
            <v>181</v>
          </cell>
          <cell r="AB283">
            <v>3.62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311.68799999999999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54</v>
          </cell>
          <cell r="D290">
            <v>196.01999999999998</v>
          </cell>
          <cell r="E290">
            <v>54</v>
          </cell>
          <cell r="F290">
            <v>196.01999999999998</v>
          </cell>
          <cell r="I290">
            <v>0</v>
          </cell>
          <cell r="J290">
            <v>0</v>
          </cell>
          <cell r="P290">
            <v>72</v>
          </cell>
          <cell r="Q290">
            <v>274.32</v>
          </cell>
          <cell r="R290">
            <v>72</v>
          </cell>
          <cell r="S290">
            <v>274.32</v>
          </cell>
          <cell r="Y290">
            <v>54</v>
          </cell>
          <cell r="Z290">
            <v>205.74</v>
          </cell>
          <cell r="AA290">
            <v>54</v>
          </cell>
          <cell r="AB290">
            <v>205.74</v>
          </cell>
        </row>
        <row r="291">
          <cell r="C291">
            <v>24</v>
          </cell>
          <cell r="D291">
            <v>87.12</v>
          </cell>
          <cell r="E291">
            <v>24</v>
          </cell>
          <cell r="F291">
            <v>87.12</v>
          </cell>
          <cell r="I291">
            <v>0</v>
          </cell>
          <cell r="J291">
            <v>0</v>
          </cell>
          <cell r="P291">
            <v>24</v>
          </cell>
          <cell r="Q291">
            <v>91.44</v>
          </cell>
          <cell r="R291">
            <v>24</v>
          </cell>
          <cell r="S291">
            <v>91.44</v>
          </cell>
          <cell r="Y291">
            <v>24</v>
          </cell>
          <cell r="Z291">
            <v>91.44</v>
          </cell>
          <cell r="AA291">
            <v>24</v>
          </cell>
          <cell r="AB291">
            <v>91.44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12</v>
          </cell>
          <cell r="Q292">
            <v>45.72</v>
          </cell>
          <cell r="R292">
            <v>12</v>
          </cell>
          <cell r="S292">
            <v>45.72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7</v>
          </cell>
          <cell r="D293">
            <v>20.212510703363915</v>
          </cell>
          <cell r="E293">
            <v>7</v>
          </cell>
          <cell r="F293">
            <v>20.212510703363915</v>
          </cell>
          <cell r="I293">
            <v>0</v>
          </cell>
          <cell r="J293">
            <v>0</v>
          </cell>
          <cell r="P293">
            <v>12</v>
          </cell>
          <cell r="Q293">
            <v>40.320000000000007</v>
          </cell>
          <cell r="R293">
            <v>12</v>
          </cell>
          <cell r="S293">
            <v>40.320000000000007</v>
          </cell>
          <cell r="Y293">
            <v>7</v>
          </cell>
          <cell r="Z293">
            <v>23.520000000000003</v>
          </cell>
          <cell r="AA293">
            <v>7</v>
          </cell>
          <cell r="AB293">
            <v>23.520000000000003</v>
          </cell>
        </row>
        <row r="294">
          <cell r="C294">
            <v>4</v>
          </cell>
          <cell r="D294">
            <v>11.8512</v>
          </cell>
          <cell r="E294">
            <v>4</v>
          </cell>
          <cell r="F294">
            <v>11.8512</v>
          </cell>
          <cell r="I294">
            <v>0</v>
          </cell>
          <cell r="J294">
            <v>0</v>
          </cell>
          <cell r="P294">
            <v>88</v>
          </cell>
          <cell r="Q294">
            <v>295.68</v>
          </cell>
          <cell r="R294">
            <v>88</v>
          </cell>
          <cell r="S294">
            <v>295.68</v>
          </cell>
          <cell r="Y294">
            <v>5</v>
          </cell>
          <cell r="Z294">
            <v>16.8</v>
          </cell>
          <cell r="AA294">
            <v>5</v>
          </cell>
          <cell r="AB294">
            <v>16.8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12</v>
          </cell>
          <cell r="Q296">
            <v>12</v>
          </cell>
          <cell r="R296">
            <v>12</v>
          </cell>
          <cell r="S296">
            <v>12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6</v>
          </cell>
          <cell r="E297">
            <v>12</v>
          </cell>
          <cell r="F297">
            <v>6</v>
          </cell>
          <cell r="I297">
            <v>0</v>
          </cell>
          <cell r="J297">
            <v>0</v>
          </cell>
          <cell r="P297">
            <v>12</v>
          </cell>
          <cell r="Q297">
            <v>6</v>
          </cell>
          <cell r="R297">
            <v>12</v>
          </cell>
          <cell r="S297">
            <v>6</v>
          </cell>
          <cell r="Y297">
            <v>12</v>
          </cell>
          <cell r="Z297">
            <v>6</v>
          </cell>
          <cell r="AA297">
            <v>12</v>
          </cell>
          <cell r="AB297">
            <v>6</v>
          </cell>
        </row>
        <row r="298">
          <cell r="C298">
            <v>12</v>
          </cell>
          <cell r="D298">
            <v>3.5999999999999996</v>
          </cell>
          <cell r="E298">
            <v>12</v>
          </cell>
          <cell r="F298">
            <v>3.5999999999999996</v>
          </cell>
          <cell r="I298">
            <v>0</v>
          </cell>
          <cell r="J298">
            <v>0</v>
          </cell>
          <cell r="P298">
            <v>12</v>
          </cell>
          <cell r="Q298">
            <v>3.5999999999999996</v>
          </cell>
          <cell r="R298">
            <v>12</v>
          </cell>
          <cell r="S298">
            <v>3.5999999999999996</v>
          </cell>
          <cell r="Y298">
            <v>12</v>
          </cell>
          <cell r="Z298">
            <v>3.5999999999999996</v>
          </cell>
          <cell r="AA298">
            <v>12</v>
          </cell>
          <cell r="AB298">
            <v>3.5999999999999996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12</v>
          </cell>
          <cell r="Q299">
            <v>1.2000000000000002</v>
          </cell>
          <cell r="R299">
            <v>12</v>
          </cell>
          <cell r="S299">
            <v>1.2000000000000002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12</v>
          </cell>
          <cell r="Q300">
            <v>1.2000000000000002</v>
          </cell>
          <cell r="R300">
            <v>12</v>
          </cell>
          <cell r="S300">
            <v>1.2000000000000002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12</v>
          </cell>
          <cell r="Z301">
            <v>347.1</v>
          </cell>
          <cell r="AA301">
            <v>12</v>
          </cell>
          <cell r="AB301">
            <v>347.1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203</v>
          </cell>
          <cell r="Q305">
            <v>20.3</v>
          </cell>
          <cell r="R305">
            <v>203</v>
          </cell>
          <cell r="S305">
            <v>20.3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203</v>
          </cell>
          <cell r="D306">
            <v>20.3</v>
          </cell>
          <cell r="E306">
            <v>203</v>
          </cell>
          <cell r="F306">
            <v>20.3</v>
          </cell>
          <cell r="I306">
            <v>0</v>
          </cell>
          <cell r="J306">
            <v>0</v>
          </cell>
          <cell r="P306">
            <v>203</v>
          </cell>
          <cell r="Q306">
            <v>20.3</v>
          </cell>
          <cell r="R306">
            <v>203</v>
          </cell>
          <cell r="S306">
            <v>20.3</v>
          </cell>
          <cell r="Z306">
            <v>20.3</v>
          </cell>
          <cell r="AA306">
            <v>203</v>
          </cell>
          <cell r="AB306">
            <v>20.3</v>
          </cell>
        </row>
        <row r="307">
          <cell r="C307">
            <v>203</v>
          </cell>
          <cell r="D307">
            <v>24.36</v>
          </cell>
          <cell r="E307">
            <v>203</v>
          </cell>
          <cell r="F307">
            <v>24.36</v>
          </cell>
          <cell r="I307">
            <v>0</v>
          </cell>
          <cell r="J307">
            <v>0</v>
          </cell>
          <cell r="P307">
            <v>203</v>
          </cell>
          <cell r="Q307">
            <v>24.36</v>
          </cell>
          <cell r="R307">
            <v>203</v>
          </cell>
          <cell r="S307">
            <v>24.36</v>
          </cell>
          <cell r="Z307">
            <v>24.36</v>
          </cell>
          <cell r="AA307">
            <v>203</v>
          </cell>
          <cell r="AB307">
            <v>24.36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203</v>
          </cell>
          <cell r="Q308">
            <v>6.09</v>
          </cell>
          <cell r="R308">
            <v>203</v>
          </cell>
          <cell r="S308">
            <v>6.09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203</v>
          </cell>
          <cell r="Q309">
            <v>4.0600000000000005</v>
          </cell>
          <cell r="R309">
            <v>203</v>
          </cell>
          <cell r="S309">
            <v>4.0600000000000005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203</v>
          </cell>
          <cell r="Z310">
            <v>44.66</v>
          </cell>
          <cell r="AA310">
            <v>203</v>
          </cell>
          <cell r="AB310">
            <v>44.66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2556</v>
          </cell>
          <cell r="Q317">
            <v>76.679999999999993</v>
          </cell>
          <cell r="R317">
            <v>2556</v>
          </cell>
          <cell r="S317">
            <v>76.679999999999993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638</v>
          </cell>
          <cell r="Q318">
            <v>63.800000000000004</v>
          </cell>
          <cell r="R318">
            <v>638</v>
          </cell>
          <cell r="S318">
            <v>63.800000000000004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5226</v>
          </cell>
          <cell r="D323">
            <v>26.13</v>
          </cell>
          <cell r="E323">
            <v>5226</v>
          </cell>
          <cell r="F323">
            <v>26.13</v>
          </cell>
          <cell r="I323">
            <v>0</v>
          </cell>
          <cell r="J323">
            <v>0</v>
          </cell>
          <cell r="P323">
            <v>5313</v>
          </cell>
          <cell r="Q323">
            <v>26.565000000000001</v>
          </cell>
          <cell r="R323">
            <v>5313</v>
          </cell>
          <cell r="S323">
            <v>26.565000000000001</v>
          </cell>
          <cell r="Y323">
            <v>5313</v>
          </cell>
          <cell r="Z323">
            <v>26.565000000000001</v>
          </cell>
          <cell r="AA323">
            <v>5313</v>
          </cell>
          <cell r="AB323">
            <v>26.565000000000001</v>
          </cell>
        </row>
        <row r="324">
          <cell r="C324">
            <v>4500</v>
          </cell>
          <cell r="D324">
            <v>22.5</v>
          </cell>
          <cell r="E324">
            <v>4500</v>
          </cell>
          <cell r="F324">
            <v>22.5</v>
          </cell>
          <cell r="I324">
            <v>0</v>
          </cell>
          <cell r="J324">
            <v>0</v>
          </cell>
          <cell r="P324">
            <v>4543</v>
          </cell>
          <cell r="Q324">
            <v>22.715</v>
          </cell>
          <cell r="R324">
            <v>4543</v>
          </cell>
          <cell r="S324">
            <v>22.715</v>
          </cell>
          <cell r="Y324">
            <v>4543</v>
          </cell>
          <cell r="Z324">
            <v>22.715</v>
          </cell>
          <cell r="AA324">
            <v>4543</v>
          </cell>
          <cell r="AB324">
            <v>22.715</v>
          </cell>
        </row>
        <row r="325">
          <cell r="C325">
            <v>4581</v>
          </cell>
          <cell r="D325">
            <v>22.905000000000001</v>
          </cell>
          <cell r="E325">
            <v>4581</v>
          </cell>
          <cell r="F325">
            <v>22.905000000000001</v>
          </cell>
          <cell r="I325">
            <v>0</v>
          </cell>
          <cell r="J325">
            <v>0</v>
          </cell>
          <cell r="P325">
            <v>5052</v>
          </cell>
          <cell r="Q325">
            <v>25.26</v>
          </cell>
          <cell r="R325">
            <v>5052</v>
          </cell>
          <cell r="S325">
            <v>25.26</v>
          </cell>
          <cell r="Y325">
            <v>5052</v>
          </cell>
          <cell r="Z325">
            <v>25.26</v>
          </cell>
          <cell r="AA325">
            <v>5052</v>
          </cell>
          <cell r="AB325">
            <v>25.26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14908</v>
          </cell>
          <cell r="Z326">
            <v>74.540000000000006</v>
          </cell>
          <cell r="AA326">
            <v>14908</v>
          </cell>
          <cell r="AB326">
            <v>74.540000000000006</v>
          </cell>
        </row>
        <row r="327">
          <cell r="I327">
            <v>0</v>
          </cell>
          <cell r="J327">
            <v>0</v>
          </cell>
        </row>
        <row r="328">
          <cell r="C328">
            <v>2831</v>
          </cell>
          <cell r="D328">
            <v>141.55000000000001</v>
          </cell>
          <cell r="E328">
            <v>2831</v>
          </cell>
          <cell r="F328">
            <v>141.55000000000001</v>
          </cell>
          <cell r="I328">
            <v>0</v>
          </cell>
          <cell r="J328">
            <v>0</v>
          </cell>
          <cell r="P328">
            <v>3164</v>
          </cell>
          <cell r="Q328">
            <v>158.20000000000002</v>
          </cell>
          <cell r="R328">
            <v>3164</v>
          </cell>
          <cell r="S328">
            <v>158.20000000000002</v>
          </cell>
          <cell r="Y328">
            <v>3164</v>
          </cell>
          <cell r="Z328">
            <v>158.20000000000002</v>
          </cell>
          <cell r="AA328">
            <v>3164</v>
          </cell>
          <cell r="AB328">
            <v>158.20000000000002</v>
          </cell>
        </row>
        <row r="329">
          <cell r="C329">
            <v>1195</v>
          </cell>
          <cell r="D329">
            <v>83.65</v>
          </cell>
          <cell r="E329">
            <v>1195</v>
          </cell>
          <cell r="F329">
            <v>83.65</v>
          </cell>
          <cell r="I329">
            <v>0</v>
          </cell>
          <cell r="J329">
            <v>0</v>
          </cell>
          <cell r="P329">
            <v>1258</v>
          </cell>
          <cell r="Q329">
            <v>88.06</v>
          </cell>
          <cell r="R329">
            <v>1258</v>
          </cell>
          <cell r="S329">
            <v>88.06</v>
          </cell>
          <cell r="Y329">
            <v>1258</v>
          </cell>
          <cell r="Z329">
            <v>88.06</v>
          </cell>
          <cell r="AA329">
            <v>1258</v>
          </cell>
          <cell r="AB329">
            <v>88.06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4422</v>
          </cell>
          <cell r="Z330">
            <v>246.26000000000002</v>
          </cell>
          <cell r="AA330">
            <v>4422</v>
          </cell>
          <cell r="AB330">
            <v>246.26000000000002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2912</v>
          </cell>
          <cell r="D336">
            <v>218.4</v>
          </cell>
          <cell r="E336">
            <v>2912</v>
          </cell>
          <cell r="F336">
            <v>218.4</v>
          </cell>
          <cell r="I336">
            <v>0</v>
          </cell>
          <cell r="J336">
            <v>0</v>
          </cell>
          <cell r="P336">
            <v>3194</v>
          </cell>
          <cell r="Q336">
            <v>237.15</v>
          </cell>
          <cell r="R336">
            <v>3194</v>
          </cell>
          <cell r="S336">
            <v>237.15</v>
          </cell>
          <cell r="Y336">
            <v>3194</v>
          </cell>
          <cell r="Z336">
            <v>237.15</v>
          </cell>
          <cell r="AA336">
            <v>3194</v>
          </cell>
          <cell r="AB336">
            <v>237.15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3194</v>
          </cell>
          <cell r="Z337">
            <v>237.15</v>
          </cell>
          <cell r="AA337">
            <v>3194</v>
          </cell>
          <cell r="AB337">
            <v>237.15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8652</v>
          </cell>
          <cell r="D340">
            <v>259.56</v>
          </cell>
          <cell r="E340">
            <v>8652</v>
          </cell>
          <cell r="F340">
            <v>259.56</v>
          </cell>
          <cell r="I340">
            <v>0</v>
          </cell>
          <cell r="J340">
            <v>0</v>
          </cell>
          <cell r="P340">
            <v>7651</v>
          </cell>
          <cell r="Q340">
            <v>229.53</v>
          </cell>
          <cell r="R340">
            <v>7651</v>
          </cell>
          <cell r="S340">
            <v>229.53</v>
          </cell>
          <cell r="Y340">
            <v>7378</v>
          </cell>
          <cell r="Z340">
            <v>221.34</v>
          </cell>
          <cell r="AA340">
            <v>7378</v>
          </cell>
          <cell r="AB340">
            <v>221.34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7378</v>
          </cell>
          <cell r="Z341">
            <v>221.34</v>
          </cell>
          <cell r="AA341">
            <v>7378</v>
          </cell>
          <cell r="AB341">
            <v>221.34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15468</v>
          </cell>
          <cell r="D350">
            <v>46.404000000000003</v>
          </cell>
          <cell r="E350">
            <v>15468</v>
          </cell>
          <cell r="F350">
            <v>46.404000000000003</v>
          </cell>
          <cell r="I350">
            <v>0</v>
          </cell>
          <cell r="J350">
            <v>0</v>
          </cell>
          <cell r="P350">
            <v>19272</v>
          </cell>
          <cell r="Q350">
            <v>57.816000000000003</v>
          </cell>
          <cell r="R350">
            <v>19272</v>
          </cell>
          <cell r="S350">
            <v>57.816000000000003</v>
          </cell>
          <cell r="Y350">
            <v>15414</v>
          </cell>
          <cell r="Z350">
            <v>46.242000000000004</v>
          </cell>
          <cell r="AA350">
            <v>15414</v>
          </cell>
          <cell r="AB350">
            <v>46.242000000000004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46.242000000000004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2.4129</v>
          </cell>
          <cell r="F354">
            <v>0</v>
          </cell>
          <cell r="I354">
            <v>0</v>
          </cell>
          <cell r="J354">
            <v>2.4129</v>
          </cell>
          <cell r="K354">
            <v>1</v>
          </cell>
          <cell r="L354">
            <v>2.4129</v>
          </cell>
          <cell r="Q354">
            <v>0</v>
          </cell>
          <cell r="R354">
            <v>0</v>
          </cell>
          <cell r="S354">
            <v>2.4129</v>
          </cell>
          <cell r="U354">
            <v>2.4129</v>
          </cell>
          <cell r="Z354">
            <v>0</v>
          </cell>
          <cell r="AA354">
            <v>0</v>
          </cell>
          <cell r="AB354">
            <v>2.4129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15.0601</v>
          </cell>
          <cell r="I356">
            <v>0</v>
          </cell>
          <cell r="J356">
            <v>15.0601</v>
          </cell>
          <cell r="K356">
            <v>6</v>
          </cell>
          <cell r="L356">
            <v>15.0601</v>
          </cell>
          <cell r="Q356">
            <v>0</v>
          </cell>
          <cell r="R356">
            <v>0</v>
          </cell>
          <cell r="S356">
            <v>15.0601</v>
          </cell>
          <cell r="U356">
            <v>15.0601</v>
          </cell>
          <cell r="Z356">
            <v>0</v>
          </cell>
          <cell r="AA356">
            <v>0</v>
          </cell>
          <cell r="AB356">
            <v>15.0601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25</v>
          </cell>
          <cell r="D358">
            <v>187.64427272727272</v>
          </cell>
          <cell r="F358">
            <v>91.64</v>
          </cell>
          <cell r="I358">
            <v>25</v>
          </cell>
          <cell r="J358">
            <v>96.004272727272721</v>
          </cell>
          <cell r="K358">
            <v>22</v>
          </cell>
          <cell r="L358">
            <v>96.004272727272721</v>
          </cell>
          <cell r="P358">
            <v>278</v>
          </cell>
          <cell r="Q358">
            <v>2160.06</v>
          </cell>
          <cell r="R358">
            <v>278</v>
          </cell>
          <cell r="S358">
            <v>2256.0642727272725</v>
          </cell>
          <cell r="U358">
            <v>96.004272727272721</v>
          </cell>
          <cell r="Y358">
            <v>46</v>
          </cell>
          <cell r="Z358">
            <v>357.41999999999996</v>
          </cell>
          <cell r="AA358">
            <v>46</v>
          </cell>
          <cell r="AB358">
            <v>453.42427272727269</v>
          </cell>
        </row>
        <row r="359">
          <cell r="C359">
            <v>0</v>
          </cell>
          <cell r="D359">
            <v>20.2491709090909</v>
          </cell>
          <cell r="I359">
            <v>0</v>
          </cell>
          <cell r="J359">
            <v>20.2491709090909</v>
          </cell>
          <cell r="K359">
            <v>33</v>
          </cell>
          <cell r="L359">
            <v>20.2491709090909</v>
          </cell>
          <cell r="P359">
            <v>0</v>
          </cell>
          <cell r="Q359">
            <v>0</v>
          </cell>
          <cell r="R359">
            <v>0</v>
          </cell>
          <cell r="S359">
            <v>20.2491709090909</v>
          </cell>
          <cell r="U359">
            <v>20.2491709090909</v>
          </cell>
          <cell r="Z359">
            <v>0</v>
          </cell>
          <cell r="AA359">
            <v>0</v>
          </cell>
          <cell r="AB359">
            <v>20.2491709090909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2.9412000000000003</v>
          </cell>
          <cell r="I361">
            <v>0</v>
          </cell>
          <cell r="J361">
            <v>2.9412000000000003</v>
          </cell>
          <cell r="K361">
            <v>0</v>
          </cell>
          <cell r="L361">
            <v>2.9412000000000003</v>
          </cell>
          <cell r="P361">
            <v>0</v>
          </cell>
          <cell r="Q361">
            <v>0</v>
          </cell>
          <cell r="R361">
            <v>0</v>
          </cell>
          <cell r="S361">
            <v>2.9412000000000003</v>
          </cell>
          <cell r="U361">
            <v>2.9412000000000003</v>
          </cell>
          <cell r="Y361">
            <v>0</v>
          </cell>
          <cell r="Z361">
            <v>0</v>
          </cell>
          <cell r="AA361">
            <v>0</v>
          </cell>
          <cell r="AB361">
            <v>2.9412000000000003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78</v>
          </cell>
          <cell r="Q362">
            <v>2212.08</v>
          </cell>
          <cell r="R362">
            <v>78</v>
          </cell>
          <cell r="S362">
            <v>2212.08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76</v>
          </cell>
          <cell r="D363">
            <v>220.54480000000001</v>
          </cell>
          <cell r="F363">
            <v>144.06479999999999</v>
          </cell>
          <cell r="I363">
            <v>76</v>
          </cell>
          <cell r="J363">
            <v>76.480000000000018</v>
          </cell>
          <cell r="K363">
            <v>24</v>
          </cell>
          <cell r="L363">
            <v>76.480000000000018</v>
          </cell>
          <cell r="Q363">
            <v>0</v>
          </cell>
          <cell r="R363">
            <v>0</v>
          </cell>
          <cell r="S363">
            <v>76.480000000000018</v>
          </cell>
          <cell r="U363">
            <v>76.480000000000018</v>
          </cell>
          <cell r="Z363">
            <v>0</v>
          </cell>
          <cell r="AA363">
            <v>0</v>
          </cell>
          <cell r="AB363">
            <v>76.480000000000018</v>
          </cell>
        </row>
        <row r="364">
          <cell r="C364">
            <v>58</v>
          </cell>
          <cell r="D364">
            <v>101.5</v>
          </cell>
          <cell r="E364">
            <v>58</v>
          </cell>
          <cell r="F364">
            <v>39.069999999999936</v>
          </cell>
          <cell r="I364">
            <v>0</v>
          </cell>
          <cell r="J364">
            <v>62.430000000000064</v>
          </cell>
          <cell r="K364">
            <v>51</v>
          </cell>
          <cell r="L364">
            <v>62.430000000000064</v>
          </cell>
          <cell r="Q364">
            <v>0</v>
          </cell>
          <cell r="R364">
            <v>0</v>
          </cell>
          <cell r="S364">
            <v>62.430000000000064</v>
          </cell>
          <cell r="U364">
            <v>62.430000000000064</v>
          </cell>
          <cell r="Z364">
            <v>0</v>
          </cell>
          <cell r="AA364">
            <v>0</v>
          </cell>
          <cell r="AB364">
            <v>62.430000000000064</v>
          </cell>
        </row>
        <row r="365">
          <cell r="C365">
            <v>0</v>
          </cell>
          <cell r="D365">
            <v>14</v>
          </cell>
          <cell r="F365">
            <v>4.0200000000000102</v>
          </cell>
          <cell r="I365">
            <v>0</v>
          </cell>
          <cell r="J365">
            <v>9.9799999999999898</v>
          </cell>
          <cell r="K365">
            <v>15</v>
          </cell>
          <cell r="L365">
            <v>9.9799999999999898</v>
          </cell>
          <cell r="P365">
            <v>0</v>
          </cell>
          <cell r="Q365">
            <v>0</v>
          </cell>
          <cell r="R365">
            <v>0</v>
          </cell>
          <cell r="S365">
            <v>9.9799999999999898</v>
          </cell>
          <cell r="U365">
            <v>9.9799999999999898</v>
          </cell>
          <cell r="Z365">
            <v>0</v>
          </cell>
          <cell r="AA365">
            <v>0</v>
          </cell>
          <cell r="AB365">
            <v>9.9799999999999898</v>
          </cell>
        </row>
        <row r="366">
          <cell r="C366">
            <v>0</v>
          </cell>
          <cell r="D366">
            <v>3.2519999999999998</v>
          </cell>
          <cell r="E366">
            <v>0</v>
          </cell>
          <cell r="F366">
            <v>3.25</v>
          </cell>
          <cell r="I366">
            <v>0</v>
          </cell>
          <cell r="J366">
            <v>1.9999999999997797E-3</v>
          </cell>
          <cell r="K366">
            <v>0</v>
          </cell>
          <cell r="L366">
            <v>1.9999999999997797E-3</v>
          </cell>
          <cell r="Q366">
            <v>0</v>
          </cell>
          <cell r="R366">
            <v>0</v>
          </cell>
          <cell r="S366">
            <v>1.9999999999997797E-3</v>
          </cell>
          <cell r="U366">
            <v>1.9999999999997797E-3</v>
          </cell>
          <cell r="Z366">
            <v>0</v>
          </cell>
          <cell r="AA366">
            <v>0</v>
          </cell>
          <cell r="AB366">
            <v>1.9999999999997797E-3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16485</v>
          </cell>
          <cell r="Q367">
            <v>1137.4650000000001</v>
          </cell>
          <cell r="R367">
            <v>16485</v>
          </cell>
          <cell r="S367">
            <v>1137.4650000000001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737</v>
          </cell>
          <cell r="Q368">
            <v>221.1</v>
          </cell>
          <cell r="R368">
            <v>737</v>
          </cell>
          <cell r="S368">
            <v>221.1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48.300000000000004</v>
          </cell>
          <cell r="F369">
            <v>36.300000000000004</v>
          </cell>
          <cell r="I369">
            <v>0</v>
          </cell>
          <cell r="J369">
            <v>12</v>
          </cell>
          <cell r="K369">
            <v>9</v>
          </cell>
          <cell r="L369">
            <v>12</v>
          </cell>
          <cell r="Q369">
            <v>0</v>
          </cell>
          <cell r="R369">
            <v>0</v>
          </cell>
          <cell r="S369">
            <v>12</v>
          </cell>
          <cell r="U369">
            <v>12</v>
          </cell>
          <cell r="Z369">
            <v>0</v>
          </cell>
          <cell r="AA369">
            <v>0</v>
          </cell>
          <cell r="AB369">
            <v>12</v>
          </cell>
        </row>
        <row r="370">
          <cell r="C370">
            <v>0</v>
          </cell>
          <cell r="D370">
            <v>27.6</v>
          </cell>
          <cell r="F370">
            <v>19.600000000000001</v>
          </cell>
          <cell r="I370">
            <v>0</v>
          </cell>
          <cell r="J370">
            <v>8</v>
          </cell>
          <cell r="K370">
            <v>6</v>
          </cell>
          <cell r="L370">
            <v>8</v>
          </cell>
          <cell r="Q370">
            <v>0</v>
          </cell>
          <cell r="R370">
            <v>0</v>
          </cell>
          <cell r="S370">
            <v>8</v>
          </cell>
          <cell r="U370">
            <v>8</v>
          </cell>
          <cell r="Z370">
            <v>0</v>
          </cell>
          <cell r="AA370">
            <v>0</v>
          </cell>
          <cell r="AB370">
            <v>8</v>
          </cell>
        </row>
        <row r="371">
          <cell r="C371">
            <v>0</v>
          </cell>
          <cell r="D371">
            <v>225</v>
          </cell>
          <cell r="F371">
            <v>213.75</v>
          </cell>
          <cell r="I371">
            <v>0</v>
          </cell>
          <cell r="J371">
            <v>11.25</v>
          </cell>
          <cell r="K371">
            <v>1</v>
          </cell>
          <cell r="L371">
            <v>11.25</v>
          </cell>
          <cell r="P371">
            <v>0</v>
          </cell>
          <cell r="Q371">
            <v>0</v>
          </cell>
          <cell r="R371">
            <v>0</v>
          </cell>
          <cell r="S371">
            <v>11.25</v>
          </cell>
          <cell r="U371">
            <v>11.25</v>
          </cell>
          <cell r="Z371">
            <v>0</v>
          </cell>
          <cell r="AA371">
            <v>0</v>
          </cell>
          <cell r="AB371">
            <v>11.25</v>
          </cell>
        </row>
        <row r="372">
          <cell r="C372">
            <v>0</v>
          </cell>
          <cell r="D372">
            <v>88.320000000000007</v>
          </cell>
          <cell r="F372">
            <v>88.32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646</v>
          </cell>
          <cell r="Q372">
            <v>155.04</v>
          </cell>
          <cell r="R372">
            <v>646</v>
          </cell>
          <cell r="S372">
            <v>155.04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20</v>
          </cell>
          <cell r="Q374">
            <v>5</v>
          </cell>
          <cell r="R374">
            <v>20</v>
          </cell>
          <cell r="S374">
            <v>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20.771999999999998</v>
          </cell>
          <cell r="F375">
            <v>20.771999999999998</v>
          </cell>
          <cell r="I375">
            <v>13</v>
          </cell>
          <cell r="J375">
            <v>0</v>
          </cell>
          <cell r="L375">
            <v>0</v>
          </cell>
          <cell r="P375">
            <v>19</v>
          </cell>
          <cell r="Q375">
            <v>25.36</v>
          </cell>
          <cell r="R375">
            <v>19</v>
          </cell>
          <cell r="S375">
            <v>25.36</v>
          </cell>
          <cell r="U375">
            <v>0</v>
          </cell>
          <cell r="Y375">
            <v>13</v>
          </cell>
          <cell r="Z375">
            <v>15.89</v>
          </cell>
          <cell r="AA375">
            <v>13</v>
          </cell>
          <cell r="AB375">
            <v>15.89</v>
          </cell>
        </row>
        <row r="376">
          <cell r="C376">
            <v>5</v>
          </cell>
          <cell r="D376">
            <v>13.12</v>
          </cell>
          <cell r="F376">
            <v>13.12</v>
          </cell>
          <cell r="I376">
            <v>5</v>
          </cell>
          <cell r="J376">
            <v>0</v>
          </cell>
          <cell r="L376">
            <v>0</v>
          </cell>
          <cell r="P376">
            <v>16</v>
          </cell>
          <cell r="Q376">
            <v>24.57</v>
          </cell>
          <cell r="R376">
            <v>16</v>
          </cell>
          <cell r="S376">
            <v>24.57</v>
          </cell>
          <cell r="U376">
            <v>0</v>
          </cell>
          <cell r="Y376">
            <v>11</v>
          </cell>
          <cell r="Z376">
            <v>15.49</v>
          </cell>
          <cell r="AA376">
            <v>11</v>
          </cell>
          <cell r="AB376">
            <v>15.49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168</v>
          </cell>
          <cell r="U383">
            <v>316.80964363636377</v>
          </cell>
          <cell r="V383">
            <v>0</v>
          </cell>
          <cell r="W383">
            <v>0</v>
          </cell>
          <cell r="Y383">
            <v>70</v>
          </cell>
          <cell r="AA383">
            <v>70</v>
          </cell>
          <cell r="AB383">
            <v>705.60964363636356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225.94311943158544</v>
          </cell>
          <cell r="F387">
            <v>225.94311943158544</v>
          </cell>
          <cell r="I387">
            <v>0</v>
          </cell>
          <cell r="J387">
            <v>0</v>
          </cell>
          <cell r="Q387">
            <v>329.21654684999993</v>
          </cell>
          <cell r="R387">
            <v>0</v>
          </cell>
          <cell r="S387">
            <v>329.21654684999993</v>
          </cell>
          <cell r="Y387">
            <v>0</v>
          </cell>
          <cell r="Z387">
            <v>228</v>
          </cell>
          <cell r="AA387">
            <v>0</v>
          </cell>
          <cell r="AB387">
            <v>228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228</v>
          </cell>
          <cell r="AA390">
            <v>0</v>
          </cell>
          <cell r="AB390">
            <v>228</v>
          </cell>
        </row>
        <row r="391">
          <cell r="I391">
            <v>0</v>
          </cell>
          <cell r="J391">
            <v>0</v>
          </cell>
          <cell r="Q391">
            <v>388.94659819999998</v>
          </cell>
          <cell r="S391">
            <v>388.94659819999998</v>
          </cell>
          <cell r="Y391">
            <v>0</v>
          </cell>
          <cell r="AB391">
            <v>0</v>
          </cell>
        </row>
        <row r="392">
          <cell r="C392">
            <v>1004</v>
          </cell>
          <cell r="D392">
            <v>93.266319999999993</v>
          </cell>
          <cell r="E392">
            <v>1004</v>
          </cell>
          <cell r="F392">
            <v>93.266319999999993</v>
          </cell>
          <cell r="I392">
            <v>1003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1024</v>
          </cell>
          <cell r="Z392">
            <v>71.257052133462267</v>
          </cell>
          <cell r="AA392">
            <v>1024</v>
          </cell>
          <cell r="AB392">
            <v>71.257052133462267</v>
          </cell>
        </row>
        <row r="393">
          <cell r="C393">
            <v>1836</v>
          </cell>
          <cell r="D393">
            <v>161.56799999999998</v>
          </cell>
          <cell r="E393">
            <v>1836</v>
          </cell>
          <cell r="F393">
            <v>161.56799999999998</v>
          </cell>
          <cell r="I393">
            <v>1835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1532</v>
          </cell>
          <cell r="Z393">
            <v>91.616209885880068</v>
          </cell>
          <cell r="AA393">
            <v>1532</v>
          </cell>
          <cell r="AB393">
            <v>91.616209885880068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638</v>
          </cell>
          <cell r="Z394">
            <v>41.72</v>
          </cell>
          <cell r="AA394">
            <v>638</v>
          </cell>
          <cell r="AB394">
            <v>41.72</v>
          </cell>
        </row>
        <row r="395">
          <cell r="C395">
            <v>0</v>
          </cell>
          <cell r="D395">
            <v>51.767972422200152</v>
          </cell>
          <cell r="E395">
            <v>0</v>
          </cell>
          <cell r="F395">
            <v>51.767972422200152</v>
          </cell>
          <cell r="I395">
            <v>0</v>
          </cell>
          <cell r="J395">
            <v>0</v>
          </cell>
          <cell r="Q395">
            <v>97.236649549999996</v>
          </cell>
          <cell r="R395">
            <v>0</v>
          </cell>
          <cell r="S395">
            <v>97.236649549999996</v>
          </cell>
          <cell r="Z395">
            <v>50.89789438104448</v>
          </cell>
          <cell r="AA395">
            <v>0</v>
          </cell>
          <cell r="AB395">
            <v>50.89789438104448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3194</v>
          </cell>
          <cell r="Z396">
            <v>483.49115640038679</v>
          </cell>
          <cell r="AA396">
            <v>3194</v>
          </cell>
          <cell r="AB396">
            <v>483.49115640038679</v>
          </cell>
        </row>
        <row r="397">
          <cell r="M397">
            <v>0</v>
          </cell>
          <cell r="N397">
            <v>0</v>
          </cell>
          <cell r="Q397">
            <v>20196.3997046</v>
          </cell>
          <cell r="T397">
            <v>119</v>
          </cell>
          <cell r="U397">
            <v>316.80964363636377</v>
          </cell>
          <cell r="V397">
            <v>0</v>
          </cell>
          <cell r="W397">
            <v>0</v>
          </cell>
          <cell r="Y397">
            <v>618212</v>
          </cell>
          <cell r="Z397">
            <v>12561.915656400388</v>
          </cell>
          <cell r="AA397">
            <v>618212</v>
          </cell>
          <cell r="AB397">
            <v>12878.725300036751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12878.725300036751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3</v>
          </cell>
          <cell r="D417">
            <v>54</v>
          </cell>
          <cell r="E417">
            <v>3</v>
          </cell>
          <cell r="F417">
            <v>54</v>
          </cell>
          <cell r="I417">
            <v>0</v>
          </cell>
          <cell r="J417">
            <v>0</v>
          </cell>
          <cell r="P417">
            <v>300</v>
          </cell>
          <cell r="Q417">
            <v>54</v>
          </cell>
          <cell r="R417">
            <v>300</v>
          </cell>
          <cell r="S417">
            <v>54</v>
          </cell>
          <cell r="Z417">
            <v>54</v>
          </cell>
          <cell r="AA417">
            <v>300</v>
          </cell>
          <cell r="AB417">
            <v>54</v>
          </cell>
        </row>
        <row r="418">
          <cell r="C418">
            <v>3</v>
          </cell>
          <cell r="D418">
            <v>3.5999999999999996</v>
          </cell>
          <cell r="E418">
            <v>3</v>
          </cell>
          <cell r="F418">
            <v>3.5999999999999996</v>
          </cell>
          <cell r="I418">
            <v>0</v>
          </cell>
          <cell r="J418">
            <v>0</v>
          </cell>
          <cell r="P418">
            <v>300</v>
          </cell>
          <cell r="Q418">
            <v>3.6</v>
          </cell>
          <cell r="R418">
            <v>300</v>
          </cell>
          <cell r="S418">
            <v>3.6</v>
          </cell>
          <cell r="Z418">
            <v>3.6</v>
          </cell>
          <cell r="AA418">
            <v>300</v>
          </cell>
          <cell r="AB418">
            <v>3.6</v>
          </cell>
        </row>
        <row r="419">
          <cell r="C419">
            <v>3</v>
          </cell>
          <cell r="D419">
            <v>3</v>
          </cell>
          <cell r="E419">
            <v>3</v>
          </cell>
          <cell r="F419">
            <v>3</v>
          </cell>
          <cell r="I419">
            <v>0</v>
          </cell>
          <cell r="J419">
            <v>0</v>
          </cell>
          <cell r="P419">
            <v>300</v>
          </cell>
          <cell r="Q419">
            <v>3</v>
          </cell>
          <cell r="R419">
            <v>300</v>
          </cell>
          <cell r="S419">
            <v>3</v>
          </cell>
          <cell r="Z419">
            <v>3</v>
          </cell>
          <cell r="AA419">
            <v>300</v>
          </cell>
          <cell r="AB419">
            <v>3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3</v>
          </cell>
          <cell r="D421">
            <v>9</v>
          </cell>
          <cell r="E421">
            <v>3</v>
          </cell>
          <cell r="F421">
            <v>9</v>
          </cell>
          <cell r="I421">
            <v>0</v>
          </cell>
          <cell r="J421">
            <v>0</v>
          </cell>
          <cell r="P421">
            <v>3</v>
          </cell>
          <cell r="Q421">
            <v>9</v>
          </cell>
          <cell r="R421">
            <v>3</v>
          </cell>
          <cell r="S421">
            <v>9</v>
          </cell>
          <cell r="Z421">
            <v>9</v>
          </cell>
          <cell r="AA421">
            <v>3</v>
          </cell>
          <cell r="AB421">
            <v>9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3</v>
          </cell>
          <cell r="D423">
            <v>36</v>
          </cell>
          <cell r="E423">
            <v>3</v>
          </cell>
          <cell r="F423">
            <v>36</v>
          </cell>
          <cell r="I423">
            <v>0</v>
          </cell>
          <cell r="J423">
            <v>0</v>
          </cell>
          <cell r="P423">
            <v>3</v>
          </cell>
          <cell r="Q423">
            <v>36</v>
          </cell>
          <cell r="R423">
            <v>3</v>
          </cell>
          <cell r="S423">
            <v>36</v>
          </cell>
          <cell r="Z423">
            <v>36</v>
          </cell>
          <cell r="AA423">
            <v>3</v>
          </cell>
          <cell r="AB423">
            <v>36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3</v>
          </cell>
          <cell r="D425">
            <v>5.4</v>
          </cell>
          <cell r="E425">
            <v>3</v>
          </cell>
          <cell r="F425">
            <v>5.4</v>
          </cell>
          <cell r="I425">
            <v>0</v>
          </cell>
          <cell r="J425">
            <v>0</v>
          </cell>
          <cell r="P425">
            <v>3</v>
          </cell>
          <cell r="Q425">
            <v>5.4</v>
          </cell>
          <cell r="R425">
            <v>3</v>
          </cell>
          <cell r="S425">
            <v>5.4</v>
          </cell>
          <cell r="Z425">
            <v>5.4</v>
          </cell>
          <cell r="AA425">
            <v>3</v>
          </cell>
          <cell r="AB425">
            <v>5.4</v>
          </cell>
        </row>
        <row r="426">
          <cell r="C426">
            <v>3</v>
          </cell>
          <cell r="D426">
            <v>3.6000000000000005</v>
          </cell>
          <cell r="E426">
            <v>3</v>
          </cell>
          <cell r="F426">
            <v>3.6000000000000005</v>
          </cell>
          <cell r="I426">
            <v>0</v>
          </cell>
          <cell r="J426">
            <v>0</v>
          </cell>
          <cell r="P426">
            <v>3</v>
          </cell>
          <cell r="Q426">
            <v>3.6000000000000005</v>
          </cell>
          <cell r="R426">
            <v>3</v>
          </cell>
          <cell r="S426">
            <v>3.6000000000000005</v>
          </cell>
          <cell r="Z426">
            <v>3.6000000000000005</v>
          </cell>
          <cell r="AA426">
            <v>3</v>
          </cell>
          <cell r="AB426">
            <v>3.6000000000000005</v>
          </cell>
        </row>
        <row r="427">
          <cell r="C427">
            <v>3</v>
          </cell>
          <cell r="D427">
            <v>3.6000000000000005</v>
          </cell>
          <cell r="E427">
            <v>3</v>
          </cell>
          <cell r="F427">
            <v>3.6000000000000005</v>
          </cell>
          <cell r="I427">
            <v>0</v>
          </cell>
          <cell r="J427">
            <v>0</v>
          </cell>
          <cell r="P427">
            <v>3</v>
          </cell>
          <cell r="Q427">
            <v>3.6000000000000005</v>
          </cell>
          <cell r="R427">
            <v>3</v>
          </cell>
          <cell r="S427">
            <v>3.6000000000000005</v>
          </cell>
          <cell r="Z427">
            <v>3.6000000000000005</v>
          </cell>
          <cell r="AA427">
            <v>3</v>
          </cell>
          <cell r="AB427">
            <v>3.6000000000000005</v>
          </cell>
        </row>
        <row r="428">
          <cell r="C428">
            <v>3</v>
          </cell>
          <cell r="D428">
            <v>5.3999999999999995</v>
          </cell>
          <cell r="E428">
            <v>3</v>
          </cell>
          <cell r="F428">
            <v>5.3999999999999995</v>
          </cell>
          <cell r="I428">
            <v>0</v>
          </cell>
          <cell r="J428">
            <v>0</v>
          </cell>
          <cell r="P428">
            <v>3</v>
          </cell>
          <cell r="Q428">
            <v>5.3999999999999995</v>
          </cell>
          <cell r="R428">
            <v>3</v>
          </cell>
          <cell r="S428">
            <v>5.3999999999999995</v>
          </cell>
          <cell r="Z428">
            <v>5.3999999999999995</v>
          </cell>
          <cell r="AA428">
            <v>3</v>
          </cell>
          <cell r="AB428">
            <v>5.3999999999999995</v>
          </cell>
        </row>
        <row r="429">
          <cell r="C429">
            <v>3</v>
          </cell>
          <cell r="D429">
            <v>3</v>
          </cell>
          <cell r="E429">
            <v>3</v>
          </cell>
          <cell r="F429">
            <v>3</v>
          </cell>
          <cell r="I429">
            <v>0</v>
          </cell>
          <cell r="J429">
            <v>0</v>
          </cell>
          <cell r="P429">
            <v>300</v>
          </cell>
          <cell r="Q429">
            <v>3</v>
          </cell>
          <cell r="R429">
            <v>300</v>
          </cell>
          <cell r="S429">
            <v>3</v>
          </cell>
          <cell r="Z429">
            <v>3</v>
          </cell>
          <cell r="AA429">
            <v>300</v>
          </cell>
          <cell r="AB429">
            <v>3</v>
          </cell>
        </row>
        <row r="430">
          <cell r="C430">
            <v>3</v>
          </cell>
          <cell r="D430">
            <v>3</v>
          </cell>
          <cell r="E430">
            <v>3</v>
          </cell>
          <cell r="F430">
            <v>3</v>
          </cell>
          <cell r="I430">
            <v>0</v>
          </cell>
          <cell r="J430">
            <v>0</v>
          </cell>
          <cell r="P430">
            <v>300</v>
          </cell>
          <cell r="Q430">
            <v>3</v>
          </cell>
          <cell r="R430">
            <v>300</v>
          </cell>
          <cell r="S430">
            <v>3</v>
          </cell>
          <cell r="Z430">
            <v>3</v>
          </cell>
          <cell r="AA430">
            <v>300</v>
          </cell>
          <cell r="AB430">
            <v>3</v>
          </cell>
        </row>
        <row r="431">
          <cell r="C431">
            <v>3</v>
          </cell>
          <cell r="D431">
            <v>3.75</v>
          </cell>
          <cell r="E431">
            <v>3</v>
          </cell>
          <cell r="F431">
            <v>3.75</v>
          </cell>
          <cell r="I431">
            <v>0</v>
          </cell>
          <cell r="J431">
            <v>0</v>
          </cell>
          <cell r="P431">
            <v>300</v>
          </cell>
          <cell r="Q431">
            <v>3.75</v>
          </cell>
          <cell r="R431">
            <v>300</v>
          </cell>
          <cell r="S431">
            <v>3.75</v>
          </cell>
          <cell r="Z431">
            <v>3.75</v>
          </cell>
          <cell r="AA431">
            <v>300</v>
          </cell>
          <cell r="AB431">
            <v>3.75</v>
          </cell>
        </row>
        <row r="432">
          <cell r="C432">
            <v>3</v>
          </cell>
          <cell r="D432">
            <v>2.25</v>
          </cell>
          <cell r="E432">
            <v>3</v>
          </cell>
          <cell r="F432">
            <v>2.25</v>
          </cell>
          <cell r="I432">
            <v>0</v>
          </cell>
          <cell r="J432">
            <v>0</v>
          </cell>
          <cell r="P432">
            <v>300</v>
          </cell>
          <cell r="Q432">
            <v>2.25</v>
          </cell>
          <cell r="R432">
            <v>300</v>
          </cell>
          <cell r="S432">
            <v>2.25</v>
          </cell>
          <cell r="Z432">
            <v>2.25</v>
          </cell>
          <cell r="AA432">
            <v>300</v>
          </cell>
          <cell r="AB432">
            <v>2.25</v>
          </cell>
        </row>
        <row r="433">
          <cell r="C433">
            <v>3</v>
          </cell>
          <cell r="D433">
            <v>2.25</v>
          </cell>
          <cell r="E433">
            <v>3</v>
          </cell>
          <cell r="F433">
            <v>2.25</v>
          </cell>
          <cell r="I433">
            <v>0</v>
          </cell>
          <cell r="J433">
            <v>0</v>
          </cell>
          <cell r="P433">
            <v>300</v>
          </cell>
          <cell r="Q433">
            <v>2.25</v>
          </cell>
          <cell r="R433">
            <v>300</v>
          </cell>
          <cell r="S433">
            <v>2.25</v>
          </cell>
          <cell r="Z433">
            <v>2.25</v>
          </cell>
          <cell r="AA433">
            <v>300</v>
          </cell>
          <cell r="AB433">
            <v>2.25</v>
          </cell>
        </row>
        <row r="434">
          <cell r="C434">
            <v>3</v>
          </cell>
          <cell r="D434">
            <v>0.60000000000000009</v>
          </cell>
          <cell r="E434">
            <v>3</v>
          </cell>
          <cell r="F434">
            <v>0.60000000000000009</v>
          </cell>
          <cell r="I434">
            <v>0</v>
          </cell>
          <cell r="J434">
            <v>0</v>
          </cell>
          <cell r="P434">
            <v>300</v>
          </cell>
          <cell r="Q434">
            <v>0.6</v>
          </cell>
          <cell r="R434">
            <v>300</v>
          </cell>
          <cell r="S434">
            <v>0.6</v>
          </cell>
          <cell r="Z434">
            <v>0.6</v>
          </cell>
          <cell r="AA434">
            <v>300</v>
          </cell>
          <cell r="AB434">
            <v>0.6</v>
          </cell>
        </row>
        <row r="435">
          <cell r="C435">
            <v>3</v>
          </cell>
          <cell r="D435">
            <v>0.60000000000000009</v>
          </cell>
          <cell r="E435">
            <v>3</v>
          </cell>
          <cell r="F435">
            <v>0.60000000000000009</v>
          </cell>
          <cell r="I435">
            <v>0</v>
          </cell>
          <cell r="J435">
            <v>0</v>
          </cell>
          <cell r="P435">
            <v>300</v>
          </cell>
          <cell r="Q435">
            <v>0.6</v>
          </cell>
          <cell r="R435">
            <v>300</v>
          </cell>
          <cell r="S435">
            <v>0.6</v>
          </cell>
          <cell r="Z435">
            <v>0.6</v>
          </cell>
          <cell r="AA435">
            <v>300</v>
          </cell>
          <cell r="AB435">
            <v>0.6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3</v>
          </cell>
          <cell r="D437">
            <v>1.5</v>
          </cell>
          <cell r="E437">
            <v>3</v>
          </cell>
          <cell r="F437">
            <v>1.5</v>
          </cell>
          <cell r="I437">
            <v>0</v>
          </cell>
          <cell r="J437">
            <v>0</v>
          </cell>
          <cell r="P437">
            <v>300</v>
          </cell>
          <cell r="Q437">
            <v>1.5</v>
          </cell>
          <cell r="R437">
            <v>300</v>
          </cell>
          <cell r="S437">
            <v>1.5</v>
          </cell>
          <cell r="Z437">
            <v>1.5</v>
          </cell>
          <cell r="AA437">
            <v>300</v>
          </cell>
          <cell r="AB437">
            <v>1.5</v>
          </cell>
        </row>
        <row r="438">
          <cell r="C438">
            <v>3</v>
          </cell>
          <cell r="D438">
            <v>0.60000000000000009</v>
          </cell>
          <cell r="E438">
            <v>3</v>
          </cell>
          <cell r="F438">
            <v>0.60000000000000009</v>
          </cell>
          <cell r="I438">
            <v>0</v>
          </cell>
          <cell r="J438">
            <v>0</v>
          </cell>
          <cell r="P438">
            <v>300</v>
          </cell>
          <cell r="Q438">
            <v>0.6</v>
          </cell>
          <cell r="R438">
            <v>300</v>
          </cell>
          <cell r="S438">
            <v>0.6</v>
          </cell>
          <cell r="Z438">
            <v>0.6</v>
          </cell>
          <cell r="AA438">
            <v>300</v>
          </cell>
          <cell r="AB438">
            <v>0.6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300</v>
          </cell>
          <cell r="Z439">
            <v>141.14999999999998</v>
          </cell>
          <cell r="AA439">
            <v>300</v>
          </cell>
          <cell r="AB439">
            <v>141.14999999999998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300</v>
          </cell>
          <cell r="Z440">
            <v>141.14999999999998</v>
          </cell>
          <cell r="AA440">
            <v>300</v>
          </cell>
          <cell r="AB440">
            <v>141.14999999999998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141.14999999999998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141.14999999999998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58</v>
          </cell>
        </row>
      </sheetData>
      <sheetData sheetId="9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60.9</v>
          </cell>
          <cell r="F152">
            <v>60.9</v>
          </cell>
          <cell r="I152">
            <v>0</v>
          </cell>
          <cell r="J152">
            <v>0</v>
          </cell>
          <cell r="Q152">
            <v>713.67935</v>
          </cell>
          <cell r="R152">
            <v>0</v>
          </cell>
          <cell r="S152">
            <v>713.67935</v>
          </cell>
          <cell r="Z152">
            <v>57.26</v>
          </cell>
          <cell r="AA152">
            <v>0</v>
          </cell>
          <cell r="AB152">
            <v>57.26</v>
          </cell>
        </row>
        <row r="153">
          <cell r="C153">
            <v>0</v>
          </cell>
          <cell r="D153">
            <v>60.9</v>
          </cell>
          <cell r="E153">
            <v>0</v>
          </cell>
          <cell r="F153">
            <v>60.9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713.67935</v>
          </cell>
          <cell r="R153">
            <v>0</v>
          </cell>
          <cell r="S153">
            <v>713.67935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57.26</v>
          </cell>
          <cell r="AA153">
            <v>0</v>
          </cell>
          <cell r="AB153">
            <v>57.26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264</v>
          </cell>
          <cell r="D170">
            <v>7.92</v>
          </cell>
          <cell r="E170">
            <v>264</v>
          </cell>
          <cell r="F170">
            <v>7.92</v>
          </cell>
          <cell r="I170">
            <v>0</v>
          </cell>
          <cell r="J170">
            <v>0</v>
          </cell>
          <cell r="P170">
            <v>63</v>
          </cell>
          <cell r="Q170">
            <v>1.89</v>
          </cell>
          <cell r="R170">
            <v>63</v>
          </cell>
          <cell r="S170">
            <v>1.89</v>
          </cell>
          <cell r="Y170">
            <v>63</v>
          </cell>
          <cell r="Z170">
            <v>1.89</v>
          </cell>
          <cell r="AA170">
            <v>63</v>
          </cell>
          <cell r="AB170">
            <v>1.89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88569</v>
          </cell>
          <cell r="Q171">
            <v>1328.5349999999999</v>
          </cell>
          <cell r="R171">
            <v>88569</v>
          </cell>
          <cell r="S171">
            <v>1328.5349999999999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1.89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114</v>
          </cell>
          <cell r="D183">
            <v>1.71</v>
          </cell>
          <cell r="E183">
            <v>114</v>
          </cell>
          <cell r="F183">
            <v>1.71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1.89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27416</v>
          </cell>
          <cell r="D201">
            <v>41.124000000000002</v>
          </cell>
          <cell r="E201">
            <v>27416</v>
          </cell>
          <cell r="F201">
            <v>41.124000000000002</v>
          </cell>
          <cell r="I201">
            <v>0</v>
          </cell>
          <cell r="J201">
            <v>0</v>
          </cell>
          <cell r="P201">
            <v>26367</v>
          </cell>
          <cell r="Q201">
            <v>39.5505</v>
          </cell>
          <cell r="R201">
            <v>26367</v>
          </cell>
          <cell r="S201">
            <v>39.5505</v>
          </cell>
          <cell r="Z201">
            <v>39.5505</v>
          </cell>
          <cell r="AA201">
            <v>26367</v>
          </cell>
          <cell r="AB201">
            <v>39.5505</v>
          </cell>
        </row>
        <row r="202">
          <cell r="C202">
            <v>12</v>
          </cell>
          <cell r="D202">
            <v>1.8000000000000002E-2</v>
          </cell>
          <cell r="E202">
            <v>12</v>
          </cell>
          <cell r="F202">
            <v>1.8000000000000002E-2</v>
          </cell>
          <cell r="I202">
            <v>0</v>
          </cell>
          <cell r="J202">
            <v>0</v>
          </cell>
          <cell r="P202">
            <v>17</v>
          </cell>
          <cell r="Q202">
            <v>2.5500000000000002E-2</v>
          </cell>
          <cell r="R202">
            <v>17</v>
          </cell>
          <cell r="S202">
            <v>2.5500000000000002E-2</v>
          </cell>
          <cell r="Z202">
            <v>2.5500000000000002E-2</v>
          </cell>
          <cell r="AA202">
            <v>17</v>
          </cell>
          <cell r="AB202">
            <v>2.5500000000000002E-2</v>
          </cell>
        </row>
        <row r="203">
          <cell r="C203">
            <v>11</v>
          </cell>
          <cell r="D203">
            <v>1.6500000000000001E-2</v>
          </cell>
          <cell r="E203">
            <v>11</v>
          </cell>
          <cell r="F203">
            <v>1.6500000000000001E-2</v>
          </cell>
          <cell r="I203">
            <v>0</v>
          </cell>
          <cell r="J203">
            <v>0</v>
          </cell>
          <cell r="P203">
            <v>5</v>
          </cell>
          <cell r="Q203">
            <v>7.4999999999999997E-3</v>
          </cell>
          <cell r="R203">
            <v>5</v>
          </cell>
          <cell r="S203">
            <v>7.4999999999999997E-3</v>
          </cell>
          <cell r="Z203">
            <v>7.4999999999999997E-3</v>
          </cell>
          <cell r="AA203">
            <v>5</v>
          </cell>
          <cell r="AB203">
            <v>7.4999999999999997E-3</v>
          </cell>
        </row>
        <row r="204">
          <cell r="C204">
            <v>45193</v>
          </cell>
          <cell r="D204">
            <v>67.789500000000004</v>
          </cell>
          <cell r="E204">
            <v>45193</v>
          </cell>
          <cell r="F204">
            <v>67.789500000000004</v>
          </cell>
          <cell r="I204">
            <v>0</v>
          </cell>
          <cell r="J204">
            <v>0</v>
          </cell>
          <cell r="P204">
            <v>44091</v>
          </cell>
          <cell r="Q204">
            <v>66.136499999999998</v>
          </cell>
          <cell r="R204">
            <v>44091</v>
          </cell>
          <cell r="S204">
            <v>66.136499999999998</v>
          </cell>
          <cell r="Z204">
            <v>66.136499999999998</v>
          </cell>
          <cell r="AA204">
            <v>44091</v>
          </cell>
          <cell r="AB204">
            <v>66.136499999999998</v>
          </cell>
        </row>
        <row r="205">
          <cell r="C205">
            <v>14</v>
          </cell>
          <cell r="D205">
            <v>2.1000000000000001E-2</v>
          </cell>
          <cell r="E205">
            <v>14</v>
          </cell>
          <cell r="F205">
            <v>2.1000000000000001E-2</v>
          </cell>
          <cell r="I205">
            <v>0</v>
          </cell>
          <cell r="J205">
            <v>0</v>
          </cell>
          <cell r="P205">
            <v>7</v>
          </cell>
          <cell r="Q205">
            <v>1.0500000000000001E-2</v>
          </cell>
          <cell r="R205">
            <v>7</v>
          </cell>
          <cell r="S205">
            <v>1.0500000000000001E-2</v>
          </cell>
          <cell r="Z205">
            <v>1.0500000000000001E-2</v>
          </cell>
          <cell r="AA205">
            <v>7</v>
          </cell>
          <cell r="AB205">
            <v>1.0500000000000001E-2</v>
          </cell>
        </row>
        <row r="206">
          <cell r="C206">
            <v>28</v>
          </cell>
          <cell r="D206">
            <v>4.2000000000000003E-2</v>
          </cell>
          <cell r="E206">
            <v>28</v>
          </cell>
          <cell r="F206">
            <v>4.2000000000000003E-2</v>
          </cell>
          <cell r="I206">
            <v>0</v>
          </cell>
          <cell r="J206">
            <v>0</v>
          </cell>
          <cell r="P206">
            <v>12</v>
          </cell>
          <cell r="Q206">
            <v>1.8000000000000002E-2</v>
          </cell>
          <cell r="R206">
            <v>12</v>
          </cell>
          <cell r="S206">
            <v>1.8000000000000002E-2</v>
          </cell>
          <cell r="Z206">
            <v>1.8000000000000002E-2</v>
          </cell>
          <cell r="AA206">
            <v>12</v>
          </cell>
          <cell r="AB206">
            <v>1.8000000000000002E-2</v>
          </cell>
        </row>
        <row r="207">
          <cell r="C207">
            <v>52291</v>
          </cell>
          <cell r="D207">
            <v>130.72749999999999</v>
          </cell>
          <cell r="E207">
            <v>52291</v>
          </cell>
          <cell r="F207">
            <v>130.72749999999999</v>
          </cell>
          <cell r="I207">
            <v>0</v>
          </cell>
          <cell r="J207">
            <v>0</v>
          </cell>
          <cell r="P207">
            <v>49676</v>
          </cell>
          <cell r="Q207">
            <v>124.19</v>
          </cell>
          <cell r="R207">
            <v>49676</v>
          </cell>
          <cell r="S207">
            <v>124.19</v>
          </cell>
          <cell r="Z207">
            <v>124.19</v>
          </cell>
          <cell r="AA207">
            <v>49676</v>
          </cell>
          <cell r="AB207">
            <v>124.19</v>
          </cell>
        </row>
        <row r="208">
          <cell r="C208">
            <v>30</v>
          </cell>
          <cell r="D208">
            <v>7.4999999999999997E-2</v>
          </cell>
          <cell r="E208">
            <v>30</v>
          </cell>
          <cell r="F208">
            <v>7.4999999999999997E-2</v>
          </cell>
          <cell r="I208">
            <v>0</v>
          </cell>
          <cell r="J208">
            <v>0</v>
          </cell>
          <cell r="P208">
            <v>29</v>
          </cell>
          <cell r="Q208">
            <v>7.2499999999999995E-2</v>
          </cell>
          <cell r="R208">
            <v>29</v>
          </cell>
          <cell r="S208">
            <v>7.2499999999999995E-2</v>
          </cell>
          <cell r="Z208">
            <v>7.2499999999999995E-2</v>
          </cell>
          <cell r="AA208">
            <v>29</v>
          </cell>
          <cell r="AB208">
            <v>7.2499999999999995E-2</v>
          </cell>
        </row>
        <row r="209">
          <cell r="C209">
            <v>74</v>
          </cell>
          <cell r="D209">
            <v>0.185</v>
          </cell>
          <cell r="E209">
            <v>74</v>
          </cell>
          <cell r="F209">
            <v>0.185</v>
          </cell>
          <cell r="I209">
            <v>0</v>
          </cell>
          <cell r="J209">
            <v>0</v>
          </cell>
          <cell r="P209">
            <v>65</v>
          </cell>
          <cell r="Q209">
            <v>0.16250000000000001</v>
          </cell>
          <cell r="R209">
            <v>65</v>
          </cell>
          <cell r="S209">
            <v>0.16250000000000001</v>
          </cell>
          <cell r="Z209">
            <v>0.16250000000000001</v>
          </cell>
          <cell r="AA209">
            <v>65</v>
          </cell>
          <cell r="AB209">
            <v>0.16250000000000001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230.17349999999996</v>
          </cell>
        </row>
        <row r="211">
          <cell r="I211">
            <v>0</v>
          </cell>
          <cell r="J211">
            <v>0</v>
          </cell>
        </row>
        <row r="212">
          <cell r="C212">
            <v>33987</v>
          </cell>
          <cell r="D212">
            <v>135.94800000000001</v>
          </cell>
          <cell r="E212">
            <v>33987</v>
          </cell>
          <cell r="F212">
            <v>135.94800000000001</v>
          </cell>
          <cell r="I212">
            <v>0</v>
          </cell>
          <cell r="J212">
            <v>0</v>
          </cell>
          <cell r="P212">
            <v>33095</v>
          </cell>
          <cell r="Q212">
            <v>132.38</v>
          </cell>
          <cell r="R212">
            <v>33095</v>
          </cell>
          <cell r="S212">
            <v>132.38</v>
          </cell>
          <cell r="Y212">
            <v>33095</v>
          </cell>
          <cell r="Z212">
            <v>132.38</v>
          </cell>
          <cell r="AA212">
            <v>33095</v>
          </cell>
          <cell r="AB212">
            <v>132.38</v>
          </cell>
        </row>
        <row r="213">
          <cell r="C213">
            <v>4587</v>
          </cell>
          <cell r="D213">
            <v>18.347999999999999</v>
          </cell>
          <cell r="E213">
            <v>4587</v>
          </cell>
          <cell r="F213">
            <v>18.347999999999999</v>
          </cell>
          <cell r="I213">
            <v>0</v>
          </cell>
          <cell r="J213">
            <v>0</v>
          </cell>
          <cell r="P213">
            <v>4326</v>
          </cell>
          <cell r="Q213">
            <v>17.304000000000002</v>
          </cell>
          <cell r="R213">
            <v>4326</v>
          </cell>
          <cell r="S213">
            <v>17.304000000000002</v>
          </cell>
          <cell r="Y213">
            <v>4326</v>
          </cell>
          <cell r="Z213">
            <v>17.304000000000002</v>
          </cell>
          <cell r="AA213">
            <v>4326</v>
          </cell>
          <cell r="AB213">
            <v>17.304000000000002</v>
          </cell>
        </row>
        <row r="214">
          <cell r="C214">
            <v>2603</v>
          </cell>
          <cell r="D214">
            <v>10.412000000000001</v>
          </cell>
          <cell r="E214">
            <v>2603</v>
          </cell>
          <cell r="F214">
            <v>10.412000000000001</v>
          </cell>
          <cell r="I214">
            <v>0</v>
          </cell>
          <cell r="J214">
            <v>0</v>
          </cell>
          <cell r="P214">
            <v>2513</v>
          </cell>
          <cell r="Q214">
            <v>10.052</v>
          </cell>
          <cell r="R214">
            <v>2513</v>
          </cell>
          <cell r="S214">
            <v>10.052</v>
          </cell>
          <cell r="Y214">
            <v>2513</v>
          </cell>
          <cell r="Z214">
            <v>10.052</v>
          </cell>
          <cell r="AA214">
            <v>2513</v>
          </cell>
          <cell r="AB214">
            <v>10.052</v>
          </cell>
        </row>
        <row r="215">
          <cell r="C215">
            <v>16034</v>
          </cell>
          <cell r="D215">
            <v>64.135999999999996</v>
          </cell>
          <cell r="E215">
            <v>16034</v>
          </cell>
          <cell r="F215">
            <v>64.135999999999996</v>
          </cell>
          <cell r="I215">
            <v>0</v>
          </cell>
          <cell r="J215">
            <v>0</v>
          </cell>
          <cell r="P215">
            <v>26711</v>
          </cell>
          <cell r="Q215">
            <v>106.84400000000001</v>
          </cell>
          <cell r="R215">
            <v>26711</v>
          </cell>
          <cell r="S215">
            <v>106.84400000000001</v>
          </cell>
          <cell r="Y215">
            <v>17491</v>
          </cell>
          <cell r="Z215">
            <v>69.963999999999999</v>
          </cell>
          <cell r="AA215">
            <v>17491</v>
          </cell>
          <cell r="AB215">
            <v>69.963999999999999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229.7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98</v>
          </cell>
          <cell r="D245">
            <v>588</v>
          </cell>
          <cell r="E245">
            <v>98</v>
          </cell>
          <cell r="F245">
            <v>588</v>
          </cell>
          <cell r="I245">
            <v>0</v>
          </cell>
          <cell r="J245">
            <v>0</v>
          </cell>
          <cell r="P245">
            <v>98</v>
          </cell>
          <cell r="Q245">
            <v>646.79999999999995</v>
          </cell>
          <cell r="R245">
            <v>98</v>
          </cell>
          <cell r="S245">
            <v>646.79999999999995</v>
          </cell>
          <cell r="Y245">
            <v>98</v>
          </cell>
          <cell r="Z245">
            <v>646.79999999999995</v>
          </cell>
          <cell r="AA245">
            <v>98</v>
          </cell>
          <cell r="AB245">
            <v>646.79999999999995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34</v>
          </cell>
          <cell r="D259">
            <v>17</v>
          </cell>
          <cell r="E259">
            <v>34</v>
          </cell>
          <cell r="F259">
            <v>17</v>
          </cell>
          <cell r="I259">
            <v>0</v>
          </cell>
          <cell r="J259">
            <v>0</v>
          </cell>
          <cell r="P259">
            <v>34</v>
          </cell>
          <cell r="Q259">
            <v>17</v>
          </cell>
          <cell r="R259">
            <v>34</v>
          </cell>
          <cell r="S259">
            <v>17</v>
          </cell>
          <cell r="Y259">
            <v>34</v>
          </cell>
          <cell r="Z259">
            <v>17</v>
          </cell>
          <cell r="AA259">
            <v>34</v>
          </cell>
          <cell r="AB259">
            <v>17</v>
          </cell>
        </row>
        <row r="260">
          <cell r="C260">
            <v>34</v>
          </cell>
          <cell r="D260">
            <v>17</v>
          </cell>
          <cell r="E260">
            <v>34</v>
          </cell>
          <cell r="F260">
            <v>17</v>
          </cell>
          <cell r="I260">
            <v>0</v>
          </cell>
          <cell r="J260">
            <v>0</v>
          </cell>
          <cell r="P260">
            <v>34</v>
          </cell>
          <cell r="Q260">
            <v>17</v>
          </cell>
          <cell r="R260">
            <v>34</v>
          </cell>
          <cell r="S260">
            <v>17</v>
          </cell>
          <cell r="Y260">
            <v>34</v>
          </cell>
          <cell r="Z260">
            <v>17</v>
          </cell>
          <cell r="AA260">
            <v>34</v>
          </cell>
          <cell r="AB260">
            <v>17</v>
          </cell>
        </row>
        <row r="261">
          <cell r="C261">
            <v>34</v>
          </cell>
          <cell r="D261">
            <v>17</v>
          </cell>
          <cell r="E261">
            <v>34</v>
          </cell>
          <cell r="F261">
            <v>17</v>
          </cell>
          <cell r="I261">
            <v>0</v>
          </cell>
          <cell r="J261">
            <v>0</v>
          </cell>
          <cell r="P261">
            <v>34</v>
          </cell>
          <cell r="Q261">
            <v>17</v>
          </cell>
          <cell r="R261">
            <v>34</v>
          </cell>
          <cell r="S261">
            <v>17</v>
          </cell>
          <cell r="Y261">
            <v>34</v>
          </cell>
          <cell r="Z261">
            <v>17</v>
          </cell>
          <cell r="AA261">
            <v>34</v>
          </cell>
          <cell r="AB261">
            <v>17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697.8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697.8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697.8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1554</v>
          </cell>
          <cell r="D268">
            <v>12.432</v>
          </cell>
          <cell r="E268">
            <v>1554</v>
          </cell>
          <cell r="F268">
            <v>12.432</v>
          </cell>
          <cell r="I268">
            <v>0</v>
          </cell>
          <cell r="J268">
            <v>0</v>
          </cell>
          <cell r="P268">
            <v>1686</v>
          </cell>
          <cell r="Q268">
            <v>33.72</v>
          </cell>
          <cell r="R268">
            <v>1686</v>
          </cell>
          <cell r="S268">
            <v>33.72</v>
          </cell>
          <cell r="Y268">
            <v>1686</v>
          </cell>
          <cell r="Z268">
            <v>16.86</v>
          </cell>
          <cell r="AA268">
            <v>1686</v>
          </cell>
          <cell r="AB268">
            <v>16.86</v>
          </cell>
        </row>
        <row r="269">
          <cell r="C269">
            <v>1263</v>
          </cell>
          <cell r="D269">
            <v>10.104000000000001</v>
          </cell>
          <cell r="E269">
            <v>1263</v>
          </cell>
          <cell r="F269">
            <v>10.104000000000001</v>
          </cell>
          <cell r="I269">
            <v>0</v>
          </cell>
          <cell r="J269">
            <v>0</v>
          </cell>
          <cell r="P269">
            <v>1315</v>
          </cell>
          <cell r="Q269">
            <v>26.3</v>
          </cell>
          <cell r="R269">
            <v>1315</v>
          </cell>
          <cell r="S269">
            <v>26.3</v>
          </cell>
          <cell r="Y269">
            <v>1315</v>
          </cell>
          <cell r="Z269">
            <v>13.15</v>
          </cell>
          <cell r="AA269">
            <v>1315</v>
          </cell>
          <cell r="AB269">
            <v>13.15</v>
          </cell>
        </row>
        <row r="270">
          <cell r="C270">
            <v>2047</v>
          </cell>
          <cell r="D270">
            <v>16.376000000000001</v>
          </cell>
          <cell r="E270">
            <v>2047</v>
          </cell>
          <cell r="F270">
            <v>16.376000000000001</v>
          </cell>
          <cell r="I270">
            <v>0</v>
          </cell>
          <cell r="J270">
            <v>0</v>
          </cell>
          <cell r="P270">
            <v>1861</v>
          </cell>
          <cell r="Q270">
            <v>37.22</v>
          </cell>
          <cell r="R270">
            <v>1861</v>
          </cell>
          <cell r="S270">
            <v>37.22</v>
          </cell>
          <cell r="Y270">
            <v>1861</v>
          </cell>
          <cell r="Z270">
            <v>18.61</v>
          </cell>
          <cell r="AA270">
            <v>1861</v>
          </cell>
          <cell r="AB270">
            <v>18.61</v>
          </cell>
        </row>
        <row r="271">
          <cell r="I271">
            <v>0</v>
          </cell>
          <cell r="J271">
            <v>0</v>
          </cell>
        </row>
        <row r="272">
          <cell r="C272">
            <v>1554</v>
          </cell>
          <cell r="D272">
            <v>12.432</v>
          </cell>
          <cell r="E272">
            <v>1554</v>
          </cell>
          <cell r="F272">
            <v>12.432</v>
          </cell>
          <cell r="I272">
            <v>0</v>
          </cell>
          <cell r="J272">
            <v>0</v>
          </cell>
          <cell r="P272">
            <v>1686</v>
          </cell>
          <cell r="Q272">
            <v>16.86</v>
          </cell>
          <cell r="R272">
            <v>1686</v>
          </cell>
          <cell r="S272">
            <v>16.86</v>
          </cell>
          <cell r="Y272">
            <v>1686</v>
          </cell>
          <cell r="Z272">
            <v>16.86</v>
          </cell>
          <cell r="AA272">
            <v>1686</v>
          </cell>
          <cell r="AB272">
            <v>16.86</v>
          </cell>
        </row>
        <row r="273">
          <cell r="C273">
            <v>1263</v>
          </cell>
          <cell r="D273">
            <v>10.104000000000001</v>
          </cell>
          <cell r="E273">
            <v>1263</v>
          </cell>
          <cell r="F273">
            <v>10.104000000000001</v>
          </cell>
          <cell r="I273">
            <v>0</v>
          </cell>
          <cell r="J273">
            <v>0</v>
          </cell>
          <cell r="P273">
            <v>1315</v>
          </cell>
          <cell r="Q273">
            <v>13.15</v>
          </cell>
          <cell r="R273">
            <v>1315</v>
          </cell>
          <cell r="S273">
            <v>13.15</v>
          </cell>
          <cell r="Y273">
            <v>1315</v>
          </cell>
          <cell r="Z273">
            <v>13.15</v>
          </cell>
          <cell r="AA273">
            <v>1315</v>
          </cell>
          <cell r="AB273">
            <v>13.15</v>
          </cell>
        </row>
        <row r="274">
          <cell r="C274">
            <v>2047</v>
          </cell>
          <cell r="D274">
            <v>16.376000000000001</v>
          </cell>
          <cell r="E274">
            <v>2047</v>
          </cell>
          <cell r="F274">
            <v>16.376000000000001</v>
          </cell>
          <cell r="I274">
            <v>0</v>
          </cell>
          <cell r="J274">
            <v>0</v>
          </cell>
          <cell r="P274">
            <v>1861</v>
          </cell>
          <cell r="Q274">
            <v>18.61</v>
          </cell>
          <cell r="R274">
            <v>1861</v>
          </cell>
          <cell r="S274">
            <v>18.61</v>
          </cell>
          <cell r="Y274">
            <v>1861</v>
          </cell>
          <cell r="Z274">
            <v>18.61</v>
          </cell>
          <cell r="AA274">
            <v>1861</v>
          </cell>
          <cell r="AB274">
            <v>18.61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103</v>
          </cell>
          <cell r="D281">
            <v>0.82400000000000007</v>
          </cell>
          <cell r="E281">
            <v>103</v>
          </cell>
          <cell r="F281">
            <v>0.82400000000000007</v>
          </cell>
          <cell r="I281">
            <v>0</v>
          </cell>
          <cell r="J281">
            <v>0</v>
          </cell>
          <cell r="P281">
            <v>62</v>
          </cell>
          <cell r="Q281">
            <v>1.24</v>
          </cell>
          <cell r="R281">
            <v>62</v>
          </cell>
          <cell r="S281">
            <v>1.24</v>
          </cell>
          <cell r="Y281">
            <v>62</v>
          </cell>
          <cell r="Z281">
            <v>1.24</v>
          </cell>
          <cell r="AA281">
            <v>62</v>
          </cell>
          <cell r="AB281">
            <v>1.24</v>
          </cell>
        </row>
        <row r="282">
          <cell r="C282">
            <v>94</v>
          </cell>
          <cell r="D282">
            <v>0.752</v>
          </cell>
          <cell r="E282">
            <v>94</v>
          </cell>
          <cell r="F282">
            <v>0.752</v>
          </cell>
          <cell r="I282">
            <v>0</v>
          </cell>
          <cell r="J282">
            <v>0</v>
          </cell>
          <cell r="P282">
            <v>50</v>
          </cell>
          <cell r="Q282">
            <v>1</v>
          </cell>
          <cell r="R282">
            <v>50</v>
          </cell>
          <cell r="S282">
            <v>1</v>
          </cell>
          <cell r="Y282">
            <v>50</v>
          </cell>
          <cell r="Z282">
            <v>1</v>
          </cell>
          <cell r="AA282">
            <v>50</v>
          </cell>
          <cell r="AB282">
            <v>1</v>
          </cell>
        </row>
        <row r="283">
          <cell r="C283">
            <v>120</v>
          </cell>
          <cell r="D283">
            <v>0.96</v>
          </cell>
          <cell r="E283">
            <v>120</v>
          </cell>
          <cell r="F283">
            <v>0.96</v>
          </cell>
          <cell r="I283">
            <v>0</v>
          </cell>
          <cell r="J283">
            <v>0</v>
          </cell>
          <cell r="P283">
            <v>68</v>
          </cell>
          <cell r="Q283">
            <v>1.36</v>
          </cell>
          <cell r="R283">
            <v>68</v>
          </cell>
          <cell r="S283">
            <v>1.36</v>
          </cell>
          <cell r="Y283">
            <v>68</v>
          </cell>
          <cell r="Z283">
            <v>1.36</v>
          </cell>
          <cell r="AA283">
            <v>68</v>
          </cell>
          <cell r="AB283">
            <v>1.36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103.66799999999999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41</v>
          </cell>
          <cell r="D290">
            <v>148.82999999999998</v>
          </cell>
          <cell r="E290">
            <v>41</v>
          </cell>
          <cell r="F290">
            <v>148.82999999999998</v>
          </cell>
          <cell r="I290">
            <v>0</v>
          </cell>
          <cell r="J290">
            <v>0</v>
          </cell>
          <cell r="P290">
            <v>42</v>
          </cell>
          <cell r="Q290">
            <v>160.02000000000001</v>
          </cell>
          <cell r="R290">
            <v>42</v>
          </cell>
          <cell r="S290">
            <v>160.02000000000001</v>
          </cell>
          <cell r="Y290">
            <v>41</v>
          </cell>
          <cell r="Z290">
            <v>156.21</v>
          </cell>
          <cell r="AA290">
            <v>41</v>
          </cell>
          <cell r="AB290">
            <v>156.21</v>
          </cell>
        </row>
        <row r="291">
          <cell r="C291">
            <v>14</v>
          </cell>
          <cell r="D291">
            <v>50.82</v>
          </cell>
          <cell r="E291">
            <v>14</v>
          </cell>
          <cell r="F291">
            <v>50.82</v>
          </cell>
          <cell r="I291">
            <v>0</v>
          </cell>
          <cell r="J291">
            <v>0</v>
          </cell>
          <cell r="P291">
            <v>14</v>
          </cell>
          <cell r="Q291">
            <v>53.34</v>
          </cell>
          <cell r="R291">
            <v>14</v>
          </cell>
          <cell r="S291">
            <v>53.34</v>
          </cell>
          <cell r="Y291">
            <v>14</v>
          </cell>
          <cell r="Z291">
            <v>53.34</v>
          </cell>
          <cell r="AA291">
            <v>14</v>
          </cell>
          <cell r="AB291">
            <v>53.34</v>
          </cell>
        </row>
        <row r="292">
          <cell r="C292">
            <v>6</v>
          </cell>
          <cell r="D292">
            <v>21.78</v>
          </cell>
          <cell r="E292">
            <v>6</v>
          </cell>
          <cell r="F292">
            <v>21.78</v>
          </cell>
          <cell r="I292">
            <v>0</v>
          </cell>
          <cell r="J292">
            <v>0</v>
          </cell>
          <cell r="P292">
            <v>7</v>
          </cell>
          <cell r="Q292">
            <v>26.67</v>
          </cell>
          <cell r="R292">
            <v>7</v>
          </cell>
          <cell r="S292">
            <v>26.67</v>
          </cell>
          <cell r="Y292">
            <v>6</v>
          </cell>
          <cell r="Z292">
            <v>22.86</v>
          </cell>
          <cell r="AA292">
            <v>6</v>
          </cell>
          <cell r="AB292">
            <v>22.86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7</v>
          </cell>
          <cell r="Q293">
            <v>23.520000000000003</v>
          </cell>
          <cell r="R293">
            <v>7</v>
          </cell>
          <cell r="S293">
            <v>23.520000000000003</v>
          </cell>
          <cell r="Y293">
            <v>6</v>
          </cell>
          <cell r="Z293">
            <v>20.160000000000004</v>
          </cell>
          <cell r="AA293">
            <v>6</v>
          </cell>
          <cell r="AB293">
            <v>20.160000000000004</v>
          </cell>
        </row>
        <row r="294">
          <cell r="C294">
            <v>8</v>
          </cell>
          <cell r="D294">
            <v>23.702400000000001</v>
          </cell>
          <cell r="E294">
            <v>8</v>
          </cell>
          <cell r="F294">
            <v>23.702400000000001</v>
          </cell>
          <cell r="I294">
            <v>0</v>
          </cell>
          <cell r="J294">
            <v>0</v>
          </cell>
          <cell r="P294">
            <v>33</v>
          </cell>
          <cell r="Q294">
            <v>110.88</v>
          </cell>
          <cell r="R294">
            <v>33</v>
          </cell>
          <cell r="S294">
            <v>110.88</v>
          </cell>
          <cell r="Y294">
            <v>7</v>
          </cell>
          <cell r="Z294">
            <v>23.52</v>
          </cell>
          <cell r="AA294">
            <v>7</v>
          </cell>
          <cell r="AB294">
            <v>23.52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7</v>
          </cell>
          <cell r="Q296">
            <v>7</v>
          </cell>
          <cell r="R296">
            <v>7</v>
          </cell>
          <cell r="S296">
            <v>7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7</v>
          </cell>
          <cell r="D297">
            <v>3.5</v>
          </cell>
          <cell r="E297">
            <v>7</v>
          </cell>
          <cell r="F297">
            <v>3.5</v>
          </cell>
          <cell r="I297">
            <v>0</v>
          </cell>
          <cell r="J297">
            <v>0</v>
          </cell>
          <cell r="P297">
            <v>7</v>
          </cell>
          <cell r="Q297">
            <v>3.5</v>
          </cell>
          <cell r="R297">
            <v>7</v>
          </cell>
          <cell r="S297">
            <v>3.5</v>
          </cell>
          <cell r="Y297">
            <v>7</v>
          </cell>
          <cell r="Z297">
            <v>3.5</v>
          </cell>
          <cell r="AA297">
            <v>7</v>
          </cell>
          <cell r="AB297">
            <v>3.5</v>
          </cell>
        </row>
        <row r="298">
          <cell r="C298">
            <v>7</v>
          </cell>
          <cell r="D298">
            <v>2.1</v>
          </cell>
          <cell r="E298">
            <v>7</v>
          </cell>
          <cell r="F298">
            <v>2.1</v>
          </cell>
          <cell r="I298">
            <v>0</v>
          </cell>
          <cell r="J298">
            <v>0</v>
          </cell>
          <cell r="P298">
            <v>7</v>
          </cell>
          <cell r="Q298">
            <v>2.1</v>
          </cell>
          <cell r="R298">
            <v>7</v>
          </cell>
          <cell r="S298">
            <v>2.1</v>
          </cell>
          <cell r="Y298">
            <v>7</v>
          </cell>
          <cell r="Z298">
            <v>2.1</v>
          </cell>
          <cell r="AA298">
            <v>7</v>
          </cell>
          <cell r="AB298">
            <v>2.1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7</v>
          </cell>
          <cell r="Q299">
            <v>0.70000000000000007</v>
          </cell>
          <cell r="R299">
            <v>7</v>
          </cell>
          <cell r="S299">
            <v>0.70000000000000007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7</v>
          </cell>
          <cell r="Q300">
            <v>0.70000000000000007</v>
          </cell>
          <cell r="R300">
            <v>7</v>
          </cell>
          <cell r="S300">
            <v>0.70000000000000007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7</v>
          </cell>
          <cell r="Z301">
            <v>281.69000000000005</v>
          </cell>
          <cell r="AA301">
            <v>7</v>
          </cell>
          <cell r="AB301">
            <v>281.69000000000005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80</v>
          </cell>
          <cell r="Q305">
            <v>8</v>
          </cell>
          <cell r="R305">
            <v>80</v>
          </cell>
          <cell r="S305">
            <v>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80</v>
          </cell>
          <cell r="D306">
            <v>8</v>
          </cell>
          <cell r="E306">
            <v>80</v>
          </cell>
          <cell r="F306">
            <v>8</v>
          </cell>
          <cell r="I306">
            <v>0</v>
          </cell>
          <cell r="J306">
            <v>0</v>
          </cell>
          <cell r="P306">
            <v>80</v>
          </cell>
          <cell r="Q306">
            <v>8</v>
          </cell>
          <cell r="R306">
            <v>80</v>
          </cell>
          <cell r="S306">
            <v>8</v>
          </cell>
          <cell r="Z306">
            <v>8</v>
          </cell>
          <cell r="AA306">
            <v>80</v>
          </cell>
          <cell r="AB306">
            <v>8</v>
          </cell>
        </row>
        <row r="307">
          <cell r="C307">
            <v>80</v>
          </cell>
          <cell r="D307">
            <v>9.6</v>
          </cell>
          <cell r="E307">
            <v>80</v>
          </cell>
          <cell r="F307">
            <v>9.6</v>
          </cell>
          <cell r="I307">
            <v>0</v>
          </cell>
          <cell r="J307">
            <v>0</v>
          </cell>
          <cell r="P307">
            <v>80</v>
          </cell>
          <cell r="Q307">
            <v>9.6</v>
          </cell>
          <cell r="R307">
            <v>80</v>
          </cell>
          <cell r="S307">
            <v>9.6</v>
          </cell>
          <cell r="Z307">
            <v>9.6</v>
          </cell>
          <cell r="AA307">
            <v>80</v>
          </cell>
          <cell r="AB307">
            <v>9.6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80</v>
          </cell>
          <cell r="Q308">
            <v>2.4</v>
          </cell>
          <cell r="R308">
            <v>80</v>
          </cell>
          <cell r="S308">
            <v>2.4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80</v>
          </cell>
          <cell r="Q309">
            <v>1.6</v>
          </cell>
          <cell r="R309">
            <v>80</v>
          </cell>
          <cell r="S309">
            <v>1.6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80</v>
          </cell>
          <cell r="Z310">
            <v>17.600000000000001</v>
          </cell>
          <cell r="AA310">
            <v>80</v>
          </cell>
          <cell r="AB310">
            <v>17.600000000000001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42.176400000000001</v>
          </cell>
          <cell r="E313">
            <v>1</v>
          </cell>
          <cell r="F313">
            <v>42.176400000000001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20</v>
          </cell>
          <cell r="D314">
            <v>0</v>
          </cell>
          <cell r="E314">
            <v>20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823</v>
          </cell>
          <cell r="Q317">
            <v>24.689999999999998</v>
          </cell>
          <cell r="R317">
            <v>823</v>
          </cell>
          <cell r="S317">
            <v>24.689999999999998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293</v>
          </cell>
          <cell r="Q318">
            <v>29.3</v>
          </cell>
          <cell r="R318">
            <v>293</v>
          </cell>
          <cell r="S318">
            <v>29.3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1554</v>
          </cell>
          <cell r="D323">
            <v>7.7700000000000005</v>
          </cell>
          <cell r="E323">
            <v>1554</v>
          </cell>
          <cell r="F323">
            <v>7.7700000000000005</v>
          </cell>
          <cell r="I323">
            <v>0</v>
          </cell>
          <cell r="J323">
            <v>0</v>
          </cell>
          <cell r="P323">
            <v>1686</v>
          </cell>
          <cell r="Q323">
            <v>8.43</v>
          </cell>
          <cell r="R323">
            <v>1686</v>
          </cell>
          <cell r="S323">
            <v>8.43</v>
          </cell>
          <cell r="Y323">
            <v>1686</v>
          </cell>
          <cell r="Z323">
            <v>8.43</v>
          </cell>
          <cell r="AA323">
            <v>1686</v>
          </cell>
          <cell r="AB323">
            <v>8.43</v>
          </cell>
        </row>
        <row r="324">
          <cell r="C324">
            <v>1263</v>
          </cell>
          <cell r="D324">
            <v>6.3150000000000004</v>
          </cell>
          <cell r="E324">
            <v>1263</v>
          </cell>
          <cell r="F324">
            <v>6.3150000000000004</v>
          </cell>
          <cell r="I324">
            <v>0</v>
          </cell>
          <cell r="J324">
            <v>0</v>
          </cell>
          <cell r="P324">
            <v>1315</v>
          </cell>
          <cell r="Q324">
            <v>6.5750000000000002</v>
          </cell>
          <cell r="R324">
            <v>1315</v>
          </cell>
          <cell r="S324">
            <v>6.5750000000000002</v>
          </cell>
          <cell r="Y324">
            <v>1315</v>
          </cell>
          <cell r="Z324">
            <v>6.5750000000000002</v>
          </cell>
          <cell r="AA324">
            <v>1315</v>
          </cell>
          <cell r="AB324">
            <v>6.5750000000000002</v>
          </cell>
        </row>
        <row r="325">
          <cell r="C325">
            <v>2047</v>
          </cell>
          <cell r="D325">
            <v>10.234999999999999</v>
          </cell>
          <cell r="E325">
            <v>2047</v>
          </cell>
          <cell r="F325">
            <v>10.234999999999999</v>
          </cell>
          <cell r="I325">
            <v>0</v>
          </cell>
          <cell r="J325">
            <v>0</v>
          </cell>
          <cell r="P325">
            <v>1861</v>
          </cell>
          <cell r="Q325">
            <v>9.3049999999999997</v>
          </cell>
          <cell r="R325">
            <v>1861</v>
          </cell>
          <cell r="S325">
            <v>9.3049999999999997</v>
          </cell>
          <cell r="Y325">
            <v>1861</v>
          </cell>
          <cell r="Z325">
            <v>9.3049999999999997</v>
          </cell>
          <cell r="AA325">
            <v>1861</v>
          </cell>
          <cell r="AB325">
            <v>9.3049999999999997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4862</v>
          </cell>
          <cell r="Z326">
            <v>24.31</v>
          </cell>
          <cell r="AA326">
            <v>4862</v>
          </cell>
          <cell r="AB326">
            <v>24.31</v>
          </cell>
        </row>
        <row r="327">
          <cell r="I327">
            <v>0</v>
          </cell>
          <cell r="J327">
            <v>0</v>
          </cell>
        </row>
        <row r="328">
          <cell r="C328">
            <v>907</v>
          </cell>
          <cell r="D328">
            <v>45.35</v>
          </cell>
          <cell r="E328">
            <v>907</v>
          </cell>
          <cell r="F328">
            <v>45.35</v>
          </cell>
          <cell r="I328">
            <v>0</v>
          </cell>
          <cell r="J328">
            <v>0</v>
          </cell>
          <cell r="P328">
            <v>1095</v>
          </cell>
          <cell r="Q328">
            <v>54.75</v>
          </cell>
          <cell r="R328">
            <v>1095</v>
          </cell>
          <cell r="S328">
            <v>54.75</v>
          </cell>
          <cell r="Y328">
            <v>1095</v>
          </cell>
          <cell r="Z328">
            <v>54.75</v>
          </cell>
          <cell r="AA328">
            <v>1095</v>
          </cell>
          <cell r="AB328">
            <v>54.75</v>
          </cell>
        </row>
        <row r="329">
          <cell r="C329">
            <v>500</v>
          </cell>
          <cell r="D329">
            <v>35</v>
          </cell>
          <cell r="E329">
            <v>500</v>
          </cell>
          <cell r="F329">
            <v>35</v>
          </cell>
          <cell r="I329">
            <v>0</v>
          </cell>
          <cell r="J329">
            <v>0</v>
          </cell>
          <cell r="P329">
            <v>552</v>
          </cell>
          <cell r="Q329">
            <v>38.64</v>
          </cell>
          <cell r="R329">
            <v>552</v>
          </cell>
          <cell r="S329">
            <v>38.64</v>
          </cell>
          <cell r="Y329">
            <v>552</v>
          </cell>
          <cell r="Z329">
            <v>38.64</v>
          </cell>
          <cell r="AA329">
            <v>552</v>
          </cell>
          <cell r="AB329">
            <v>38.64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1647</v>
          </cell>
          <cell r="Z330">
            <v>93.39</v>
          </cell>
          <cell r="AA330">
            <v>1647</v>
          </cell>
          <cell r="AB330">
            <v>93.39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1084</v>
          </cell>
          <cell r="D336">
            <v>81.3</v>
          </cell>
          <cell r="E336">
            <v>1084</v>
          </cell>
          <cell r="F336">
            <v>81.3</v>
          </cell>
          <cell r="I336">
            <v>0</v>
          </cell>
          <cell r="J336">
            <v>0</v>
          </cell>
          <cell r="P336">
            <v>1116</v>
          </cell>
          <cell r="Q336">
            <v>83.7</v>
          </cell>
          <cell r="R336">
            <v>1116</v>
          </cell>
          <cell r="S336">
            <v>83.7</v>
          </cell>
          <cell r="Y336">
            <v>1116</v>
          </cell>
          <cell r="Z336">
            <v>83.7</v>
          </cell>
          <cell r="AA336">
            <v>1116</v>
          </cell>
          <cell r="AB336">
            <v>83.7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1116</v>
          </cell>
          <cell r="Z337">
            <v>83.7</v>
          </cell>
          <cell r="AA337">
            <v>1116</v>
          </cell>
          <cell r="AB337">
            <v>83.7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4333</v>
          </cell>
          <cell r="D340">
            <v>129.99</v>
          </cell>
          <cell r="E340">
            <v>4333</v>
          </cell>
          <cell r="F340">
            <v>129.99</v>
          </cell>
          <cell r="I340">
            <v>0</v>
          </cell>
          <cell r="J340">
            <v>0</v>
          </cell>
          <cell r="P340">
            <v>4936</v>
          </cell>
          <cell r="Q340">
            <v>148.07999999999998</v>
          </cell>
          <cell r="R340">
            <v>4936</v>
          </cell>
          <cell r="S340">
            <v>148.07999999999998</v>
          </cell>
          <cell r="Y340">
            <v>4738</v>
          </cell>
          <cell r="Z340">
            <v>142.13999999999999</v>
          </cell>
          <cell r="AA340">
            <v>4738</v>
          </cell>
          <cell r="AB340">
            <v>142.13999999999999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4738</v>
          </cell>
          <cell r="Z341">
            <v>142.13999999999999</v>
          </cell>
          <cell r="AA341">
            <v>4738</v>
          </cell>
          <cell r="AB341">
            <v>142.13999999999999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4962</v>
          </cell>
          <cell r="D350">
            <v>14.886000000000001</v>
          </cell>
          <cell r="E350">
            <v>4962</v>
          </cell>
          <cell r="F350">
            <v>14.886000000000001</v>
          </cell>
          <cell r="I350">
            <v>0</v>
          </cell>
          <cell r="J350">
            <v>0</v>
          </cell>
          <cell r="P350">
            <v>6912</v>
          </cell>
          <cell r="Q350">
            <v>20.736000000000001</v>
          </cell>
          <cell r="R350">
            <v>6912</v>
          </cell>
          <cell r="S350">
            <v>20.736000000000001</v>
          </cell>
          <cell r="Y350">
            <v>4962</v>
          </cell>
          <cell r="Z350">
            <v>14.886000000000001</v>
          </cell>
          <cell r="AA350">
            <v>4962</v>
          </cell>
          <cell r="AB350">
            <v>14.886000000000001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14.886000000000001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1.9529999999999954</v>
          </cell>
          <cell r="I354">
            <v>0</v>
          </cell>
          <cell r="J354">
            <v>1.9529999999999954</v>
          </cell>
          <cell r="K354">
            <v>1</v>
          </cell>
          <cell r="L354">
            <v>1.9529999999999954</v>
          </cell>
          <cell r="Q354">
            <v>0</v>
          </cell>
          <cell r="R354">
            <v>0</v>
          </cell>
          <cell r="S354">
            <v>1.9529999999999954</v>
          </cell>
          <cell r="U354">
            <v>1.9529999999999954</v>
          </cell>
          <cell r="Z354">
            <v>0</v>
          </cell>
          <cell r="AA354">
            <v>0</v>
          </cell>
          <cell r="AB354">
            <v>1.9529999999999954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0.58188500000000021</v>
          </cell>
          <cell r="I356">
            <v>0</v>
          </cell>
          <cell r="J356">
            <v>0.58188500000000021</v>
          </cell>
          <cell r="K356">
            <v>1</v>
          </cell>
          <cell r="L356">
            <v>0.58188500000000021</v>
          </cell>
          <cell r="Q356">
            <v>0</v>
          </cell>
          <cell r="R356">
            <v>0</v>
          </cell>
          <cell r="S356">
            <v>0.58188500000000021</v>
          </cell>
          <cell r="U356">
            <v>0.58188500000000021</v>
          </cell>
          <cell r="Z356">
            <v>0</v>
          </cell>
          <cell r="AA356">
            <v>0</v>
          </cell>
          <cell r="AB356">
            <v>0.58188500000000021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27</v>
          </cell>
          <cell r="Q358">
            <v>209.79</v>
          </cell>
          <cell r="R358">
            <v>27</v>
          </cell>
          <cell r="S358">
            <v>209.79</v>
          </cell>
          <cell r="U358">
            <v>0</v>
          </cell>
          <cell r="Y358">
            <v>2</v>
          </cell>
          <cell r="Z358">
            <v>15.54</v>
          </cell>
          <cell r="AA358">
            <v>2</v>
          </cell>
          <cell r="AB358">
            <v>15.54</v>
          </cell>
        </row>
        <row r="359">
          <cell r="C359">
            <v>0</v>
          </cell>
          <cell r="D359">
            <v>146.86604799999998</v>
          </cell>
          <cell r="F359">
            <v>124.86604799999998</v>
          </cell>
          <cell r="I359">
            <v>0</v>
          </cell>
          <cell r="J359">
            <v>22</v>
          </cell>
          <cell r="K359">
            <v>3</v>
          </cell>
          <cell r="L359">
            <v>22</v>
          </cell>
          <cell r="P359">
            <v>60</v>
          </cell>
          <cell r="Q359">
            <v>466.2</v>
          </cell>
          <cell r="R359">
            <v>60</v>
          </cell>
          <cell r="S359">
            <v>488.2</v>
          </cell>
          <cell r="U359">
            <v>22</v>
          </cell>
          <cell r="Y359">
            <v>7</v>
          </cell>
          <cell r="Z359">
            <v>54.39</v>
          </cell>
          <cell r="AA359">
            <v>7</v>
          </cell>
          <cell r="AB359">
            <v>76.39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1.0394999999999999</v>
          </cell>
          <cell r="F361">
            <v>1.0394999999999999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0</v>
          </cell>
          <cell r="D363">
            <v>2.4500000000000002</v>
          </cell>
          <cell r="F363">
            <v>2.4500000000000002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3</v>
          </cell>
          <cell r="D364">
            <v>10.790000000000001</v>
          </cell>
          <cell r="E364">
            <v>3</v>
          </cell>
          <cell r="F364">
            <v>10.790000000000001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2.4000000000000004</v>
          </cell>
          <cell r="F365">
            <v>2.4000000000000004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9</v>
          </cell>
          <cell r="Q365">
            <v>17.099999999999998</v>
          </cell>
          <cell r="R365">
            <v>9</v>
          </cell>
          <cell r="S365">
            <v>17.099999999999998</v>
          </cell>
          <cell r="U365">
            <v>0</v>
          </cell>
          <cell r="Z365">
            <v>3.8</v>
          </cell>
          <cell r="AA365">
            <v>2</v>
          </cell>
          <cell r="AB365">
            <v>3.8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509</v>
          </cell>
          <cell r="Q367">
            <v>35.121000000000002</v>
          </cell>
          <cell r="R367">
            <v>509</v>
          </cell>
          <cell r="S367">
            <v>35.121000000000002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10</v>
          </cell>
          <cell r="Q368">
            <v>3</v>
          </cell>
          <cell r="R368">
            <v>10</v>
          </cell>
          <cell r="S368">
            <v>3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13.8</v>
          </cell>
          <cell r="F370">
            <v>13.8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3.3699999999999992</v>
          </cell>
          <cell r="F371">
            <v>3.3699999999999992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15</v>
          </cell>
          <cell r="Q371">
            <v>28.5</v>
          </cell>
          <cell r="R371">
            <v>15</v>
          </cell>
          <cell r="S371">
            <v>28.5</v>
          </cell>
          <cell r="U371">
            <v>0</v>
          </cell>
          <cell r="Z371">
            <v>1.9</v>
          </cell>
          <cell r="AA371">
            <v>1</v>
          </cell>
          <cell r="AB371">
            <v>1.9</v>
          </cell>
        </row>
        <row r="372">
          <cell r="C372">
            <v>0</v>
          </cell>
          <cell r="D372">
            <v>9.9999999999997868E-3</v>
          </cell>
          <cell r="F372">
            <v>9.9999999999997868E-3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21</v>
          </cell>
          <cell r="Q372">
            <v>5.04</v>
          </cell>
          <cell r="R372">
            <v>21</v>
          </cell>
          <cell r="S372">
            <v>5.04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F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F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144</v>
          </cell>
          <cell r="Q374">
            <v>36</v>
          </cell>
          <cell r="R374">
            <v>144</v>
          </cell>
          <cell r="S374">
            <v>36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7</v>
          </cell>
          <cell r="D375">
            <v>18.369</v>
          </cell>
          <cell r="F375">
            <v>18.369</v>
          </cell>
          <cell r="I375">
            <v>7</v>
          </cell>
          <cell r="J375">
            <v>0</v>
          </cell>
          <cell r="L375">
            <v>0</v>
          </cell>
          <cell r="P375">
            <v>8</v>
          </cell>
          <cell r="Q375">
            <v>19.3</v>
          </cell>
          <cell r="R375">
            <v>8</v>
          </cell>
          <cell r="S375">
            <v>19.3</v>
          </cell>
          <cell r="U375">
            <v>0</v>
          </cell>
          <cell r="Y375">
            <v>7</v>
          </cell>
          <cell r="Z375">
            <v>15.49</v>
          </cell>
          <cell r="AA375">
            <v>7</v>
          </cell>
          <cell r="AB375">
            <v>15.49</v>
          </cell>
        </row>
        <row r="376">
          <cell r="C376">
            <v>5</v>
          </cell>
          <cell r="D376">
            <v>12.74</v>
          </cell>
          <cell r="F376">
            <v>12.74</v>
          </cell>
          <cell r="I376">
            <v>5</v>
          </cell>
          <cell r="J376">
            <v>0</v>
          </cell>
          <cell r="L376">
            <v>0</v>
          </cell>
          <cell r="P376">
            <v>10</v>
          </cell>
          <cell r="Q376">
            <v>28.64</v>
          </cell>
          <cell r="R376">
            <v>10</v>
          </cell>
          <cell r="S376">
            <v>28.64</v>
          </cell>
          <cell r="U376">
            <v>0</v>
          </cell>
          <cell r="Y376">
            <v>7</v>
          </cell>
          <cell r="Z376">
            <v>18.48</v>
          </cell>
          <cell r="AA376">
            <v>7</v>
          </cell>
          <cell r="AB376">
            <v>18.48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5</v>
          </cell>
          <cell r="U383">
            <v>24.534884999999996</v>
          </cell>
          <cell r="V383">
            <v>0</v>
          </cell>
          <cell r="W383">
            <v>0</v>
          </cell>
          <cell r="Y383">
            <v>26</v>
          </cell>
          <cell r="AA383">
            <v>26</v>
          </cell>
          <cell r="AB383">
            <v>134.134885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77.732618623233762</v>
          </cell>
          <cell r="F387">
            <v>77.732618623233762</v>
          </cell>
          <cell r="I387">
            <v>0</v>
          </cell>
          <cell r="J387">
            <v>0</v>
          </cell>
          <cell r="Q387">
            <v>142.15896474999997</v>
          </cell>
          <cell r="R387">
            <v>0</v>
          </cell>
          <cell r="S387">
            <v>142.15896474999997</v>
          </cell>
          <cell r="Y387">
            <v>0</v>
          </cell>
          <cell r="Z387">
            <v>79</v>
          </cell>
          <cell r="AA387">
            <v>0</v>
          </cell>
          <cell r="AB387">
            <v>79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79</v>
          </cell>
          <cell r="AA390">
            <v>0</v>
          </cell>
          <cell r="AB390">
            <v>79</v>
          </cell>
        </row>
        <row r="391">
          <cell r="I391">
            <v>0</v>
          </cell>
          <cell r="J391">
            <v>0</v>
          </cell>
          <cell r="Q391">
            <v>104.09083699999998</v>
          </cell>
          <cell r="S391">
            <v>104.09083699999998</v>
          </cell>
          <cell r="Y391">
            <v>0</v>
          </cell>
          <cell r="AB391">
            <v>0</v>
          </cell>
        </row>
        <row r="392">
          <cell r="C392">
            <v>298</v>
          </cell>
          <cell r="D392">
            <v>26.636749999999999</v>
          </cell>
          <cell r="E392">
            <v>298</v>
          </cell>
          <cell r="F392">
            <v>26.636749999999999</v>
          </cell>
          <cell r="I392">
            <v>297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330</v>
          </cell>
          <cell r="Z392">
            <v>16.474890101063828</v>
          </cell>
          <cell r="AA392">
            <v>330</v>
          </cell>
          <cell r="AB392">
            <v>16.474890101063828</v>
          </cell>
        </row>
        <row r="393">
          <cell r="C393">
            <v>215</v>
          </cell>
          <cell r="D393">
            <v>18.919999999999998</v>
          </cell>
          <cell r="E393">
            <v>215</v>
          </cell>
          <cell r="F393">
            <v>18.919999999999998</v>
          </cell>
          <cell r="I393">
            <v>214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493</v>
          </cell>
          <cell r="Z393">
            <v>21.182001558510638</v>
          </cell>
          <cell r="AA393">
            <v>493</v>
          </cell>
          <cell r="AB393">
            <v>21.182001558510638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293</v>
          </cell>
          <cell r="Z394">
            <v>10.41</v>
          </cell>
          <cell r="AA394">
            <v>293</v>
          </cell>
          <cell r="AB394">
            <v>10.41</v>
          </cell>
        </row>
        <row r="395">
          <cell r="C395">
            <v>0</v>
          </cell>
          <cell r="D395">
            <v>13.064172959078768</v>
          </cell>
          <cell r="E395">
            <v>0</v>
          </cell>
          <cell r="F395">
            <v>13.064172959078768</v>
          </cell>
          <cell r="I395">
            <v>0</v>
          </cell>
          <cell r="J395">
            <v>0</v>
          </cell>
          <cell r="Q395">
            <v>26.022709249999995</v>
          </cell>
          <cell r="R395">
            <v>0</v>
          </cell>
          <cell r="S395">
            <v>26.022709249999995</v>
          </cell>
          <cell r="Z395">
            <v>11.767778643617021</v>
          </cell>
          <cell r="AA395">
            <v>0</v>
          </cell>
          <cell r="AB395">
            <v>11.767778643617021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1116</v>
          </cell>
          <cell r="Z396">
            <v>138.8346703031915</v>
          </cell>
          <cell r="AA396">
            <v>1116</v>
          </cell>
          <cell r="AB396">
            <v>138.8346703031915</v>
          </cell>
        </row>
        <row r="397">
          <cell r="M397">
            <v>0</v>
          </cell>
          <cell r="N397">
            <v>0</v>
          </cell>
          <cell r="Q397">
            <v>5452.1093609999989</v>
          </cell>
          <cell r="T397">
            <v>12</v>
          </cell>
          <cell r="U397">
            <v>24.534884999999996</v>
          </cell>
          <cell r="V397">
            <v>0</v>
          </cell>
          <cell r="W397">
            <v>0</v>
          </cell>
          <cell r="Y397">
            <v>201729</v>
          </cell>
          <cell r="Z397">
            <v>2326.6421703031915</v>
          </cell>
          <cell r="AA397">
            <v>201729</v>
          </cell>
          <cell r="AB397">
            <v>2351.1770553031915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2351.1770553031915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3</v>
          </cell>
        </row>
      </sheetData>
      <sheetData sheetId="10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1</v>
          </cell>
          <cell r="Q86">
            <v>7</v>
          </cell>
          <cell r="R86">
            <v>1</v>
          </cell>
          <cell r="S86">
            <v>7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1</v>
          </cell>
          <cell r="Q87">
            <v>10.5</v>
          </cell>
          <cell r="R87">
            <v>1</v>
          </cell>
          <cell r="S87">
            <v>10.5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1</v>
          </cell>
          <cell r="Q89">
            <v>0.375</v>
          </cell>
          <cell r="R89">
            <v>1</v>
          </cell>
          <cell r="S89">
            <v>0.375</v>
          </cell>
          <cell r="Y89">
            <v>1</v>
          </cell>
          <cell r="Z89">
            <v>0.375</v>
          </cell>
          <cell r="AA89">
            <v>1</v>
          </cell>
          <cell r="AB89">
            <v>0.375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0.375</v>
          </cell>
        </row>
        <row r="91">
          <cell r="I91">
            <v>0</v>
          </cell>
          <cell r="J91">
            <v>0</v>
          </cell>
        </row>
        <row r="92">
          <cell r="C92">
            <v>1</v>
          </cell>
          <cell r="D92">
            <v>9</v>
          </cell>
          <cell r="E92">
            <v>1</v>
          </cell>
          <cell r="F92">
            <v>9</v>
          </cell>
          <cell r="I92">
            <v>0</v>
          </cell>
          <cell r="J92">
            <v>0</v>
          </cell>
          <cell r="P92">
            <v>1</v>
          </cell>
          <cell r="Q92">
            <v>9</v>
          </cell>
          <cell r="R92">
            <v>1</v>
          </cell>
          <cell r="S92">
            <v>9</v>
          </cell>
          <cell r="Y92">
            <v>1</v>
          </cell>
          <cell r="Z92">
            <v>9</v>
          </cell>
          <cell r="AA92">
            <v>1</v>
          </cell>
          <cell r="AB92">
            <v>9</v>
          </cell>
        </row>
        <row r="93">
          <cell r="C93">
            <v>1</v>
          </cell>
          <cell r="D93">
            <v>0.6</v>
          </cell>
          <cell r="E93">
            <v>1</v>
          </cell>
          <cell r="F93">
            <v>0.6</v>
          </cell>
          <cell r="I93">
            <v>0</v>
          </cell>
          <cell r="J93">
            <v>0</v>
          </cell>
          <cell r="P93">
            <v>1</v>
          </cell>
          <cell r="Q93">
            <v>0.6</v>
          </cell>
          <cell r="R93">
            <v>1</v>
          </cell>
          <cell r="S93">
            <v>0.6</v>
          </cell>
          <cell r="Y93">
            <v>1</v>
          </cell>
          <cell r="Z93">
            <v>0.6</v>
          </cell>
          <cell r="AA93">
            <v>1</v>
          </cell>
          <cell r="AB93">
            <v>0.6</v>
          </cell>
        </row>
        <row r="94">
          <cell r="C94">
            <v>1</v>
          </cell>
          <cell r="D94">
            <v>0.5</v>
          </cell>
          <cell r="E94">
            <v>1</v>
          </cell>
          <cell r="F94">
            <v>0.5</v>
          </cell>
          <cell r="I94">
            <v>0</v>
          </cell>
          <cell r="J94">
            <v>0</v>
          </cell>
          <cell r="P94">
            <v>1</v>
          </cell>
          <cell r="Q94">
            <v>0.5</v>
          </cell>
          <cell r="R94">
            <v>1</v>
          </cell>
          <cell r="S94">
            <v>0.5</v>
          </cell>
          <cell r="Y94">
            <v>1</v>
          </cell>
          <cell r="Z94">
            <v>0.5</v>
          </cell>
          <cell r="AA94">
            <v>1</v>
          </cell>
          <cell r="AB94">
            <v>0.5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1</v>
          </cell>
          <cell r="D96">
            <v>3</v>
          </cell>
          <cell r="E96">
            <v>1</v>
          </cell>
          <cell r="F96">
            <v>3</v>
          </cell>
          <cell r="I96">
            <v>0</v>
          </cell>
          <cell r="J96">
            <v>0</v>
          </cell>
          <cell r="P96">
            <v>1</v>
          </cell>
          <cell r="Q96">
            <v>3</v>
          </cell>
          <cell r="R96">
            <v>1</v>
          </cell>
          <cell r="S96">
            <v>3</v>
          </cell>
          <cell r="Y96">
            <v>1</v>
          </cell>
          <cell r="Z96">
            <v>3</v>
          </cell>
          <cell r="AA96">
            <v>1</v>
          </cell>
          <cell r="AB96">
            <v>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1</v>
          </cell>
          <cell r="D99">
            <v>1.8</v>
          </cell>
          <cell r="E99">
            <v>1</v>
          </cell>
          <cell r="F99">
            <v>1.8</v>
          </cell>
          <cell r="I99">
            <v>0</v>
          </cell>
          <cell r="J99">
            <v>0</v>
          </cell>
          <cell r="P99">
            <v>1</v>
          </cell>
          <cell r="Q99">
            <v>1.8</v>
          </cell>
          <cell r="R99">
            <v>1</v>
          </cell>
          <cell r="S99">
            <v>1.8</v>
          </cell>
          <cell r="Y99">
            <v>1</v>
          </cell>
          <cell r="Z99">
            <v>1.8</v>
          </cell>
          <cell r="AA99">
            <v>1</v>
          </cell>
          <cell r="AB99">
            <v>1.8</v>
          </cell>
        </row>
        <row r="100">
          <cell r="C100">
            <v>1</v>
          </cell>
          <cell r="D100">
            <v>1.2</v>
          </cell>
          <cell r="E100">
            <v>1</v>
          </cell>
          <cell r="F100">
            <v>1.2</v>
          </cell>
          <cell r="I100">
            <v>0</v>
          </cell>
          <cell r="J100">
            <v>0</v>
          </cell>
          <cell r="P100">
            <v>1</v>
          </cell>
          <cell r="Q100">
            <v>1.2</v>
          </cell>
          <cell r="R100">
            <v>1</v>
          </cell>
          <cell r="S100">
            <v>1.2</v>
          </cell>
          <cell r="Y100">
            <v>1</v>
          </cell>
          <cell r="Z100">
            <v>1.2</v>
          </cell>
          <cell r="AA100">
            <v>1</v>
          </cell>
          <cell r="AB100">
            <v>1.2</v>
          </cell>
        </row>
        <row r="101">
          <cell r="C101">
            <v>1</v>
          </cell>
          <cell r="D101">
            <v>1.2</v>
          </cell>
          <cell r="E101">
            <v>1</v>
          </cell>
          <cell r="F101">
            <v>1.2</v>
          </cell>
          <cell r="I101">
            <v>0</v>
          </cell>
          <cell r="J101">
            <v>0</v>
          </cell>
          <cell r="P101">
            <v>1</v>
          </cell>
          <cell r="Q101">
            <v>1.2</v>
          </cell>
          <cell r="R101">
            <v>1</v>
          </cell>
          <cell r="S101">
            <v>1.2</v>
          </cell>
          <cell r="Y101">
            <v>1</v>
          </cell>
          <cell r="Z101">
            <v>1.2</v>
          </cell>
          <cell r="AA101">
            <v>1</v>
          </cell>
          <cell r="AB101">
            <v>1.2</v>
          </cell>
        </row>
        <row r="102">
          <cell r="C102">
            <v>1</v>
          </cell>
          <cell r="D102">
            <v>1.8</v>
          </cell>
          <cell r="E102">
            <v>1</v>
          </cell>
          <cell r="F102">
            <v>1.8</v>
          </cell>
          <cell r="I102">
            <v>0</v>
          </cell>
          <cell r="J102">
            <v>0</v>
          </cell>
          <cell r="P102">
            <v>1</v>
          </cell>
          <cell r="Q102">
            <v>1.8</v>
          </cell>
          <cell r="R102">
            <v>1</v>
          </cell>
          <cell r="S102">
            <v>1.8</v>
          </cell>
          <cell r="Y102">
            <v>1</v>
          </cell>
          <cell r="Z102">
            <v>1.8</v>
          </cell>
          <cell r="AA102">
            <v>1</v>
          </cell>
          <cell r="AB102">
            <v>1.8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1</v>
          </cell>
          <cell r="Q103">
            <v>0.5</v>
          </cell>
          <cell r="R103">
            <v>1</v>
          </cell>
          <cell r="S103">
            <v>0.5</v>
          </cell>
          <cell r="Y103">
            <v>1</v>
          </cell>
          <cell r="Z103">
            <v>0.5</v>
          </cell>
          <cell r="AA103">
            <v>1</v>
          </cell>
          <cell r="AB103">
            <v>0.5</v>
          </cell>
        </row>
        <row r="104">
          <cell r="C104">
            <v>1</v>
          </cell>
          <cell r="D104">
            <v>0.5</v>
          </cell>
          <cell r="E104">
            <v>1</v>
          </cell>
          <cell r="F104">
            <v>0.5</v>
          </cell>
          <cell r="I104">
            <v>0</v>
          </cell>
          <cell r="J104">
            <v>0</v>
          </cell>
          <cell r="P104">
            <v>1</v>
          </cell>
          <cell r="Q104">
            <v>0.5</v>
          </cell>
          <cell r="R104">
            <v>1</v>
          </cell>
          <cell r="S104">
            <v>0.5</v>
          </cell>
          <cell r="Y104">
            <v>1</v>
          </cell>
          <cell r="Z104">
            <v>0.5</v>
          </cell>
          <cell r="AA104">
            <v>1</v>
          </cell>
          <cell r="AB104">
            <v>0.5</v>
          </cell>
        </row>
        <row r="105">
          <cell r="C105">
            <v>1</v>
          </cell>
          <cell r="D105">
            <v>0.625</v>
          </cell>
          <cell r="E105">
            <v>1</v>
          </cell>
          <cell r="F105">
            <v>0.625</v>
          </cell>
          <cell r="I105">
            <v>0</v>
          </cell>
          <cell r="J105">
            <v>0</v>
          </cell>
          <cell r="P105">
            <v>1</v>
          </cell>
          <cell r="Q105">
            <v>0.625</v>
          </cell>
          <cell r="R105">
            <v>1</v>
          </cell>
          <cell r="S105">
            <v>0.625</v>
          </cell>
          <cell r="Y105">
            <v>1</v>
          </cell>
          <cell r="Z105">
            <v>0.625</v>
          </cell>
          <cell r="AA105">
            <v>1</v>
          </cell>
          <cell r="AB105">
            <v>0.625</v>
          </cell>
        </row>
        <row r="106">
          <cell r="C106">
            <v>1</v>
          </cell>
          <cell r="D106">
            <v>0.375</v>
          </cell>
          <cell r="E106">
            <v>1</v>
          </cell>
          <cell r="F106">
            <v>0.375</v>
          </cell>
          <cell r="I106">
            <v>0</v>
          </cell>
          <cell r="J106">
            <v>0</v>
          </cell>
          <cell r="P106">
            <v>1</v>
          </cell>
          <cell r="Q106">
            <v>0.375</v>
          </cell>
          <cell r="R106">
            <v>1</v>
          </cell>
          <cell r="S106">
            <v>0.375</v>
          </cell>
          <cell r="Y106">
            <v>1</v>
          </cell>
          <cell r="Z106">
            <v>0.375</v>
          </cell>
          <cell r="AA106">
            <v>1</v>
          </cell>
          <cell r="AB106">
            <v>0.375</v>
          </cell>
        </row>
        <row r="107">
          <cell r="C107">
            <v>1</v>
          </cell>
          <cell r="D107">
            <v>0.375</v>
          </cell>
          <cell r="E107">
            <v>1</v>
          </cell>
          <cell r="F107">
            <v>0.375</v>
          </cell>
          <cell r="I107">
            <v>0</v>
          </cell>
          <cell r="J107">
            <v>0</v>
          </cell>
          <cell r="P107">
            <v>1</v>
          </cell>
          <cell r="Q107">
            <v>0.375</v>
          </cell>
          <cell r="R107">
            <v>1</v>
          </cell>
          <cell r="S107">
            <v>0.375</v>
          </cell>
          <cell r="Y107">
            <v>1</v>
          </cell>
          <cell r="Z107">
            <v>0.375</v>
          </cell>
          <cell r="AA107">
            <v>1</v>
          </cell>
          <cell r="AB107">
            <v>0.375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1</v>
          </cell>
          <cell r="Q108">
            <v>0.15</v>
          </cell>
          <cell r="R108">
            <v>1</v>
          </cell>
          <cell r="S108">
            <v>0.15</v>
          </cell>
          <cell r="Y108">
            <v>1</v>
          </cell>
          <cell r="Z108">
            <v>0.15</v>
          </cell>
          <cell r="AA108">
            <v>1</v>
          </cell>
          <cell r="AB108">
            <v>0.15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1</v>
          </cell>
          <cell r="Q109">
            <v>0.15</v>
          </cell>
          <cell r="R109">
            <v>1</v>
          </cell>
          <cell r="S109">
            <v>0.15</v>
          </cell>
          <cell r="Y109">
            <v>1</v>
          </cell>
          <cell r="Z109">
            <v>0.15</v>
          </cell>
          <cell r="AA109">
            <v>1</v>
          </cell>
          <cell r="AB109">
            <v>0.15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1</v>
          </cell>
          <cell r="D111">
            <v>0.25</v>
          </cell>
          <cell r="E111">
            <v>1</v>
          </cell>
          <cell r="F111">
            <v>0.25</v>
          </cell>
          <cell r="I111">
            <v>0</v>
          </cell>
          <cell r="J111">
            <v>0</v>
          </cell>
          <cell r="P111">
            <v>1</v>
          </cell>
          <cell r="Q111">
            <v>0.25</v>
          </cell>
          <cell r="R111">
            <v>1</v>
          </cell>
          <cell r="S111">
            <v>0.25</v>
          </cell>
          <cell r="Y111">
            <v>1</v>
          </cell>
          <cell r="Z111">
            <v>0.25</v>
          </cell>
          <cell r="AA111">
            <v>1</v>
          </cell>
          <cell r="AB111">
            <v>0.25</v>
          </cell>
        </row>
        <row r="112">
          <cell r="C112">
            <v>1</v>
          </cell>
          <cell r="D112">
            <v>0.1</v>
          </cell>
          <cell r="E112">
            <v>1</v>
          </cell>
          <cell r="F112">
            <v>0.1</v>
          </cell>
          <cell r="I112">
            <v>0</v>
          </cell>
          <cell r="J112">
            <v>0</v>
          </cell>
          <cell r="P112">
            <v>1</v>
          </cell>
          <cell r="Q112">
            <v>0.1</v>
          </cell>
          <cell r="R112">
            <v>1</v>
          </cell>
          <cell r="S112">
            <v>0.1</v>
          </cell>
          <cell r="Y112">
            <v>1</v>
          </cell>
          <cell r="Z112">
            <v>0.1</v>
          </cell>
          <cell r="AA112">
            <v>1</v>
          </cell>
          <cell r="AB112">
            <v>0.1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22.125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22.5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22.5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132</v>
          </cell>
          <cell r="Q149">
            <v>3.96</v>
          </cell>
          <cell r="R149">
            <v>132</v>
          </cell>
          <cell r="S149">
            <v>3.96</v>
          </cell>
          <cell r="Y149">
            <v>132</v>
          </cell>
          <cell r="Z149">
            <v>3.96</v>
          </cell>
          <cell r="AA149">
            <v>132</v>
          </cell>
          <cell r="AB149">
            <v>3.96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3.96</v>
          </cell>
        </row>
        <row r="152">
          <cell r="D152">
            <v>106.38</v>
          </cell>
          <cell r="F152">
            <v>106.38</v>
          </cell>
          <cell r="I152">
            <v>0</v>
          </cell>
          <cell r="J152">
            <v>0</v>
          </cell>
          <cell r="Q152">
            <v>2207.09573</v>
          </cell>
          <cell r="R152">
            <v>0</v>
          </cell>
          <cell r="S152">
            <v>2207.09573</v>
          </cell>
          <cell r="Z152">
            <v>50.93</v>
          </cell>
          <cell r="AA152">
            <v>0</v>
          </cell>
          <cell r="AB152">
            <v>50.93</v>
          </cell>
        </row>
        <row r="153">
          <cell r="C153">
            <v>0</v>
          </cell>
          <cell r="D153">
            <v>106.38</v>
          </cell>
          <cell r="E153">
            <v>0</v>
          </cell>
          <cell r="F153">
            <v>106.38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2207.09573</v>
          </cell>
          <cell r="R153">
            <v>0</v>
          </cell>
          <cell r="S153">
            <v>2207.09573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50.93</v>
          </cell>
          <cell r="AA153">
            <v>0</v>
          </cell>
          <cell r="AB153">
            <v>50.93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603</v>
          </cell>
          <cell r="D170">
            <v>18.09</v>
          </cell>
          <cell r="E170">
            <v>603</v>
          </cell>
          <cell r="F170">
            <v>18.09</v>
          </cell>
          <cell r="I170">
            <v>0</v>
          </cell>
          <cell r="J170">
            <v>0</v>
          </cell>
          <cell r="P170">
            <v>142</v>
          </cell>
          <cell r="Q170">
            <v>4.26</v>
          </cell>
          <cell r="R170">
            <v>142</v>
          </cell>
          <cell r="S170">
            <v>4.26</v>
          </cell>
          <cell r="Y170">
            <v>142</v>
          </cell>
          <cell r="Z170">
            <v>4.26</v>
          </cell>
          <cell r="AA170">
            <v>142</v>
          </cell>
          <cell r="AB170">
            <v>4.26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7873</v>
          </cell>
          <cell r="Q171">
            <v>118.095</v>
          </cell>
          <cell r="R171">
            <v>7873</v>
          </cell>
          <cell r="S171">
            <v>118.095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4.26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284</v>
          </cell>
          <cell r="Q188">
            <v>48.28</v>
          </cell>
          <cell r="R188">
            <v>284</v>
          </cell>
          <cell r="S188">
            <v>48.28</v>
          </cell>
          <cell r="Y188">
            <v>284</v>
          </cell>
          <cell r="Z188">
            <v>28.400000000000002</v>
          </cell>
          <cell r="AA188">
            <v>284</v>
          </cell>
          <cell r="AB188">
            <v>28.400000000000002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28.400000000000002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158</v>
          </cell>
          <cell r="D194">
            <v>13.430000000000001</v>
          </cell>
          <cell r="E194">
            <v>158</v>
          </cell>
          <cell r="F194">
            <v>13.430000000000001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32.660000000000004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72893</v>
          </cell>
          <cell r="D201">
            <v>109.3395</v>
          </cell>
          <cell r="E201">
            <v>72893</v>
          </cell>
          <cell r="F201">
            <v>109.3395</v>
          </cell>
          <cell r="I201">
            <v>0</v>
          </cell>
          <cell r="J201">
            <v>0</v>
          </cell>
          <cell r="P201">
            <v>71478</v>
          </cell>
          <cell r="Q201">
            <v>107.217</v>
          </cell>
          <cell r="R201">
            <v>71478</v>
          </cell>
          <cell r="S201">
            <v>107.217</v>
          </cell>
          <cell r="Z201">
            <v>107.217</v>
          </cell>
          <cell r="AA201">
            <v>71478</v>
          </cell>
          <cell r="AB201">
            <v>107.217</v>
          </cell>
        </row>
        <row r="202">
          <cell r="C202">
            <v>17</v>
          </cell>
          <cell r="D202">
            <v>2.5500000000000002E-2</v>
          </cell>
          <cell r="E202">
            <v>17</v>
          </cell>
          <cell r="F202">
            <v>2.5500000000000002E-2</v>
          </cell>
          <cell r="I202">
            <v>0</v>
          </cell>
          <cell r="J202">
            <v>0</v>
          </cell>
          <cell r="P202">
            <v>9</v>
          </cell>
          <cell r="Q202">
            <v>1.35E-2</v>
          </cell>
          <cell r="R202">
            <v>9</v>
          </cell>
          <cell r="S202">
            <v>1.35E-2</v>
          </cell>
          <cell r="Z202">
            <v>1.35E-2</v>
          </cell>
          <cell r="AA202">
            <v>9</v>
          </cell>
          <cell r="AB202">
            <v>1.35E-2</v>
          </cell>
        </row>
        <row r="203">
          <cell r="C203">
            <v>47</v>
          </cell>
          <cell r="D203">
            <v>7.0500000000000007E-2</v>
          </cell>
          <cell r="E203">
            <v>47</v>
          </cell>
          <cell r="F203">
            <v>7.0500000000000007E-2</v>
          </cell>
          <cell r="I203">
            <v>0</v>
          </cell>
          <cell r="J203">
            <v>0</v>
          </cell>
          <cell r="P203">
            <v>49</v>
          </cell>
          <cell r="Q203">
            <v>7.3499999999999996E-2</v>
          </cell>
          <cell r="R203">
            <v>49</v>
          </cell>
          <cell r="S203">
            <v>7.3499999999999996E-2</v>
          </cell>
          <cell r="Z203">
            <v>7.3499999999999996E-2</v>
          </cell>
          <cell r="AA203">
            <v>49</v>
          </cell>
          <cell r="AB203">
            <v>7.3499999999999996E-2</v>
          </cell>
        </row>
        <row r="204">
          <cell r="C204">
            <v>115479</v>
          </cell>
          <cell r="D204">
            <v>173.21850000000001</v>
          </cell>
          <cell r="E204">
            <v>115479</v>
          </cell>
          <cell r="F204">
            <v>173.21850000000001</v>
          </cell>
          <cell r="I204">
            <v>0</v>
          </cell>
          <cell r="J204">
            <v>0</v>
          </cell>
          <cell r="P204">
            <v>113010</v>
          </cell>
          <cell r="Q204">
            <v>169.51500000000001</v>
          </cell>
          <cell r="R204">
            <v>113010</v>
          </cell>
          <cell r="S204">
            <v>169.51500000000001</v>
          </cell>
          <cell r="Z204">
            <v>169.51500000000001</v>
          </cell>
          <cell r="AA204">
            <v>113010</v>
          </cell>
          <cell r="AB204">
            <v>169.51500000000001</v>
          </cell>
        </row>
        <row r="205">
          <cell r="C205">
            <v>33</v>
          </cell>
          <cell r="D205">
            <v>4.9500000000000002E-2</v>
          </cell>
          <cell r="E205">
            <v>33</v>
          </cell>
          <cell r="F205">
            <v>4.9500000000000002E-2</v>
          </cell>
          <cell r="I205">
            <v>0</v>
          </cell>
          <cell r="J205">
            <v>0</v>
          </cell>
          <cell r="P205">
            <v>21</v>
          </cell>
          <cell r="Q205">
            <v>3.15E-2</v>
          </cell>
          <cell r="R205">
            <v>21</v>
          </cell>
          <cell r="S205">
            <v>3.15E-2</v>
          </cell>
          <cell r="Z205">
            <v>3.15E-2</v>
          </cell>
          <cell r="AA205">
            <v>21</v>
          </cell>
          <cell r="AB205">
            <v>3.15E-2</v>
          </cell>
        </row>
        <row r="206">
          <cell r="C206">
            <v>62</v>
          </cell>
          <cell r="D206">
            <v>9.2999999999999999E-2</v>
          </cell>
          <cell r="E206">
            <v>62</v>
          </cell>
          <cell r="F206">
            <v>9.2999999999999999E-2</v>
          </cell>
          <cell r="I206">
            <v>0</v>
          </cell>
          <cell r="J206">
            <v>0</v>
          </cell>
          <cell r="P206">
            <v>77</v>
          </cell>
          <cell r="Q206">
            <v>0.11550000000000001</v>
          </cell>
          <cell r="R206">
            <v>77</v>
          </cell>
          <cell r="S206">
            <v>0.11550000000000001</v>
          </cell>
          <cell r="Z206">
            <v>0.11550000000000001</v>
          </cell>
          <cell r="AA206">
            <v>77</v>
          </cell>
          <cell r="AB206">
            <v>0.11550000000000001</v>
          </cell>
        </row>
        <row r="207">
          <cell r="C207">
            <v>131573</v>
          </cell>
          <cell r="D207">
            <v>328.9325</v>
          </cell>
          <cell r="E207">
            <v>131573</v>
          </cell>
          <cell r="F207">
            <v>328.9325</v>
          </cell>
          <cell r="I207">
            <v>0</v>
          </cell>
          <cell r="J207">
            <v>0</v>
          </cell>
          <cell r="P207">
            <v>128397</v>
          </cell>
          <cell r="Q207">
            <v>320.99250000000001</v>
          </cell>
          <cell r="R207">
            <v>128397</v>
          </cell>
          <cell r="S207">
            <v>320.99250000000001</v>
          </cell>
          <cell r="Z207">
            <v>320.99250000000001</v>
          </cell>
          <cell r="AA207">
            <v>128397</v>
          </cell>
          <cell r="AB207">
            <v>320.99250000000001</v>
          </cell>
        </row>
        <row r="208">
          <cell r="C208">
            <v>32</v>
          </cell>
          <cell r="D208">
            <v>0.08</v>
          </cell>
          <cell r="E208">
            <v>32</v>
          </cell>
          <cell r="F208">
            <v>0.08</v>
          </cell>
          <cell r="I208">
            <v>0</v>
          </cell>
          <cell r="J208">
            <v>0</v>
          </cell>
          <cell r="P208">
            <v>19</v>
          </cell>
          <cell r="Q208">
            <v>4.7500000000000001E-2</v>
          </cell>
          <cell r="R208">
            <v>19</v>
          </cell>
          <cell r="S208">
            <v>4.7500000000000001E-2</v>
          </cell>
          <cell r="Z208">
            <v>4.7500000000000001E-2</v>
          </cell>
          <cell r="AA208">
            <v>19</v>
          </cell>
          <cell r="AB208">
            <v>4.7500000000000001E-2</v>
          </cell>
        </row>
        <row r="209">
          <cell r="C209">
            <v>77</v>
          </cell>
          <cell r="D209">
            <v>0.1925</v>
          </cell>
          <cell r="E209">
            <v>77</v>
          </cell>
          <cell r="F209">
            <v>0.1925</v>
          </cell>
          <cell r="I209">
            <v>0</v>
          </cell>
          <cell r="J209">
            <v>0</v>
          </cell>
          <cell r="P209">
            <v>77</v>
          </cell>
          <cell r="Q209">
            <v>0.1925</v>
          </cell>
          <cell r="R209">
            <v>77</v>
          </cell>
          <cell r="S209">
            <v>0.1925</v>
          </cell>
          <cell r="Z209">
            <v>0.1925</v>
          </cell>
          <cell r="AA209">
            <v>77</v>
          </cell>
          <cell r="AB209">
            <v>0.1925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598.19849999999997</v>
          </cell>
        </row>
        <row r="211">
          <cell r="I211">
            <v>0</v>
          </cell>
          <cell r="J211">
            <v>0</v>
          </cell>
        </row>
        <row r="212">
          <cell r="C212">
            <v>94462</v>
          </cell>
          <cell r="D212">
            <v>377.84800000000001</v>
          </cell>
          <cell r="E212">
            <v>94462</v>
          </cell>
          <cell r="F212">
            <v>377.84800000000001</v>
          </cell>
          <cell r="I212">
            <v>0</v>
          </cell>
          <cell r="J212">
            <v>0</v>
          </cell>
          <cell r="P212">
            <v>92464</v>
          </cell>
          <cell r="Q212">
            <v>369.85599999999999</v>
          </cell>
          <cell r="R212">
            <v>92464</v>
          </cell>
          <cell r="S212">
            <v>369.85599999999999</v>
          </cell>
          <cell r="Y212">
            <v>92464</v>
          </cell>
          <cell r="Z212">
            <v>369.85599999999999</v>
          </cell>
          <cell r="AA212">
            <v>92464</v>
          </cell>
          <cell r="AB212">
            <v>369.85599999999999</v>
          </cell>
        </row>
        <row r="213">
          <cell r="C213">
            <v>22872</v>
          </cell>
          <cell r="D213">
            <v>91.488</v>
          </cell>
          <cell r="E213">
            <v>22872</v>
          </cell>
          <cell r="F213">
            <v>91.488</v>
          </cell>
          <cell r="I213">
            <v>0</v>
          </cell>
          <cell r="J213">
            <v>0</v>
          </cell>
          <cell r="P213">
            <v>22339</v>
          </cell>
          <cell r="Q213">
            <v>89.356000000000009</v>
          </cell>
          <cell r="R213">
            <v>22339</v>
          </cell>
          <cell r="S213">
            <v>89.356000000000009</v>
          </cell>
          <cell r="Y213">
            <v>22339</v>
          </cell>
          <cell r="Z213">
            <v>89.356000000000009</v>
          </cell>
          <cell r="AA213">
            <v>22339</v>
          </cell>
          <cell r="AB213">
            <v>89.356000000000009</v>
          </cell>
        </row>
        <row r="214">
          <cell r="C214">
            <v>6419</v>
          </cell>
          <cell r="D214">
            <v>25.676000000000002</v>
          </cell>
          <cell r="E214">
            <v>6419</v>
          </cell>
          <cell r="F214">
            <v>25.676000000000002</v>
          </cell>
          <cell r="I214">
            <v>0</v>
          </cell>
          <cell r="J214">
            <v>0</v>
          </cell>
          <cell r="P214">
            <v>6368</v>
          </cell>
          <cell r="Q214">
            <v>25.472000000000001</v>
          </cell>
          <cell r="R214">
            <v>6368</v>
          </cell>
          <cell r="S214">
            <v>25.472000000000001</v>
          </cell>
          <cell r="Y214">
            <v>6368</v>
          </cell>
          <cell r="Z214">
            <v>25.472000000000001</v>
          </cell>
          <cell r="AA214">
            <v>6368</v>
          </cell>
          <cell r="AB214">
            <v>25.472000000000001</v>
          </cell>
        </row>
        <row r="215">
          <cell r="C215">
            <v>21969</v>
          </cell>
          <cell r="D215">
            <v>87.876000000000005</v>
          </cell>
          <cell r="E215">
            <v>21969</v>
          </cell>
          <cell r="F215">
            <v>87.876000000000005</v>
          </cell>
          <cell r="I215">
            <v>0</v>
          </cell>
          <cell r="J215">
            <v>0</v>
          </cell>
          <cell r="P215">
            <v>62935</v>
          </cell>
          <cell r="Q215">
            <v>251.74</v>
          </cell>
          <cell r="R215">
            <v>62935</v>
          </cell>
          <cell r="S215">
            <v>251.74</v>
          </cell>
          <cell r="Y215">
            <v>25427</v>
          </cell>
          <cell r="Z215">
            <v>101.708</v>
          </cell>
          <cell r="AA215">
            <v>25427</v>
          </cell>
          <cell r="AB215">
            <v>101.708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586.39199999999994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232</v>
          </cell>
          <cell r="D245">
            <v>1392</v>
          </cell>
          <cell r="E245">
            <v>232</v>
          </cell>
          <cell r="F245">
            <v>1392</v>
          </cell>
          <cell r="I245">
            <v>0</v>
          </cell>
          <cell r="J245">
            <v>0</v>
          </cell>
          <cell r="P245">
            <v>232</v>
          </cell>
          <cell r="Q245">
            <v>1531.1999999999998</v>
          </cell>
          <cell r="R245">
            <v>232</v>
          </cell>
          <cell r="S245">
            <v>1531.1999999999998</v>
          </cell>
          <cell r="Y245">
            <v>232</v>
          </cell>
          <cell r="Z245">
            <v>1531.1999999999998</v>
          </cell>
          <cell r="AA245">
            <v>232</v>
          </cell>
          <cell r="AB245">
            <v>1531.1999999999998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3</v>
          </cell>
          <cell r="D249">
            <v>18</v>
          </cell>
          <cell r="E249">
            <v>3</v>
          </cell>
          <cell r="F249">
            <v>18</v>
          </cell>
          <cell r="I249">
            <v>0</v>
          </cell>
          <cell r="J249">
            <v>0</v>
          </cell>
          <cell r="P249">
            <v>3</v>
          </cell>
          <cell r="Q249">
            <v>19.799999999999997</v>
          </cell>
          <cell r="R249">
            <v>3</v>
          </cell>
          <cell r="S249">
            <v>19.799999999999997</v>
          </cell>
          <cell r="Y249">
            <v>3</v>
          </cell>
          <cell r="Z249">
            <v>19.799999999999997</v>
          </cell>
          <cell r="AA249">
            <v>3</v>
          </cell>
          <cell r="AB249">
            <v>19.799999999999997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105</v>
          </cell>
          <cell r="D259">
            <v>52.5</v>
          </cell>
          <cell r="E259">
            <v>105</v>
          </cell>
          <cell r="F259">
            <v>52.5</v>
          </cell>
          <cell r="I259">
            <v>0</v>
          </cell>
          <cell r="J259">
            <v>0</v>
          </cell>
          <cell r="P259">
            <v>115</v>
          </cell>
          <cell r="Q259">
            <v>57.5</v>
          </cell>
          <cell r="R259">
            <v>115</v>
          </cell>
          <cell r="S259">
            <v>57.5</v>
          </cell>
          <cell r="Y259">
            <v>115</v>
          </cell>
          <cell r="Z259">
            <v>57.5</v>
          </cell>
          <cell r="AA259">
            <v>115</v>
          </cell>
          <cell r="AB259">
            <v>57.5</v>
          </cell>
        </row>
        <row r="260">
          <cell r="C260">
            <v>105</v>
          </cell>
          <cell r="D260">
            <v>52.5</v>
          </cell>
          <cell r="E260">
            <v>105</v>
          </cell>
          <cell r="F260">
            <v>52.5</v>
          </cell>
          <cell r="I260">
            <v>0</v>
          </cell>
          <cell r="J260">
            <v>0</v>
          </cell>
          <cell r="P260">
            <v>115</v>
          </cell>
          <cell r="Q260">
            <v>57.5</v>
          </cell>
          <cell r="R260">
            <v>115</v>
          </cell>
          <cell r="S260">
            <v>57.5</v>
          </cell>
          <cell r="Y260">
            <v>115</v>
          </cell>
          <cell r="Z260">
            <v>57.5</v>
          </cell>
          <cell r="AA260">
            <v>115</v>
          </cell>
          <cell r="AB260">
            <v>57.5</v>
          </cell>
        </row>
        <row r="261">
          <cell r="C261">
            <v>105</v>
          </cell>
          <cell r="D261">
            <v>52.5</v>
          </cell>
          <cell r="E261">
            <v>105</v>
          </cell>
          <cell r="F261">
            <v>52.5</v>
          </cell>
          <cell r="I261">
            <v>0</v>
          </cell>
          <cell r="J261">
            <v>0</v>
          </cell>
          <cell r="P261">
            <v>115</v>
          </cell>
          <cell r="Q261">
            <v>57.5</v>
          </cell>
          <cell r="R261">
            <v>115</v>
          </cell>
          <cell r="S261">
            <v>57.5</v>
          </cell>
          <cell r="Y261">
            <v>115</v>
          </cell>
          <cell r="Z261">
            <v>57.5</v>
          </cell>
          <cell r="AA261">
            <v>115</v>
          </cell>
          <cell r="AB261">
            <v>57.5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1723.4999999999998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1723.4999999999998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1723.4999999999998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3443</v>
          </cell>
          <cell r="D268">
            <v>27.544</v>
          </cell>
          <cell r="E268">
            <v>3443</v>
          </cell>
          <cell r="F268">
            <v>27.544</v>
          </cell>
          <cell r="I268">
            <v>0</v>
          </cell>
          <cell r="J268">
            <v>0</v>
          </cell>
          <cell r="P268">
            <v>3563</v>
          </cell>
          <cell r="Q268">
            <v>71.260000000000005</v>
          </cell>
          <cell r="R268">
            <v>3563</v>
          </cell>
          <cell r="S268">
            <v>71.260000000000005</v>
          </cell>
          <cell r="Y268">
            <v>3563</v>
          </cell>
          <cell r="Z268">
            <v>35.630000000000003</v>
          </cell>
          <cell r="AA268">
            <v>3563</v>
          </cell>
          <cell r="AB268">
            <v>35.630000000000003</v>
          </cell>
        </row>
        <row r="269">
          <cell r="C269">
            <v>2833</v>
          </cell>
          <cell r="D269">
            <v>22.664000000000001</v>
          </cell>
          <cell r="E269">
            <v>2833</v>
          </cell>
          <cell r="F269">
            <v>22.664000000000001</v>
          </cell>
          <cell r="I269">
            <v>0</v>
          </cell>
          <cell r="J269">
            <v>0</v>
          </cell>
          <cell r="P269">
            <v>2914</v>
          </cell>
          <cell r="Q269">
            <v>58.28</v>
          </cell>
          <cell r="R269">
            <v>2914</v>
          </cell>
          <cell r="S269">
            <v>58.28</v>
          </cell>
          <cell r="Y269">
            <v>2914</v>
          </cell>
          <cell r="Z269">
            <v>29.14</v>
          </cell>
          <cell r="AA269">
            <v>2914</v>
          </cell>
          <cell r="AB269">
            <v>29.14</v>
          </cell>
        </row>
        <row r="270">
          <cell r="C270">
            <v>4360</v>
          </cell>
          <cell r="D270">
            <v>34.880000000000003</v>
          </cell>
          <cell r="E270">
            <v>4360</v>
          </cell>
          <cell r="F270">
            <v>34.880000000000003</v>
          </cell>
          <cell r="I270">
            <v>0</v>
          </cell>
          <cell r="J270">
            <v>0</v>
          </cell>
          <cell r="P270">
            <v>4331</v>
          </cell>
          <cell r="Q270">
            <v>86.62</v>
          </cell>
          <cell r="R270">
            <v>4331</v>
          </cell>
          <cell r="S270">
            <v>86.62</v>
          </cell>
          <cell r="Y270">
            <v>4331</v>
          </cell>
          <cell r="Z270">
            <v>43.31</v>
          </cell>
          <cell r="AA270">
            <v>4331</v>
          </cell>
          <cell r="AB270">
            <v>43.31</v>
          </cell>
        </row>
        <row r="271">
          <cell r="I271">
            <v>0</v>
          </cell>
          <cell r="J271">
            <v>0</v>
          </cell>
        </row>
        <row r="272">
          <cell r="C272">
            <v>3443</v>
          </cell>
          <cell r="D272">
            <v>27.544</v>
          </cell>
          <cell r="E272">
            <v>3443</v>
          </cell>
          <cell r="F272">
            <v>27.544</v>
          </cell>
          <cell r="I272">
            <v>0</v>
          </cell>
          <cell r="J272">
            <v>0</v>
          </cell>
          <cell r="P272">
            <v>3563</v>
          </cell>
          <cell r="Q272">
            <v>35.630000000000003</v>
          </cell>
          <cell r="R272">
            <v>3563</v>
          </cell>
          <cell r="S272">
            <v>35.630000000000003</v>
          </cell>
          <cell r="Y272">
            <v>3563</v>
          </cell>
          <cell r="Z272">
            <v>35.630000000000003</v>
          </cell>
          <cell r="AA272">
            <v>3563</v>
          </cell>
          <cell r="AB272">
            <v>35.630000000000003</v>
          </cell>
        </row>
        <row r="273">
          <cell r="C273">
            <v>2833</v>
          </cell>
          <cell r="D273">
            <v>22.664000000000001</v>
          </cell>
          <cell r="E273">
            <v>2833</v>
          </cell>
          <cell r="F273">
            <v>22.664000000000001</v>
          </cell>
          <cell r="I273">
            <v>0</v>
          </cell>
          <cell r="J273">
            <v>0</v>
          </cell>
          <cell r="P273">
            <v>2914</v>
          </cell>
          <cell r="Q273">
            <v>29.14</v>
          </cell>
          <cell r="R273">
            <v>2914</v>
          </cell>
          <cell r="S273">
            <v>29.14</v>
          </cell>
          <cell r="Y273">
            <v>2914</v>
          </cell>
          <cell r="Z273">
            <v>29.14</v>
          </cell>
          <cell r="AA273">
            <v>2914</v>
          </cell>
          <cell r="AB273">
            <v>29.14</v>
          </cell>
        </row>
        <row r="274">
          <cell r="C274">
            <v>4360</v>
          </cell>
          <cell r="D274">
            <v>34.880000000000003</v>
          </cell>
          <cell r="E274">
            <v>4360</v>
          </cell>
          <cell r="F274">
            <v>34.880000000000003</v>
          </cell>
          <cell r="I274">
            <v>0</v>
          </cell>
          <cell r="J274">
            <v>0</v>
          </cell>
          <cell r="P274">
            <v>4331</v>
          </cell>
          <cell r="Q274">
            <v>43.31</v>
          </cell>
          <cell r="R274">
            <v>4331</v>
          </cell>
          <cell r="S274">
            <v>43.31</v>
          </cell>
          <cell r="Y274">
            <v>4331</v>
          </cell>
          <cell r="Z274">
            <v>43.31</v>
          </cell>
          <cell r="AA274">
            <v>4331</v>
          </cell>
          <cell r="AB274">
            <v>43.31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206</v>
          </cell>
          <cell r="D281">
            <v>1.6480000000000001</v>
          </cell>
          <cell r="E281">
            <v>206</v>
          </cell>
          <cell r="F281">
            <v>1.6480000000000001</v>
          </cell>
          <cell r="I281">
            <v>0</v>
          </cell>
          <cell r="J281">
            <v>0</v>
          </cell>
          <cell r="P281">
            <v>128</v>
          </cell>
          <cell r="Q281">
            <v>2.56</v>
          </cell>
          <cell r="R281">
            <v>128</v>
          </cell>
          <cell r="S281">
            <v>2.56</v>
          </cell>
          <cell r="Y281">
            <v>128</v>
          </cell>
          <cell r="Z281">
            <v>2.56</v>
          </cell>
          <cell r="AA281">
            <v>128</v>
          </cell>
          <cell r="AB281">
            <v>2.56</v>
          </cell>
        </row>
        <row r="282">
          <cell r="C282">
            <v>186</v>
          </cell>
          <cell r="D282">
            <v>1.488</v>
          </cell>
          <cell r="E282">
            <v>186</v>
          </cell>
          <cell r="F282">
            <v>1.488</v>
          </cell>
          <cell r="I282">
            <v>0</v>
          </cell>
          <cell r="J282">
            <v>0</v>
          </cell>
          <cell r="P282">
            <v>107</v>
          </cell>
          <cell r="Q282">
            <v>2.14</v>
          </cell>
          <cell r="R282">
            <v>107</v>
          </cell>
          <cell r="S282">
            <v>2.14</v>
          </cell>
          <cell r="Y282">
            <v>107</v>
          </cell>
          <cell r="Z282">
            <v>2.14</v>
          </cell>
          <cell r="AA282">
            <v>107</v>
          </cell>
          <cell r="AB282">
            <v>2.14</v>
          </cell>
        </row>
        <row r="283">
          <cell r="C283">
            <v>237</v>
          </cell>
          <cell r="D283">
            <v>1.8960000000000001</v>
          </cell>
          <cell r="E283">
            <v>237</v>
          </cell>
          <cell r="F283">
            <v>1.8960000000000001</v>
          </cell>
          <cell r="I283">
            <v>0</v>
          </cell>
          <cell r="J283">
            <v>0</v>
          </cell>
          <cell r="P283">
            <v>154</v>
          </cell>
          <cell r="Q283">
            <v>3.08</v>
          </cell>
          <cell r="R283">
            <v>154</v>
          </cell>
          <cell r="S283">
            <v>3.08</v>
          </cell>
          <cell r="Y283">
            <v>154</v>
          </cell>
          <cell r="Z283">
            <v>3.08</v>
          </cell>
          <cell r="AA283">
            <v>154</v>
          </cell>
          <cell r="AB283">
            <v>3.08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226.768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73</v>
          </cell>
          <cell r="D290">
            <v>264.99</v>
          </cell>
          <cell r="E290">
            <v>73</v>
          </cell>
          <cell r="F290">
            <v>264.99</v>
          </cell>
          <cell r="I290">
            <v>0</v>
          </cell>
          <cell r="J290">
            <v>0</v>
          </cell>
          <cell r="P290">
            <v>78</v>
          </cell>
          <cell r="Q290">
            <v>297.18</v>
          </cell>
          <cell r="R290">
            <v>78</v>
          </cell>
          <cell r="S290">
            <v>297.18</v>
          </cell>
          <cell r="Y290">
            <v>73</v>
          </cell>
          <cell r="Z290">
            <v>278.13</v>
          </cell>
          <cell r="AA290">
            <v>73</v>
          </cell>
          <cell r="AB290">
            <v>278.13</v>
          </cell>
        </row>
        <row r="291">
          <cell r="C291">
            <v>26</v>
          </cell>
          <cell r="D291">
            <v>94.38</v>
          </cell>
          <cell r="E291">
            <v>26</v>
          </cell>
          <cell r="F291">
            <v>94.38</v>
          </cell>
          <cell r="I291">
            <v>0</v>
          </cell>
          <cell r="J291">
            <v>0</v>
          </cell>
          <cell r="P291">
            <v>26</v>
          </cell>
          <cell r="Q291">
            <v>99.06</v>
          </cell>
          <cell r="R291">
            <v>26</v>
          </cell>
          <cell r="S291">
            <v>99.06</v>
          </cell>
          <cell r="Y291">
            <v>26</v>
          </cell>
          <cell r="Z291">
            <v>99.06</v>
          </cell>
          <cell r="AA291">
            <v>26</v>
          </cell>
          <cell r="AB291">
            <v>99.06</v>
          </cell>
        </row>
        <row r="292">
          <cell r="C292">
            <v>8</v>
          </cell>
          <cell r="D292">
            <v>29.04</v>
          </cell>
          <cell r="E292">
            <v>8</v>
          </cell>
          <cell r="F292">
            <v>29.04</v>
          </cell>
          <cell r="I292">
            <v>0</v>
          </cell>
          <cell r="J292">
            <v>0</v>
          </cell>
          <cell r="P292">
            <v>13</v>
          </cell>
          <cell r="Q292">
            <v>49.53</v>
          </cell>
          <cell r="R292">
            <v>13</v>
          </cell>
          <cell r="S292">
            <v>49.53</v>
          </cell>
          <cell r="Y292">
            <v>8</v>
          </cell>
          <cell r="Z292">
            <v>30.48</v>
          </cell>
          <cell r="AA292">
            <v>8</v>
          </cell>
          <cell r="AB292">
            <v>30.48</v>
          </cell>
        </row>
        <row r="293">
          <cell r="C293">
            <v>13</v>
          </cell>
          <cell r="D293">
            <v>37.537519877675841</v>
          </cell>
          <cell r="E293">
            <v>13</v>
          </cell>
          <cell r="F293">
            <v>37.537519877675841</v>
          </cell>
          <cell r="I293">
            <v>0</v>
          </cell>
          <cell r="J293">
            <v>0</v>
          </cell>
          <cell r="P293">
            <v>13</v>
          </cell>
          <cell r="Q293">
            <v>43.680000000000007</v>
          </cell>
          <cell r="R293">
            <v>13</v>
          </cell>
          <cell r="S293">
            <v>43.680000000000007</v>
          </cell>
          <cell r="Y293">
            <v>13</v>
          </cell>
          <cell r="Z293">
            <v>43.680000000000007</v>
          </cell>
          <cell r="AA293">
            <v>13</v>
          </cell>
          <cell r="AB293">
            <v>43.680000000000007</v>
          </cell>
        </row>
        <row r="294">
          <cell r="C294">
            <v>11</v>
          </cell>
          <cell r="D294">
            <v>32.590800000000002</v>
          </cell>
          <cell r="E294">
            <v>11</v>
          </cell>
          <cell r="F294">
            <v>32.590800000000002</v>
          </cell>
          <cell r="I294">
            <v>0</v>
          </cell>
          <cell r="J294">
            <v>0</v>
          </cell>
          <cell r="P294">
            <v>60</v>
          </cell>
          <cell r="Q294">
            <v>201.6</v>
          </cell>
          <cell r="R294">
            <v>60</v>
          </cell>
          <cell r="S294">
            <v>201.6</v>
          </cell>
          <cell r="Y294">
            <v>11</v>
          </cell>
          <cell r="Z294">
            <v>36.96</v>
          </cell>
          <cell r="AA294">
            <v>11</v>
          </cell>
          <cell r="AB294">
            <v>36.96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13</v>
          </cell>
          <cell r="Q296">
            <v>13</v>
          </cell>
          <cell r="R296">
            <v>13</v>
          </cell>
          <cell r="S296">
            <v>13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13</v>
          </cell>
          <cell r="D297">
            <v>6.5</v>
          </cell>
          <cell r="E297">
            <v>13</v>
          </cell>
          <cell r="F297">
            <v>6.5</v>
          </cell>
          <cell r="I297">
            <v>0</v>
          </cell>
          <cell r="J297">
            <v>0</v>
          </cell>
          <cell r="P297">
            <v>13</v>
          </cell>
          <cell r="Q297">
            <v>6.5</v>
          </cell>
          <cell r="R297">
            <v>13</v>
          </cell>
          <cell r="S297">
            <v>6.5</v>
          </cell>
          <cell r="Y297">
            <v>13</v>
          </cell>
          <cell r="Z297">
            <v>6.5</v>
          </cell>
          <cell r="AA297">
            <v>13</v>
          </cell>
          <cell r="AB297">
            <v>6.5</v>
          </cell>
        </row>
        <row r="298">
          <cell r="C298">
            <v>13</v>
          </cell>
          <cell r="D298">
            <v>3.9</v>
          </cell>
          <cell r="E298">
            <v>13</v>
          </cell>
          <cell r="F298">
            <v>3.9</v>
          </cell>
          <cell r="I298">
            <v>0</v>
          </cell>
          <cell r="J298">
            <v>0</v>
          </cell>
          <cell r="P298">
            <v>13</v>
          </cell>
          <cell r="Q298">
            <v>3.9</v>
          </cell>
          <cell r="R298">
            <v>13</v>
          </cell>
          <cell r="S298">
            <v>3.9</v>
          </cell>
          <cell r="Y298">
            <v>13</v>
          </cell>
          <cell r="Z298">
            <v>3.9</v>
          </cell>
          <cell r="AA298">
            <v>13</v>
          </cell>
          <cell r="AB298">
            <v>3.9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13</v>
          </cell>
          <cell r="Q299">
            <v>1.3</v>
          </cell>
          <cell r="R299">
            <v>13</v>
          </cell>
          <cell r="S299">
            <v>1.3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13</v>
          </cell>
          <cell r="Q300">
            <v>1.3</v>
          </cell>
          <cell r="R300">
            <v>13</v>
          </cell>
          <cell r="S300">
            <v>1.3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13</v>
          </cell>
          <cell r="Z301">
            <v>498.71</v>
          </cell>
          <cell r="AA301">
            <v>13</v>
          </cell>
          <cell r="AB301">
            <v>498.71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142</v>
          </cell>
          <cell r="Q305">
            <v>14.200000000000001</v>
          </cell>
          <cell r="R305">
            <v>142</v>
          </cell>
          <cell r="S305">
            <v>14.200000000000001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142</v>
          </cell>
          <cell r="D306">
            <v>14.200000000000001</v>
          </cell>
          <cell r="E306">
            <v>142</v>
          </cell>
          <cell r="F306">
            <v>14.200000000000001</v>
          </cell>
          <cell r="I306">
            <v>0</v>
          </cell>
          <cell r="J306">
            <v>0</v>
          </cell>
          <cell r="P306">
            <v>142</v>
          </cell>
          <cell r="Q306">
            <v>14.200000000000001</v>
          </cell>
          <cell r="R306">
            <v>142</v>
          </cell>
          <cell r="S306">
            <v>14.200000000000001</v>
          </cell>
          <cell r="Z306">
            <v>14.200000000000001</v>
          </cell>
          <cell r="AA306">
            <v>142</v>
          </cell>
          <cell r="AB306">
            <v>14.200000000000001</v>
          </cell>
        </row>
        <row r="307">
          <cell r="C307">
            <v>142</v>
          </cell>
          <cell r="D307">
            <v>17.04</v>
          </cell>
          <cell r="E307">
            <v>142</v>
          </cell>
          <cell r="F307">
            <v>17.04</v>
          </cell>
          <cell r="I307">
            <v>0</v>
          </cell>
          <cell r="J307">
            <v>0</v>
          </cell>
          <cell r="P307">
            <v>142</v>
          </cell>
          <cell r="Q307">
            <v>17.04</v>
          </cell>
          <cell r="R307">
            <v>142</v>
          </cell>
          <cell r="S307">
            <v>17.04</v>
          </cell>
          <cell r="Z307">
            <v>17.04</v>
          </cell>
          <cell r="AA307">
            <v>142</v>
          </cell>
          <cell r="AB307">
            <v>17.04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142</v>
          </cell>
          <cell r="Q308">
            <v>4.26</v>
          </cell>
          <cell r="R308">
            <v>142</v>
          </cell>
          <cell r="S308">
            <v>4.26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142</v>
          </cell>
          <cell r="Q309">
            <v>2.84</v>
          </cell>
          <cell r="R309">
            <v>142</v>
          </cell>
          <cell r="S309">
            <v>2.84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142</v>
          </cell>
          <cell r="Z310">
            <v>31.240000000000002</v>
          </cell>
          <cell r="AA310">
            <v>142</v>
          </cell>
          <cell r="AB310">
            <v>31.240000000000002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1549</v>
          </cell>
          <cell r="Q317">
            <v>46.47</v>
          </cell>
          <cell r="R317">
            <v>1549</v>
          </cell>
          <cell r="S317">
            <v>46.47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636</v>
          </cell>
          <cell r="Q318">
            <v>63.6</v>
          </cell>
          <cell r="R318">
            <v>636</v>
          </cell>
          <cell r="S318">
            <v>63.6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3443</v>
          </cell>
          <cell r="D323">
            <v>17.215</v>
          </cell>
          <cell r="E323">
            <v>3443</v>
          </cell>
          <cell r="F323">
            <v>17.215</v>
          </cell>
          <cell r="I323">
            <v>0</v>
          </cell>
          <cell r="J323">
            <v>0</v>
          </cell>
          <cell r="P323">
            <v>3563</v>
          </cell>
          <cell r="Q323">
            <v>17.815000000000001</v>
          </cell>
          <cell r="R323">
            <v>3563</v>
          </cell>
          <cell r="S323">
            <v>17.815000000000001</v>
          </cell>
          <cell r="Y323">
            <v>3563</v>
          </cell>
          <cell r="Z323">
            <v>17.815000000000001</v>
          </cell>
          <cell r="AA323">
            <v>3563</v>
          </cell>
          <cell r="AB323">
            <v>17.815000000000001</v>
          </cell>
        </row>
        <row r="324">
          <cell r="C324">
            <v>2833</v>
          </cell>
          <cell r="D324">
            <v>14.165000000000001</v>
          </cell>
          <cell r="E324">
            <v>2833</v>
          </cell>
          <cell r="F324">
            <v>14.165000000000001</v>
          </cell>
          <cell r="I324">
            <v>0</v>
          </cell>
          <cell r="J324">
            <v>0</v>
          </cell>
          <cell r="P324">
            <v>2914</v>
          </cell>
          <cell r="Q324">
            <v>14.57</v>
          </cell>
          <cell r="R324">
            <v>2914</v>
          </cell>
          <cell r="S324">
            <v>14.57</v>
          </cell>
          <cell r="Y324">
            <v>2914</v>
          </cell>
          <cell r="Z324">
            <v>14.57</v>
          </cell>
          <cell r="AA324">
            <v>2914</v>
          </cell>
          <cell r="AB324">
            <v>14.57</v>
          </cell>
        </row>
        <row r="325">
          <cell r="C325">
            <v>4360</v>
          </cell>
          <cell r="D325">
            <v>21.8</v>
          </cell>
          <cell r="E325">
            <v>4360</v>
          </cell>
          <cell r="F325">
            <v>21.8</v>
          </cell>
          <cell r="I325">
            <v>0</v>
          </cell>
          <cell r="J325">
            <v>0</v>
          </cell>
          <cell r="P325">
            <v>4331</v>
          </cell>
          <cell r="Q325">
            <v>21.655000000000001</v>
          </cell>
          <cell r="R325">
            <v>4331</v>
          </cell>
          <cell r="S325">
            <v>21.655000000000001</v>
          </cell>
          <cell r="Y325">
            <v>4331</v>
          </cell>
          <cell r="Z325">
            <v>21.655000000000001</v>
          </cell>
          <cell r="AA325">
            <v>4331</v>
          </cell>
          <cell r="AB325">
            <v>21.655000000000001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10808</v>
          </cell>
          <cell r="Z326">
            <v>54.040000000000006</v>
          </cell>
          <cell r="AA326">
            <v>10808</v>
          </cell>
          <cell r="AB326">
            <v>54.040000000000006</v>
          </cell>
        </row>
        <row r="327">
          <cell r="I327">
            <v>0</v>
          </cell>
          <cell r="J327">
            <v>0</v>
          </cell>
        </row>
        <row r="328">
          <cell r="C328">
            <v>1640</v>
          </cell>
          <cell r="D328">
            <v>82</v>
          </cell>
          <cell r="E328">
            <v>1640</v>
          </cell>
          <cell r="F328">
            <v>82</v>
          </cell>
          <cell r="I328">
            <v>0</v>
          </cell>
          <cell r="J328">
            <v>0</v>
          </cell>
          <cell r="P328">
            <v>1926</v>
          </cell>
          <cell r="Q328">
            <v>96.300000000000011</v>
          </cell>
          <cell r="R328">
            <v>1926</v>
          </cell>
          <cell r="S328">
            <v>96.300000000000011</v>
          </cell>
          <cell r="Y328">
            <v>1926</v>
          </cell>
          <cell r="Z328">
            <v>96.300000000000011</v>
          </cell>
          <cell r="AA328">
            <v>1926</v>
          </cell>
          <cell r="AB328">
            <v>96.300000000000011</v>
          </cell>
        </row>
        <row r="329">
          <cell r="C329">
            <v>997</v>
          </cell>
          <cell r="D329">
            <v>69.790000000000006</v>
          </cell>
          <cell r="E329">
            <v>997</v>
          </cell>
          <cell r="F329">
            <v>69.790000000000006</v>
          </cell>
          <cell r="I329">
            <v>0</v>
          </cell>
          <cell r="J329">
            <v>0</v>
          </cell>
          <cell r="P329">
            <v>1049</v>
          </cell>
          <cell r="Q329">
            <v>73.430000000000007</v>
          </cell>
          <cell r="R329">
            <v>1049</v>
          </cell>
          <cell r="S329">
            <v>73.430000000000007</v>
          </cell>
          <cell r="Y329">
            <v>1049</v>
          </cell>
          <cell r="Z329">
            <v>73.430000000000007</v>
          </cell>
          <cell r="AA329">
            <v>1049</v>
          </cell>
          <cell r="AB329">
            <v>73.430000000000007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2975</v>
          </cell>
          <cell r="Z330">
            <v>169.73000000000002</v>
          </cell>
          <cell r="AA330">
            <v>2975</v>
          </cell>
          <cell r="AB330">
            <v>169.73000000000002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2165</v>
          </cell>
          <cell r="D336">
            <v>162.375</v>
          </cell>
          <cell r="E336">
            <v>2165</v>
          </cell>
          <cell r="F336">
            <v>162.375</v>
          </cell>
          <cell r="I336">
            <v>0</v>
          </cell>
          <cell r="J336">
            <v>0</v>
          </cell>
          <cell r="P336">
            <v>2185</v>
          </cell>
          <cell r="Q336">
            <v>163.875</v>
          </cell>
          <cell r="R336">
            <v>2185</v>
          </cell>
          <cell r="S336">
            <v>163.875</v>
          </cell>
          <cell r="Y336">
            <v>2185</v>
          </cell>
          <cell r="Z336">
            <v>163.875</v>
          </cell>
          <cell r="AA336">
            <v>2185</v>
          </cell>
          <cell r="AB336">
            <v>163.875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2185</v>
          </cell>
          <cell r="Z337">
            <v>163.875</v>
          </cell>
          <cell r="AA337">
            <v>2185</v>
          </cell>
          <cell r="AB337">
            <v>163.875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7777</v>
          </cell>
          <cell r="D340">
            <v>233.31</v>
          </cell>
          <cell r="E340">
            <v>7777</v>
          </cell>
          <cell r="F340">
            <v>233.31</v>
          </cell>
          <cell r="I340">
            <v>0</v>
          </cell>
          <cell r="J340">
            <v>0</v>
          </cell>
          <cell r="P340">
            <v>6926</v>
          </cell>
          <cell r="Q340">
            <v>207.78</v>
          </cell>
          <cell r="R340">
            <v>6926</v>
          </cell>
          <cell r="S340">
            <v>207.78</v>
          </cell>
          <cell r="Y340">
            <v>6586</v>
          </cell>
          <cell r="Z340">
            <v>197.57999999999998</v>
          </cell>
          <cell r="AA340">
            <v>6586</v>
          </cell>
          <cell r="AB340">
            <v>197.57999999999998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6586</v>
          </cell>
          <cell r="Z341">
            <v>197.57999999999998</v>
          </cell>
          <cell r="AA341">
            <v>6586</v>
          </cell>
          <cell r="AB341">
            <v>197.57999999999998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9378</v>
          </cell>
          <cell r="D350">
            <v>28.134</v>
          </cell>
          <cell r="E350">
            <v>9378</v>
          </cell>
          <cell r="F350">
            <v>28.134</v>
          </cell>
          <cell r="I350">
            <v>0</v>
          </cell>
          <cell r="J350">
            <v>0</v>
          </cell>
          <cell r="P350">
            <v>10434</v>
          </cell>
          <cell r="Q350">
            <v>31.302</v>
          </cell>
          <cell r="R350">
            <v>10434</v>
          </cell>
          <cell r="S350">
            <v>31.302</v>
          </cell>
          <cell r="Y350">
            <v>9324</v>
          </cell>
          <cell r="Z350">
            <v>27.972000000000001</v>
          </cell>
          <cell r="AA350">
            <v>9324</v>
          </cell>
          <cell r="AB350">
            <v>27.972000000000001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27.972000000000001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4.5360000000000005</v>
          </cell>
          <cell r="I354">
            <v>0</v>
          </cell>
          <cell r="J354">
            <v>4.5360000000000005</v>
          </cell>
          <cell r="K354">
            <v>5</v>
          </cell>
          <cell r="L354">
            <v>4.5360000000000005</v>
          </cell>
          <cell r="Q354">
            <v>0</v>
          </cell>
          <cell r="R354">
            <v>0</v>
          </cell>
          <cell r="S354">
            <v>4.5360000000000005</v>
          </cell>
          <cell r="U354">
            <v>4.5360000000000005</v>
          </cell>
          <cell r="Z354">
            <v>0</v>
          </cell>
          <cell r="AA354">
            <v>0</v>
          </cell>
          <cell r="AB354">
            <v>4.5360000000000005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1.9955775000000013</v>
          </cell>
          <cell r="I356">
            <v>0</v>
          </cell>
          <cell r="J356">
            <v>1.9955775000000013</v>
          </cell>
          <cell r="K356">
            <v>3</v>
          </cell>
          <cell r="L356">
            <v>1.9955775000000013</v>
          </cell>
          <cell r="Q356">
            <v>0</v>
          </cell>
          <cell r="R356">
            <v>0</v>
          </cell>
          <cell r="S356">
            <v>1.9955775000000013</v>
          </cell>
          <cell r="U356">
            <v>1.9955775000000013</v>
          </cell>
          <cell r="Z356">
            <v>0</v>
          </cell>
          <cell r="AA356">
            <v>0</v>
          </cell>
          <cell r="AB356">
            <v>1.9955775000000013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7</v>
          </cell>
          <cell r="D358">
            <v>50.525999999999996</v>
          </cell>
          <cell r="F358">
            <v>21.61</v>
          </cell>
          <cell r="I358">
            <v>7</v>
          </cell>
          <cell r="J358">
            <v>28.915999999999997</v>
          </cell>
          <cell r="K358">
            <v>9</v>
          </cell>
          <cell r="L358">
            <v>28.915999999999997</v>
          </cell>
          <cell r="P358">
            <v>61</v>
          </cell>
          <cell r="Q358">
            <v>473.96999999999997</v>
          </cell>
          <cell r="R358">
            <v>61</v>
          </cell>
          <cell r="S358">
            <v>502.88599999999997</v>
          </cell>
          <cell r="U358">
            <v>28.915999999999997</v>
          </cell>
          <cell r="Y358">
            <v>14</v>
          </cell>
          <cell r="Z358">
            <v>108.78</v>
          </cell>
          <cell r="AA358">
            <v>14</v>
          </cell>
          <cell r="AB358">
            <v>137.696</v>
          </cell>
        </row>
        <row r="359">
          <cell r="C359">
            <v>0</v>
          </cell>
          <cell r="D359">
            <v>174.65729808000003</v>
          </cell>
          <cell r="F359">
            <v>110.61</v>
          </cell>
          <cell r="I359">
            <v>0</v>
          </cell>
          <cell r="J359">
            <v>64.047298080000033</v>
          </cell>
          <cell r="K359">
            <v>36</v>
          </cell>
          <cell r="L359">
            <v>64.047298080000033</v>
          </cell>
          <cell r="P359">
            <v>88</v>
          </cell>
          <cell r="Q359">
            <v>683.76</v>
          </cell>
          <cell r="R359">
            <v>88</v>
          </cell>
          <cell r="S359">
            <v>747.80729808000001</v>
          </cell>
          <cell r="U359">
            <v>64.047298080000033</v>
          </cell>
          <cell r="Y359">
            <v>7</v>
          </cell>
          <cell r="Z359">
            <v>54.39</v>
          </cell>
          <cell r="AA359">
            <v>7</v>
          </cell>
          <cell r="AB359">
            <v>118.43729808000003</v>
          </cell>
        </row>
        <row r="360">
          <cell r="C360">
            <v>0</v>
          </cell>
          <cell r="D360">
            <v>0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5.7609000000000012</v>
          </cell>
          <cell r="F361">
            <v>5.76</v>
          </cell>
          <cell r="I361">
            <v>0</v>
          </cell>
          <cell r="J361">
            <v>9.0000000000145519E-4</v>
          </cell>
          <cell r="K361">
            <v>0</v>
          </cell>
          <cell r="L361">
            <v>9.0000000000145519E-4</v>
          </cell>
          <cell r="P361">
            <v>0</v>
          </cell>
          <cell r="Q361">
            <v>0</v>
          </cell>
          <cell r="R361">
            <v>0</v>
          </cell>
          <cell r="S361">
            <v>9.0000000000145519E-4</v>
          </cell>
          <cell r="U361">
            <v>9.0000000000145519E-4</v>
          </cell>
          <cell r="Y361">
            <v>0</v>
          </cell>
          <cell r="Z361">
            <v>0</v>
          </cell>
          <cell r="AA361">
            <v>0</v>
          </cell>
          <cell r="AB361">
            <v>9.0000000000145519E-4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29</v>
          </cell>
          <cell r="D363">
            <v>50.75</v>
          </cell>
          <cell r="F363">
            <v>35.47999999999999</v>
          </cell>
          <cell r="I363">
            <v>29</v>
          </cell>
          <cell r="J363">
            <v>15.27000000000001</v>
          </cell>
          <cell r="K363">
            <v>29</v>
          </cell>
          <cell r="L363">
            <v>15.27000000000001</v>
          </cell>
          <cell r="Q363">
            <v>0</v>
          </cell>
          <cell r="R363">
            <v>0</v>
          </cell>
          <cell r="S363">
            <v>15.27000000000001</v>
          </cell>
          <cell r="U363">
            <v>15.27000000000001</v>
          </cell>
          <cell r="Z363">
            <v>0</v>
          </cell>
          <cell r="AA363">
            <v>0</v>
          </cell>
          <cell r="AB363">
            <v>15.27000000000001</v>
          </cell>
        </row>
        <row r="364">
          <cell r="C364">
            <v>14</v>
          </cell>
          <cell r="D364">
            <v>27.504000000000008</v>
          </cell>
          <cell r="E364">
            <v>14</v>
          </cell>
          <cell r="I364">
            <v>0</v>
          </cell>
          <cell r="J364">
            <v>27.504000000000008</v>
          </cell>
          <cell r="K364">
            <v>14</v>
          </cell>
          <cell r="L364">
            <v>27.504000000000008</v>
          </cell>
          <cell r="Q364">
            <v>0</v>
          </cell>
          <cell r="R364">
            <v>0</v>
          </cell>
          <cell r="S364">
            <v>27.504000000000008</v>
          </cell>
          <cell r="U364">
            <v>27.504000000000008</v>
          </cell>
          <cell r="Z364">
            <v>0</v>
          </cell>
          <cell r="AA364">
            <v>0</v>
          </cell>
          <cell r="AB364">
            <v>27.504000000000008</v>
          </cell>
        </row>
        <row r="365">
          <cell r="C365">
            <v>0</v>
          </cell>
          <cell r="D365">
            <v>6.8999999999999986</v>
          </cell>
          <cell r="F365">
            <v>6</v>
          </cell>
          <cell r="I365">
            <v>0</v>
          </cell>
          <cell r="J365">
            <v>0.89999999999999858</v>
          </cell>
          <cell r="K365">
            <v>3</v>
          </cell>
          <cell r="L365">
            <v>0.89999999999999858</v>
          </cell>
          <cell r="P365">
            <v>0</v>
          </cell>
          <cell r="Q365">
            <v>0</v>
          </cell>
          <cell r="R365">
            <v>0</v>
          </cell>
          <cell r="S365">
            <v>0.89999999999999858</v>
          </cell>
          <cell r="U365">
            <v>0.89999999999999858</v>
          </cell>
          <cell r="Z365">
            <v>0</v>
          </cell>
          <cell r="AA365">
            <v>0</v>
          </cell>
          <cell r="AB365">
            <v>0.89999999999999858</v>
          </cell>
        </row>
        <row r="366">
          <cell r="C366">
            <v>0</v>
          </cell>
          <cell r="D366">
            <v>0.36600000000000055</v>
          </cell>
          <cell r="E366">
            <v>0</v>
          </cell>
          <cell r="F366">
            <v>0.36600000000000055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1.4350800000000012</v>
          </cell>
          <cell r="I368">
            <v>0</v>
          </cell>
          <cell r="J368">
            <v>1.4350800000000012</v>
          </cell>
          <cell r="K368">
            <v>155</v>
          </cell>
          <cell r="L368">
            <v>1.4350800000000012</v>
          </cell>
          <cell r="P368">
            <v>78</v>
          </cell>
          <cell r="Q368">
            <v>23.4</v>
          </cell>
          <cell r="R368">
            <v>78</v>
          </cell>
          <cell r="S368">
            <v>24.835080000000001</v>
          </cell>
          <cell r="U368">
            <v>1.4350800000000012</v>
          </cell>
          <cell r="Z368">
            <v>0</v>
          </cell>
          <cell r="AA368">
            <v>0</v>
          </cell>
          <cell r="AB368">
            <v>1.4350800000000012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20.700000000000003</v>
          </cell>
          <cell r="F370">
            <v>17.940000000000005</v>
          </cell>
          <cell r="I370">
            <v>0</v>
          </cell>
          <cell r="J370">
            <v>2.759999999999998</v>
          </cell>
          <cell r="K370">
            <v>6</v>
          </cell>
          <cell r="L370">
            <v>2.759999999999998</v>
          </cell>
          <cell r="Q370">
            <v>0</v>
          </cell>
          <cell r="R370">
            <v>0</v>
          </cell>
          <cell r="S370">
            <v>2.759999999999998</v>
          </cell>
          <cell r="U370">
            <v>2.759999999999998</v>
          </cell>
          <cell r="Z370">
            <v>0</v>
          </cell>
          <cell r="AA370">
            <v>0</v>
          </cell>
          <cell r="AB370">
            <v>2.759999999999998</v>
          </cell>
        </row>
        <row r="371">
          <cell r="C371">
            <v>0</v>
          </cell>
          <cell r="D371">
            <v>8.6</v>
          </cell>
          <cell r="I371">
            <v>0</v>
          </cell>
          <cell r="J371">
            <v>8.6</v>
          </cell>
          <cell r="K371">
            <v>6</v>
          </cell>
          <cell r="L371">
            <v>8.6</v>
          </cell>
          <cell r="P371">
            <v>0</v>
          </cell>
          <cell r="Q371">
            <v>0</v>
          </cell>
          <cell r="R371">
            <v>0</v>
          </cell>
          <cell r="S371">
            <v>8.6</v>
          </cell>
          <cell r="U371">
            <v>8.6</v>
          </cell>
          <cell r="Z371">
            <v>0</v>
          </cell>
          <cell r="AA371">
            <v>0</v>
          </cell>
          <cell r="AB371">
            <v>8.6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81</v>
          </cell>
          <cell r="Q372">
            <v>19.439999999999998</v>
          </cell>
          <cell r="R372">
            <v>81</v>
          </cell>
          <cell r="S372">
            <v>19.439999999999998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5</v>
          </cell>
          <cell r="Q374">
            <v>1.25</v>
          </cell>
          <cell r="R374">
            <v>5</v>
          </cell>
          <cell r="S374">
            <v>1.25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7</v>
          </cell>
          <cell r="D375">
            <v>16.442</v>
          </cell>
          <cell r="F375">
            <v>16.442</v>
          </cell>
          <cell r="I375">
            <v>7</v>
          </cell>
          <cell r="J375">
            <v>0</v>
          </cell>
          <cell r="L375">
            <v>0</v>
          </cell>
          <cell r="P375">
            <v>10</v>
          </cell>
          <cell r="Q375">
            <v>23.98</v>
          </cell>
          <cell r="R375">
            <v>10</v>
          </cell>
          <cell r="S375">
            <v>23.98</v>
          </cell>
          <cell r="U375">
            <v>0</v>
          </cell>
          <cell r="Y375">
            <v>8</v>
          </cell>
          <cell r="Z375">
            <v>13.25</v>
          </cell>
          <cell r="AA375">
            <v>8</v>
          </cell>
          <cell r="AB375">
            <v>13.25</v>
          </cell>
        </row>
        <row r="376">
          <cell r="C376">
            <v>6</v>
          </cell>
          <cell r="D376">
            <v>14.573</v>
          </cell>
          <cell r="F376">
            <v>14.573</v>
          </cell>
          <cell r="I376">
            <v>6</v>
          </cell>
          <cell r="J376">
            <v>0</v>
          </cell>
          <cell r="L376">
            <v>0</v>
          </cell>
          <cell r="P376">
            <v>11</v>
          </cell>
          <cell r="Q376">
            <v>22.54</v>
          </cell>
          <cell r="R376">
            <v>11</v>
          </cell>
          <cell r="S376">
            <v>22.54</v>
          </cell>
          <cell r="U376">
            <v>0</v>
          </cell>
          <cell r="Y376">
            <v>9</v>
          </cell>
          <cell r="Z376">
            <v>15.59</v>
          </cell>
          <cell r="AA376">
            <v>9</v>
          </cell>
          <cell r="AB376">
            <v>15.59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266</v>
          </cell>
          <cell r="U383">
            <v>155.96485558000006</v>
          </cell>
          <cell r="V383">
            <v>0</v>
          </cell>
          <cell r="W383">
            <v>0</v>
          </cell>
          <cell r="Y383">
            <v>38</v>
          </cell>
          <cell r="AA383">
            <v>38</v>
          </cell>
          <cell r="AB383">
            <v>347.97485558000005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95.081060970841889</v>
          </cell>
          <cell r="F387">
            <v>95.081060970841889</v>
          </cell>
          <cell r="I387">
            <v>0</v>
          </cell>
          <cell r="J387">
            <v>0</v>
          </cell>
          <cell r="Q387">
            <v>195.08106097079192</v>
          </cell>
          <cell r="R387">
            <v>0</v>
          </cell>
          <cell r="S387">
            <v>195.08106097079192</v>
          </cell>
          <cell r="Y387">
            <v>0</v>
          </cell>
          <cell r="Z387">
            <v>97</v>
          </cell>
          <cell r="AA387">
            <v>0</v>
          </cell>
          <cell r="AB387">
            <v>97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97</v>
          </cell>
          <cell r="AA390">
            <v>0</v>
          </cell>
          <cell r="AB390">
            <v>97</v>
          </cell>
        </row>
        <row r="391">
          <cell r="I391">
            <v>0</v>
          </cell>
          <cell r="J391">
            <v>0</v>
          </cell>
          <cell r="Q391">
            <v>98.610890452096513</v>
          </cell>
          <cell r="S391">
            <v>98.610890452096513</v>
          </cell>
          <cell r="Y391">
            <v>0</v>
          </cell>
          <cell r="AB391">
            <v>0</v>
          </cell>
        </row>
        <row r="392">
          <cell r="C392">
            <v>492</v>
          </cell>
          <cell r="D392">
            <v>47.271160000000002</v>
          </cell>
          <cell r="E392">
            <v>492</v>
          </cell>
          <cell r="F392">
            <v>47.271160000000002</v>
          </cell>
          <cell r="I392">
            <v>491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620</v>
          </cell>
          <cell r="Z392">
            <v>36.012992009638289</v>
          </cell>
          <cell r="AA392">
            <v>620</v>
          </cell>
          <cell r="AB392">
            <v>36.012992009638289</v>
          </cell>
        </row>
        <row r="393">
          <cell r="C393">
            <v>600</v>
          </cell>
          <cell r="D393">
            <v>52.8</v>
          </cell>
          <cell r="E393">
            <v>600</v>
          </cell>
          <cell r="F393">
            <v>52.8</v>
          </cell>
          <cell r="I393">
            <v>599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929</v>
          </cell>
          <cell r="Z393">
            <v>46.302418298106375</v>
          </cell>
          <cell r="AA393">
            <v>929</v>
          </cell>
          <cell r="AB393">
            <v>46.302418298106375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636</v>
          </cell>
          <cell r="Z394">
            <v>21.58</v>
          </cell>
          <cell r="AA394">
            <v>636</v>
          </cell>
          <cell r="AB394">
            <v>21.58</v>
          </cell>
        </row>
        <row r="395">
          <cell r="C395">
            <v>0</v>
          </cell>
          <cell r="D395">
            <v>24.1588461763073</v>
          </cell>
          <cell r="E395">
            <v>0</v>
          </cell>
          <cell r="F395">
            <v>24.1588461763073</v>
          </cell>
          <cell r="I395">
            <v>0</v>
          </cell>
          <cell r="J395">
            <v>0</v>
          </cell>
          <cell r="Q395">
            <v>24.652722613024128</v>
          </cell>
          <cell r="R395">
            <v>0</v>
          </cell>
          <cell r="S395">
            <v>24.652722613024128</v>
          </cell>
          <cell r="Z395">
            <v>25.723565721170207</v>
          </cell>
          <cell r="AA395">
            <v>0</v>
          </cell>
          <cell r="AB395">
            <v>25.723565721170207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2185</v>
          </cell>
          <cell r="Z396">
            <v>226.61897602891489</v>
          </cell>
          <cell r="AA396">
            <v>2185</v>
          </cell>
          <cell r="AB396">
            <v>226.61897602891489</v>
          </cell>
        </row>
        <row r="397">
          <cell r="M397">
            <v>0</v>
          </cell>
          <cell r="N397">
            <v>0</v>
          </cell>
          <cell r="Q397">
            <v>8985.6969040359127</v>
          </cell>
          <cell r="T397">
            <v>49</v>
          </cell>
          <cell r="U397">
            <v>155.96485558000006</v>
          </cell>
          <cell r="V397">
            <v>0</v>
          </cell>
          <cell r="W397">
            <v>0</v>
          </cell>
          <cell r="Y397">
            <v>506503</v>
          </cell>
          <cell r="Z397">
            <v>4906.6844760289141</v>
          </cell>
          <cell r="AA397">
            <v>506504</v>
          </cell>
          <cell r="AB397">
            <v>5062.6493316089145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5062.6493316089145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14</v>
          </cell>
        </row>
      </sheetData>
      <sheetData sheetId="11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3</v>
          </cell>
          <cell r="Q149">
            <v>0.09</v>
          </cell>
          <cell r="R149">
            <v>3</v>
          </cell>
          <cell r="S149">
            <v>0.09</v>
          </cell>
          <cell r="Y149">
            <v>3</v>
          </cell>
          <cell r="Z149">
            <v>0.09</v>
          </cell>
          <cell r="AA149">
            <v>3</v>
          </cell>
          <cell r="AB149">
            <v>0.09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0.09</v>
          </cell>
        </row>
        <row r="152">
          <cell r="D152">
            <v>43.72</v>
          </cell>
          <cell r="F152">
            <v>43.72</v>
          </cell>
          <cell r="I152">
            <v>0</v>
          </cell>
          <cell r="J152">
            <v>0</v>
          </cell>
          <cell r="Q152">
            <v>888.28300000000002</v>
          </cell>
          <cell r="R152">
            <v>0</v>
          </cell>
          <cell r="S152">
            <v>888.28300000000002</v>
          </cell>
          <cell r="Z152">
            <v>19.21</v>
          </cell>
          <cell r="AA152">
            <v>0</v>
          </cell>
          <cell r="AB152">
            <v>19.21</v>
          </cell>
        </row>
        <row r="153">
          <cell r="C153">
            <v>0</v>
          </cell>
          <cell r="D153">
            <v>43.72</v>
          </cell>
          <cell r="E153">
            <v>0</v>
          </cell>
          <cell r="F153">
            <v>43.72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888.28300000000002</v>
          </cell>
          <cell r="R153">
            <v>0</v>
          </cell>
          <cell r="S153">
            <v>888.28300000000002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19.21</v>
          </cell>
          <cell r="AA153">
            <v>0</v>
          </cell>
          <cell r="AB153">
            <v>19.21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548</v>
          </cell>
          <cell r="D170">
            <v>16.439999999999998</v>
          </cell>
          <cell r="E170">
            <v>548</v>
          </cell>
          <cell r="F170">
            <v>16.439999999999998</v>
          </cell>
          <cell r="I170">
            <v>0</v>
          </cell>
          <cell r="J170">
            <v>0</v>
          </cell>
          <cell r="P170">
            <v>171</v>
          </cell>
          <cell r="Q170">
            <v>5.13</v>
          </cell>
          <cell r="R170">
            <v>171</v>
          </cell>
          <cell r="S170">
            <v>5.13</v>
          </cell>
          <cell r="Y170">
            <v>171</v>
          </cell>
          <cell r="Z170">
            <v>5.13</v>
          </cell>
          <cell r="AA170">
            <v>171</v>
          </cell>
          <cell r="AB170">
            <v>5.13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9470</v>
          </cell>
          <cell r="Q171">
            <v>142.04999999999998</v>
          </cell>
          <cell r="R171">
            <v>9470</v>
          </cell>
          <cell r="S171">
            <v>142.04999999999998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5.13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412</v>
          </cell>
          <cell r="Q176">
            <v>12.36</v>
          </cell>
          <cell r="R176">
            <v>412</v>
          </cell>
          <cell r="S176">
            <v>12.36</v>
          </cell>
          <cell r="Y176">
            <v>87</v>
          </cell>
          <cell r="Z176">
            <v>2.61</v>
          </cell>
          <cell r="AA176">
            <v>87</v>
          </cell>
          <cell r="AB176">
            <v>2.61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2.61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325</v>
          </cell>
          <cell r="Z182">
            <v>9.75</v>
          </cell>
          <cell r="AA182">
            <v>325</v>
          </cell>
          <cell r="AB182">
            <v>9.75</v>
          </cell>
        </row>
        <row r="183">
          <cell r="C183">
            <v>325</v>
          </cell>
          <cell r="D183">
            <v>4.875</v>
          </cell>
          <cell r="E183">
            <v>325</v>
          </cell>
          <cell r="F183">
            <v>4.875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9.75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17.490000000000002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44865</v>
          </cell>
          <cell r="D201">
            <v>67.297499999999999</v>
          </cell>
          <cell r="E201">
            <v>44865</v>
          </cell>
          <cell r="F201">
            <v>67.297499999999999</v>
          </cell>
          <cell r="I201">
            <v>0</v>
          </cell>
          <cell r="J201">
            <v>0</v>
          </cell>
          <cell r="P201">
            <v>44758</v>
          </cell>
          <cell r="Q201">
            <v>67.137</v>
          </cell>
          <cell r="R201">
            <v>44758</v>
          </cell>
          <cell r="S201">
            <v>67.137</v>
          </cell>
          <cell r="Z201">
            <v>67.137</v>
          </cell>
          <cell r="AA201">
            <v>44758</v>
          </cell>
          <cell r="AB201">
            <v>67.137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1</v>
          </cell>
          <cell r="Q202">
            <v>1.5E-3</v>
          </cell>
          <cell r="R202">
            <v>1</v>
          </cell>
          <cell r="S202">
            <v>1.5E-3</v>
          </cell>
          <cell r="Z202">
            <v>1.5E-3</v>
          </cell>
          <cell r="AA202">
            <v>1</v>
          </cell>
          <cell r="AB202">
            <v>1.5E-3</v>
          </cell>
        </row>
        <row r="203">
          <cell r="C203">
            <v>14</v>
          </cell>
          <cell r="D203">
            <v>2.1000000000000001E-2</v>
          </cell>
          <cell r="E203">
            <v>14</v>
          </cell>
          <cell r="F203">
            <v>2.1000000000000001E-2</v>
          </cell>
          <cell r="I203">
            <v>0</v>
          </cell>
          <cell r="J203">
            <v>0</v>
          </cell>
          <cell r="P203">
            <v>11</v>
          </cell>
          <cell r="Q203">
            <v>1.6500000000000001E-2</v>
          </cell>
          <cell r="R203">
            <v>11</v>
          </cell>
          <cell r="S203">
            <v>1.6500000000000001E-2</v>
          </cell>
          <cell r="Z203">
            <v>1.6500000000000001E-2</v>
          </cell>
          <cell r="AA203">
            <v>11</v>
          </cell>
          <cell r="AB203">
            <v>1.6500000000000001E-2</v>
          </cell>
        </row>
        <row r="204">
          <cell r="C204">
            <v>73953</v>
          </cell>
          <cell r="D204">
            <v>110.9295</v>
          </cell>
          <cell r="E204">
            <v>73953</v>
          </cell>
          <cell r="F204">
            <v>110.9295</v>
          </cell>
          <cell r="I204">
            <v>0</v>
          </cell>
          <cell r="J204">
            <v>0</v>
          </cell>
          <cell r="P204">
            <v>72121</v>
          </cell>
          <cell r="Q204">
            <v>108.1815</v>
          </cell>
          <cell r="R204">
            <v>72121</v>
          </cell>
          <cell r="S204">
            <v>108.1815</v>
          </cell>
          <cell r="Z204">
            <v>108.1815</v>
          </cell>
          <cell r="AA204">
            <v>72121</v>
          </cell>
          <cell r="AB204">
            <v>108.1815</v>
          </cell>
        </row>
        <row r="205">
          <cell r="C205">
            <v>18</v>
          </cell>
          <cell r="D205">
            <v>2.7E-2</v>
          </cell>
          <cell r="E205">
            <v>18</v>
          </cell>
          <cell r="F205">
            <v>2.7E-2</v>
          </cell>
          <cell r="I205">
            <v>0</v>
          </cell>
          <cell r="J205">
            <v>0</v>
          </cell>
          <cell r="P205">
            <v>12</v>
          </cell>
          <cell r="Q205">
            <v>1.8000000000000002E-2</v>
          </cell>
          <cell r="R205">
            <v>12</v>
          </cell>
          <cell r="S205">
            <v>1.8000000000000002E-2</v>
          </cell>
          <cell r="Z205">
            <v>1.8000000000000002E-2</v>
          </cell>
          <cell r="AA205">
            <v>12</v>
          </cell>
          <cell r="AB205">
            <v>1.8000000000000002E-2</v>
          </cell>
        </row>
        <row r="206">
          <cell r="C206">
            <v>61</v>
          </cell>
          <cell r="D206">
            <v>9.1499999999999998E-2</v>
          </cell>
          <cell r="E206">
            <v>61</v>
          </cell>
          <cell r="F206">
            <v>9.1499999999999998E-2</v>
          </cell>
          <cell r="I206">
            <v>0</v>
          </cell>
          <cell r="J206">
            <v>0</v>
          </cell>
          <cell r="P206">
            <v>49</v>
          </cell>
          <cell r="Q206">
            <v>7.3499999999999996E-2</v>
          </cell>
          <cell r="R206">
            <v>49</v>
          </cell>
          <cell r="S206">
            <v>7.3499999999999996E-2</v>
          </cell>
          <cell r="Z206">
            <v>7.3499999999999996E-2</v>
          </cell>
          <cell r="AA206">
            <v>49</v>
          </cell>
          <cell r="AB206">
            <v>7.3499999999999996E-2</v>
          </cell>
        </row>
        <row r="207">
          <cell r="C207">
            <v>86210</v>
          </cell>
          <cell r="D207">
            <v>215.52500000000001</v>
          </cell>
          <cell r="E207">
            <v>86210</v>
          </cell>
          <cell r="F207">
            <v>215.52500000000001</v>
          </cell>
          <cell r="I207">
            <v>0</v>
          </cell>
          <cell r="J207">
            <v>0</v>
          </cell>
          <cell r="P207">
            <v>81624</v>
          </cell>
          <cell r="Q207">
            <v>204.06</v>
          </cell>
          <cell r="R207">
            <v>81624</v>
          </cell>
          <cell r="S207">
            <v>204.06</v>
          </cell>
          <cell r="Z207">
            <v>204.06</v>
          </cell>
          <cell r="AA207">
            <v>81624</v>
          </cell>
          <cell r="AB207">
            <v>204.06</v>
          </cell>
        </row>
        <row r="208">
          <cell r="C208">
            <v>13</v>
          </cell>
          <cell r="D208">
            <v>3.2500000000000001E-2</v>
          </cell>
          <cell r="E208">
            <v>13</v>
          </cell>
          <cell r="F208">
            <v>3.2500000000000001E-2</v>
          </cell>
          <cell r="I208">
            <v>0</v>
          </cell>
          <cell r="J208">
            <v>0</v>
          </cell>
          <cell r="P208">
            <v>11</v>
          </cell>
          <cell r="Q208">
            <v>2.75E-2</v>
          </cell>
          <cell r="R208">
            <v>11</v>
          </cell>
          <cell r="S208">
            <v>2.75E-2</v>
          </cell>
          <cell r="Z208">
            <v>2.75E-2</v>
          </cell>
          <cell r="AA208">
            <v>11</v>
          </cell>
          <cell r="AB208">
            <v>2.75E-2</v>
          </cell>
        </row>
        <row r="209">
          <cell r="C209">
            <v>58</v>
          </cell>
          <cell r="D209">
            <v>0.14499999999999999</v>
          </cell>
          <cell r="E209">
            <v>58</v>
          </cell>
          <cell r="F209">
            <v>0.14499999999999999</v>
          </cell>
          <cell r="I209">
            <v>0</v>
          </cell>
          <cell r="J209">
            <v>0</v>
          </cell>
          <cell r="P209">
            <v>53</v>
          </cell>
          <cell r="Q209">
            <v>0.13250000000000001</v>
          </cell>
          <cell r="R209">
            <v>53</v>
          </cell>
          <cell r="S209">
            <v>0.13250000000000001</v>
          </cell>
          <cell r="Z209">
            <v>0.13250000000000001</v>
          </cell>
          <cell r="AA209">
            <v>53</v>
          </cell>
          <cell r="AB209">
            <v>0.13250000000000001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379.64799999999997</v>
          </cell>
        </row>
        <row r="211">
          <cell r="I211">
            <v>0</v>
          </cell>
          <cell r="J211">
            <v>0</v>
          </cell>
        </row>
        <row r="212">
          <cell r="C212">
            <v>58528</v>
          </cell>
          <cell r="D212">
            <v>234.11199999999999</v>
          </cell>
          <cell r="E212">
            <v>58528</v>
          </cell>
          <cell r="F212">
            <v>234.11199999999999</v>
          </cell>
          <cell r="I212">
            <v>0</v>
          </cell>
          <cell r="J212">
            <v>0</v>
          </cell>
          <cell r="P212">
            <v>56410</v>
          </cell>
          <cell r="Q212">
            <v>225.64000000000001</v>
          </cell>
          <cell r="R212">
            <v>56410</v>
          </cell>
          <cell r="S212">
            <v>225.64000000000001</v>
          </cell>
          <cell r="Y212">
            <v>56410</v>
          </cell>
          <cell r="Z212">
            <v>225.64000000000001</v>
          </cell>
          <cell r="AA212">
            <v>56410</v>
          </cell>
          <cell r="AB212">
            <v>225.64000000000001</v>
          </cell>
        </row>
        <row r="213">
          <cell r="C213">
            <v>7986</v>
          </cell>
          <cell r="D213">
            <v>31.943999999999999</v>
          </cell>
          <cell r="E213">
            <v>7986</v>
          </cell>
          <cell r="F213">
            <v>31.943999999999999</v>
          </cell>
          <cell r="I213">
            <v>0</v>
          </cell>
          <cell r="J213">
            <v>0</v>
          </cell>
          <cell r="P213">
            <v>7659</v>
          </cell>
          <cell r="Q213">
            <v>30.635999999999999</v>
          </cell>
          <cell r="R213">
            <v>7659</v>
          </cell>
          <cell r="S213">
            <v>30.635999999999999</v>
          </cell>
          <cell r="Y213">
            <v>7659</v>
          </cell>
          <cell r="Z213">
            <v>30.635999999999999</v>
          </cell>
          <cell r="AA213">
            <v>7659</v>
          </cell>
          <cell r="AB213">
            <v>30.635999999999999</v>
          </cell>
        </row>
        <row r="214">
          <cell r="C214">
            <v>13619</v>
          </cell>
          <cell r="D214">
            <v>54.475999999999999</v>
          </cell>
          <cell r="E214">
            <v>13619</v>
          </cell>
          <cell r="F214">
            <v>54.475999999999999</v>
          </cell>
          <cell r="I214">
            <v>0</v>
          </cell>
          <cell r="J214">
            <v>0</v>
          </cell>
          <cell r="P214">
            <v>12917</v>
          </cell>
          <cell r="Q214">
            <v>51.667999999999999</v>
          </cell>
          <cell r="R214">
            <v>12917</v>
          </cell>
          <cell r="S214">
            <v>51.667999999999999</v>
          </cell>
          <cell r="Y214">
            <v>12917</v>
          </cell>
          <cell r="Z214">
            <v>51.667999999999999</v>
          </cell>
          <cell r="AA214">
            <v>12917</v>
          </cell>
          <cell r="AB214">
            <v>51.667999999999999</v>
          </cell>
        </row>
        <row r="215">
          <cell r="C215">
            <v>14378</v>
          </cell>
          <cell r="D215">
            <v>57.512</v>
          </cell>
          <cell r="E215">
            <v>14378</v>
          </cell>
          <cell r="F215">
            <v>57.512</v>
          </cell>
          <cell r="I215">
            <v>0</v>
          </cell>
          <cell r="J215">
            <v>0</v>
          </cell>
          <cell r="P215">
            <v>35306</v>
          </cell>
          <cell r="Q215">
            <v>141.22399999999999</v>
          </cell>
          <cell r="R215">
            <v>35306</v>
          </cell>
          <cell r="S215">
            <v>141.22399999999999</v>
          </cell>
          <cell r="Y215">
            <v>13475</v>
          </cell>
          <cell r="Z215">
            <v>53.9</v>
          </cell>
          <cell r="AA215">
            <v>13475</v>
          </cell>
          <cell r="AB215">
            <v>53.9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361.84399999999999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102</v>
          </cell>
          <cell r="D245">
            <v>612</v>
          </cell>
          <cell r="E245">
            <v>102</v>
          </cell>
          <cell r="F245">
            <v>612</v>
          </cell>
          <cell r="I245">
            <v>0</v>
          </cell>
          <cell r="J245">
            <v>0</v>
          </cell>
          <cell r="P245">
            <v>102</v>
          </cell>
          <cell r="Q245">
            <v>673.19999999999993</v>
          </cell>
          <cell r="R245">
            <v>102</v>
          </cell>
          <cell r="S245">
            <v>673.19999999999993</v>
          </cell>
          <cell r="Y245">
            <v>102</v>
          </cell>
          <cell r="Z245">
            <v>673.19999999999993</v>
          </cell>
          <cell r="AA245">
            <v>102</v>
          </cell>
          <cell r="AB245">
            <v>673.19999999999993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20</v>
          </cell>
          <cell r="D259">
            <v>10</v>
          </cell>
          <cell r="E259">
            <v>20</v>
          </cell>
          <cell r="F259">
            <v>10</v>
          </cell>
          <cell r="I259">
            <v>0</v>
          </cell>
          <cell r="J259">
            <v>0</v>
          </cell>
          <cell r="P259">
            <v>16</v>
          </cell>
          <cell r="Q259">
            <v>8</v>
          </cell>
          <cell r="R259">
            <v>16</v>
          </cell>
          <cell r="S259">
            <v>8</v>
          </cell>
          <cell r="Y259">
            <v>16</v>
          </cell>
          <cell r="Z259">
            <v>8</v>
          </cell>
          <cell r="AA259">
            <v>16</v>
          </cell>
          <cell r="AB259">
            <v>8</v>
          </cell>
        </row>
        <row r="260">
          <cell r="C260">
            <v>20</v>
          </cell>
          <cell r="D260">
            <v>10</v>
          </cell>
          <cell r="E260">
            <v>20</v>
          </cell>
          <cell r="F260">
            <v>10</v>
          </cell>
          <cell r="I260">
            <v>0</v>
          </cell>
          <cell r="J260">
            <v>0</v>
          </cell>
          <cell r="P260">
            <v>16</v>
          </cell>
          <cell r="Q260">
            <v>8</v>
          </cell>
          <cell r="R260">
            <v>16</v>
          </cell>
          <cell r="S260">
            <v>8</v>
          </cell>
          <cell r="Y260">
            <v>16</v>
          </cell>
          <cell r="Z260">
            <v>8</v>
          </cell>
          <cell r="AA260">
            <v>16</v>
          </cell>
          <cell r="AB260">
            <v>8</v>
          </cell>
        </row>
        <row r="261">
          <cell r="C261">
            <v>20</v>
          </cell>
          <cell r="D261">
            <v>10</v>
          </cell>
          <cell r="E261">
            <v>20</v>
          </cell>
          <cell r="F261">
            <v>10</v>
          </cell>
          <cell r="I261">
            <v>0</v>
          </cell>
          <cell r="J261">
            <v>0</v>
          </cell>
          <cell r="P261">
            <v>16</v>
          </cell>
          <cell r="Q261">
            <v>8</v>
          </cell>
          <cell r="R261">
            <v>16</v>
          </cell>
          <cell r="S261">
            <v>8</v>
          </cell>
          <cell r="Y261">
            <v>16</v>
          </cell>
          <cell r="Z261">
            <v>8</v>
          </cell>
          <cell r="AA261">
            <v>16</v>
          </cell>
          <cell r="AB261">
            <v>8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697.19999999999993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697.19999999999993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697.19999999999993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2819</v>
          </cell>
          <cell r="D268">
            <v>22.552</v>
          </cell>
          <cell r="E268">
            <v>2819</v>
          </cell>
          <cell r="F268">
            <v>22.552</v>
          </cell>
          <cell r="I268">
            <v>0</v>
          </cell>
          <cell r="J268">
            <v>0</v>
          </cell>
          <cell r="P268">
            <v>2834</v>
          </cell>
          <cell r="Q268">
            <v>56.68</v>
          </cell>
          <cell r="R268">
            <v>2834</v>
          </cell>
          <cell r="S268">
            <v>56.68</v>
          </cell>
          <cell r="Y268">
            <v>2834</v>
          </cell>
          <cell r="Z268">
            <v>28.34</v>
          </cell>
          <cell r="AA268">
            <v>2834</v>
          </cell>
          <cell r="AB268">
            <v>28.34</v>
          </cell>
        </row>
        <row r="269">
          <cell r="C269">
            <v>2350</v>
          </cell>
          <cell r="D269">
            <v>18.8</v>
          </cell>
          <cell r="E269">
            <v>2350</v>
          </cell>
          <cell r="F269">
            <v>18.8</v>
          </cell>
          <cell r="I269">
            <v>0</v>
          </cell>
          <cell r="J269">
            <v>0</v>
          </cell>
          <cell r="P269">
            <v>2347</v>
          </cell>
          <cell r="Q269">
            <v>46.94</v>
          </cell>
          <cell r="R269">
            <v>2347</v>
          </cell>
          <cell r="S269">
            <v>46.94</v>
          </cell>
          <cell r="Y269">
            <v>2347</v>
          </cell>
          <cell r="Z269">
            <v>23.47</v>
          </cell>
          <cell r="AA269">
            <v>2347</v>
          </cell>
          <cell r="AB269">
            <v>23.47</v>
          </cell>
        </row>
        <row r="270">
          <cell r="C270">
            <v>3671</v>
          </cell>
          <cell r="D270">
            <v>29.368000000000002</v>
          </cell>
          <cell r="E270">
            <v>3671</v>
          </cell>
          <cell r="F270">
            <v>29.368000000000002</v>
          </cell>
          <cell r="I270">
            <v>0</v>
          </cell>
          <cell r="J270">
            <v>0</v>
          </cell>
          <cell r="P270">
            <v>3412</v>
          </cell>
          <cell r="Q270">
            <v>68.239999999999995</v>
          </cell>
          <cell r="R270">
            <v>3412</v>
          </cell>
          <cell r="S270">
            <v>68.239999999999995</v>
          </cell>
          <cell r="Y270">
            <v>3412</v>
          </cell>
          <cell r="Z270">
            <v>34.119999999999997</v>
          </cell>
          <cell r="AA270">
            <v>3412</v>
          </cell>
          <cell r="AB270">
            <v>34.119999999999997</v>
          </cell>
        </row>
        <row r="271">
          <cell r="I271">
            <v>0</v>
          </cell>
          <cell r="J271">
            <v>0</v>
          </cell>
        </row>
        <row r="272">
          <cell r="C272">
            <v>2819</v>
          </cell>
          <cell r="D272">
            <v>22.552</v>
          </cell>
          <cell r="E272">
            <v>2819</v>
          </cell>
          <cell r="F272">
            <v>22.552</v>
          </cell>
          <cell r="I272">
            <v>0</v>
          </cell>
          <cell r="J272">
            <v>0</v>
          </cell>
          <cell r="P272">
            <v>2834</v>
          </cell>
          <cell r="Q272">
            <v>28.34</v>
          </cell>
          <cell r="R272">
            <v>2834</v>
          </cell>
          <cell r="S272">
            <v>28.34</v>
          </cell>
          <cell r="Y272">
            <v>2834</v>
          </cell>
          <cell r="Z272">
            <v>28.34</v>
          </cell>
          <cell r="AA272">
            <v>2834</v>
          </cell>
          <cell r="AB272">
            <v>28.34</v>
          </cell>
        </row>
        <row r="273">
          <cell r="C273">
            <v>2350</v>
          </cell>
          <cell r="D273">
            <v>18.8</v>
          </cell>
          <cell r="E273">
            <v>2350</v>
          </cell>
          <cell r="F273">
            <v>18.8</v>
          </cell>
          <cell r="I273">
            <v>0</v>
          </cell>
          <cell r="J273">
            <v>0</v>
          </cell>
          <cell r="P273">
            <v>2347</v>
          </cell>
          <cell r="Q273">
            <v>23.47</v>
          </cell>
          <cell r="R273">
            <v>2347</v>
          </cell>
          <cell r="S273">
            <v>23.47</v>
          </cell>
          <cell r="Y273">
            <v>2347</v>
          </cell>
          <cell r="Z273">
            <v>23.47</v>
          </cell>
          <cell r="AA273">
            <v>2347</v>
          </cell>
          <cell r="AB273">
            <v>23.47</v>
          </cell>
        </row>
        <row r="274">
          <cell r="C274">
            <v>3671</v>
          </cell>
          <cell r="D274">
            <v>29.368000000000002</v>
          </cell>
          <cell r="E274">
            <v>3671</v>
          </cell>
          <cell r="F274">
            <v>29.368000000000002</v>
          </cell>
          <cell r="I274">
            <v>0</v>
          </cell>
          <cell r="J274">
            <v>0</v>
          </cell>
          <cell r="P274">
            <v>3412</v>
          </cell>
          <cell r="Q274">
            <v>34.119999999999997</v>
          </cell>
          <cell r="R274">
            <v>3412</v>
          </cell>
          <cell r="S274">
            <v>34.119999999999997</v>
          </cell>
          <cell r="Y274">
            <v>3412</v>
          </cell>
          <cell r="Z274">
            <v>34.119999999999997</v>
          </cell>
          <cell r="AA274">
            <v>3412</v>
          </cell>
          <cell r="AB274">
            <v>34.119999999999997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195</v>
          </cell>
          <cell r="D281">
            <v>1.56</v>
          </cell>
          <cell r="E281">
            <v>195</v>
          </cell>
          <cell r="F281">
            <v>1.56</v>
          </cell>
          <cell r="I281">
            <v>0</v>
          </cell>
          <cell r="J281">
            <v>0</v>
          </cell>
          <cell r="P281">
            <v>106</v>
          </cell>
          <cell r="Q281">
            <v>2.12</v>
          </cell>
          <cell r="R281">
            <v>106</v>
          </cell>
          <cell r="S281">
            <v>2.12</v>
          </cell>
          <cell r="Y281">
            <v>106</v>
          </cell>
          <cell r="Z281">
            <v>2.12</v>
          </cell>
          <cell r="AA281">
            <v>106</v>
          </cell>
          <cell r="AB281">
            <v>2.12</v>
          </cell>
        </row>
        <row r="282">
          <cell r="C282">
            <v>180</v>
          </cell>
          <cell r="D282">
            <v>1.44</v>
          </cell>
          <cell r="E282">
            <v>180</v>
          </cell>
          <cell r="F282">
            <v>1.44</v>
          </cell>
          <cell r="I282">
            <v>0</v>
          </cell>
          <cell r="J282">
            <v>0</v>
          </cell>
          <cell r="P282">
            <v>89</v>
          </cell>
          <cell r="Q282">
            <v>1.78</v>
          </cell>
          <cell r="R282">
            <v>89</v>
          </cell>
          <cell r="S282">
            <v>1.78</v>
          </cell>
          <cell r="Y282">
            <v>89</v>
          </cell>
          <cell r="Z282">
            <v>1.78</v>
          </cell>
          <cell r="AA282">
            <v>89</v>
          </cell>
          <cell r="AB282">
            <v>1.78</v>
          </cell>
        </row>
        <row r="283">
          <cell r="C283">
            <v>224</v>
          </cell>
          <cell r="D283">
            <v>1.792</v>
          </cell>
          <cell r="E283">
            <v>224</v>
          </cell>
          <cell r="F283">
            <v>1.792</v>
          </cell>
          <cell r="I283">
            <v>0</v>
          </cell>
          <cell r="J283">
            <v>0</v>
          </cell>
          <cell r="P283">
            <v>125</v>
          </cell>
          <cell r="Q283">
            <v>2.5</v>
          </cell>
          <cell r="R283">
            <v>125</v>
          </cell>
          <cell r="S283">
            <v>2.5</v>
          </cell>
          <cell r="Y283">
            <v>125</v>
          </cell>
          <cell r="Z283">
            <v>2.5</v>
          </cell>
          <cell r="AA283">
            <v>125</v>
          </cell>
          <cell r="AB283">
            <v>2.5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181.08799999999999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90</v>
          </cell>
          <cell r="D290">
            <v>326.7</v>
          </cell>
          <cell r="E290">
            <v>90</v>
          </cell>
          <cell r="F290">
            <v>326.7</v>
          </cell>
          <cell r="I290">
            <v>0</v>
          </cell>
          <cell r="J290">
            <v>0</v>
          </cell>
          <cell r="P290">
            <v>90</v>
          </cell>
          <cell r="Q290">
            <v>342.9</v>
          </cell>
          <cell r="R290">
            <v>90</v>
          </cell>
          <cell r="S290">
            <v>342.9</v>
          </cell>
          <cell r="Y290">
            <v>90</v>
          </cell>
          <cell r="Z290">
            <v>342.9</v>
          </cell>
          <cell r="AA290">
            <v>90</v>
          </cell>
          <cell r="AB290">
            <v>342.9</v>
          </cell>
        </row>
        <row r="291">
          <cell r="C291">
            <v>30</v>
          </cell>
          <cell r="D291">
            <v>108.89999999999999</v>
          </cell>
          <cell r="E291">
            <v>30</v>
          </cell>
          <cell r="F291">
            <v>108.89999999999999</v>
          </cell>
          <cell r="I291">
            <v>0</v>
          </cell>
          <cell r="J291">
            <v>0</v>
          </cell>
          <cell r="P291">
            <v>30</v>
          </cell>
          <cell r="Q291">
            <v>114.3</v>
          </cell>
          <cell r="R291">
            <v>30</v>
          </cell>
          <cell r="S291">
            <v>114.3</v>
          </cell>
          <cell r="Y291">
            <v>30</v>
          </cell>
          <cell r="Z291">
            <v>114.3</v>
          </cell>
          <cell r="AA291">
            <v>30</v>
          </cell>
          <cell r="AB291">
            <v>114.3</v>
          </cell>
        </row>
        <row r="292">
          <cell r="C292">
            <v>9</v>
          </cell>
          <cell r="D292">
            <v>32.67</v>
          </cell>
          <cell r="E292">
            <v>9</v>
          </cell>
          <cell r="F292">
            <v>32.67</v>
          </cell>
          <cell r="I292">
            <v>0</v>
          </cell>
          <cell r="J292">
            <v>0</v>
          </cell>
          <cell r="P292">
            <v>15</v>
          </cell>
          <cell r="Q292">
            <v>57.15</v>
          </cell>
          <cell r="R292">
            <v>15</v>
          </cell>
          <cell r="S292">
            <v>57.15</v>
          </cell>
          <cell r="Y292">
            <v>9</v>
          </cell>
          <cell r="Z292">
            <v>34.29</v>
          </cell>
          <cell r="AA292">
            <v>9</v>
          </cell>
          <cell r="AB292">
            <v>34.29</v>
          </cell>
        </row>
        <row r="293">
          <cell r="C293">
            <v>14</v>
          </cell>
          <cell r="D293">
            <v>40.425021406727829</v>
          </cell>
          <cell r="E293">
            <v>14</v>
          </cell>
          <cell r="F293">
            <v>40.425021406727829</v>
          </cell>
          <cell r="I293">
            <v>0</v>
          </cell>
          <cell r="J293">
            <v>0</v>
          </cell>
          <cell r="P293">
            <v>15</v>
          </cell>
          <cell r="Q293">
            <v>50.400000000000006</v>
          </cell>
          <cell r="R293">
            <v>15</v>
          </cell>
          <cell r="S293">
            <v>50.400000000000006</v>
          </cell>
          <cell r="Y293">
            <v>14</v>
          </cell>
          <cell r="Z293">
            <v>47.040000000000006</v>
          </cell>
          <cell r="AA293">
            <v>14</v>
          </cell>
          <cell r="AB293">
            <v>47.040000000000006</v>
          </cell>
        </row>
        <row r="294">
          <cell r="C294">
            <v>14</v>
          </cell>
          <cell r="D294">
            <v>41.479199999999999</v>
          </cell>
          <cell r="E294">
            <v>14</v>
          </cell>
          <cell r="F294">
            <v>41.479199999999999</v>
          </cell>
          <cell r="I294">
            <v>0</v>
          </cell>
          <cell r="J294">
            <v>0</v>
          </cell>
          <cell r="P294">
            <v>56</v>
          </cell>
          <cell r="Q294">
            <v>188.16</v>
          </cell>
          <cell r="R294">
            <v>56</v>
          </cell>
          <cell r="S294">
            <v>188.16</v>
          </cell>
          <cell r="Y294">
            <v>15</v>
          </cell>
          <cell r="Z294">
            <v>50.4</v>
          </cell>
          <cell r="AA294">
            <v>15</v>
          </cell>
          <cell r="AB294">
            <v>50.4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15</v>
          </cell>
          <cell r="Q296">
            <v>15</v>
          </cell>
          <cell r="R296">
            <v>15</v>
          </cell>
          <cell r="S296">
            <v>15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7.5</v>
          </cell>
          <cell r="E297">
            <v>15</v>
          </cell>
          <cell r="F297">
            <v>7.5</v>
          </cell>
          <cell r="I297">
            <v>0</v>
          </cell>
          <cell r="J297">
            <v>0</v>
          </cell>
          <cell r="P297">
            <v>15</v>
          </cell>
          <cell r="Q297">
            <v>7.5</v>
          </cell>
          <cell r="R297">
            <v>15</v>
          </cell>
          <cell r="S297">
            <v>7.5</v>
          </cell>
          <cell r="Y297">
            <v>15</v>
          </cell>
          <cell r="Z297">
            <v>7.5</v>
          </cell>
          <cell r="AA297">
            <v>15</v>
          </cell>
          <cell r="AB297">
            <v>7.5</v>
          </cell>
        </row>
        <row r="298">
          <cell r="C298">
            <v>15</v>
          </cell>
          <cell r="D298">
            <v>4.5</v>
          </cell>
          <cell r="E298">
            <v>15</v>
          </cell>
          <cell r="F298">
            <v>4.5</v>
          </cell>
          <cell r="I298">
            <v>0</v>
          </cell>
          <cell r="J298">
            <v>0</v>
          </cell>
          <cell r="P298">
            <v>15</v>
          </cell>
          <cell r="Q298">
            <v>4.5</v>
          </cell>
          <cell r="R298">
            <v>15</v>
          </cell>
          <cell r="S298">
            <v>4.5</v>
          </cell>
          <cell r="Y298">
            <v>15</v>
          </cell>
          <cell r="Z298">
            <v>4.5</v>
          </cell>
          <cell r="AA298">
            <v>15</v>
          </cell>
          <cell r="AB298">
            <v>4.5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15</v>
          </cell>
          <cell r="Q299">
            <v>1.5</v>
          </cell>
          <cell r="R299">
            <v>15</v>
          </cell>
          <cell r="S299">
            <v>1.5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15</v>
          </cell>
          <cell r="Q300">
            <v>1.5</v>
          </cell>
          <cell r="R300">
            <v>15</v>
          </cell>
          <cell r="S300">
            <v>1.5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15</v>
          </cell>
          <cell r="Z301">
            <v>600.92999999999995</v>
          </cell>
          <cell r="AA301">
            <v>15</v>
          </cell>
          <cell r="AB301">
            <v>600.92999999999995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150</v>
          </cell>
          <cell r="Q305">
            <v>15</v>
          </cell>
          <cell r="R305">
            <v>150</v>
          </cell>
          <cell r="S305">
            <v>15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150</v>
          </cell>
          <cell r="D306">
            <v>15</v>
          </cell>
          <cell r="E306">
            <v>150</v>
          </cell>
          <cell r="F306">
            <v>15</v>
          </cell>
          <cell r="I306">
            <v>0</v>
          </cell>
          <cell r="J306">
            <v>0</v>
          </cell>
          <cell r="P306">
            <v>150</v>
          </cell>
          <cell r="Q306">
            <v>15</v>
          </cell>
          <cell r="R306">
            <v>150</v>
          </cell>
          <cell r="S306">
            <v>15</v>
          </cell>
          <cell r="Z306">
            <v>15</v>
          </cell>
          <cell r="AA306">
            <v>150</v>
          </cell>
          <cell r="AB306">
            <v>15</v>
          </cell>
        </row>
        <row r="307">
          <cell r="C307">
            <v>150</v>
          </cell>
          <cell r="D307">
            <v>18</v>
          </cell>
          <cell r="E307">
            <v>150</v>
          </cell>
          <cell r="F307">
            <v>18</v>
          </cell>
          <cell r="I307">
            <v>0</v>
          </cell>
          <cell r="J307">
            <v>0</v>
          </cell>
          <cell r="P307">
            <v>150</v>
          </cell>
          <cell r="Q307">
            <v>18</v>
          </cell>
          <cell r="R307">
            <v>150</v>
          </cell>
          <cell r="S307">
            <v>18</v>
          </cell>
          <cell r="Z307">
            <v>18</v>
          </cell>
          <cell r="AA307">
            <v>150</v>
          </cell>
          <cell r="AB307">
            <v>18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150</v>
          </cell>
          <cell r="Q308">
            <v>4.5</v>
          </cell>
          <cell r="R308">
            <v>150</v>
          </cell>
          <cell r="S308">
            <v>4.5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150</v>
          </cell>
          <cell r="Q309">
            <v>3</v>
          </cell>
          <cell r="R309">
            <v>150</v>
          </cell>
          <cell r="S309">
            <v>3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150</v>
          </cell>
          <cell r="Z310">
            <v>33</v>
          </cell>
          <cell r="AA310">
            <v>150</v>
          </cell>
          <cell r="AB310">
            <v>33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1651</v>
          </cell>
          <cell r="Q317">
            <v>49.53</v>
          </cell>
          <cell r="R317">
            <v>1651</v>
          </cell>
          <cell r="S317">
            <v>49.53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614</v>
          </cell>
          <cell r="Q318">
            <v>61.400000000000006</v>
          </cell>
          <cell r="R318">
            <v>614</v>
          </cell>
          <cell r="S318">
            <v>61.400000000000006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2819</v>
          </cell>
          <cell r="D323">
            <v>14.095000000000001</v>
          </cell>
          <cell r="E323">
            <v>2819</v>
          </cell>
          <cell r="F323">
            <v>14.095000000000001</v>
          </cell>
          <cell r="I323">
            <v>0</v>
          </cell>
          <cell r="J323">
            <v>0</v>
          </cell>
          <cell r="P323">
            <v>2834</v>
          </cell>
          <cell r="Q323">
            <v>14.17</v>
          </cell>
          <cell r="R323">
            <v>2834</v>
          </cell>
          <cell r="S323">
            <v>14.17</v>
          </cell>
          <cell r="Y323">
            <v>2834</v>
          </cell>
          <cell r="Z323">
            <v>14.17</v>
          </cell>
          <cell r="AA323">
            <v>2834</v>
          </cell>
          <cell r="AB323">
            <v>14.17</v>
          </cell>
        </row>
        <row r="324">
          <cell r="C324">
            <v>2350</v>
          </cell>
          <cell r="D324">
            <v>11.75</v>
          </cell>
          <cell r="E324">
            <v>2350</v>
          </cell>
          <cell r="F324">
            <v>11.75</v>
          </cell>
          <cell r="I324">
            <v>0</v>
          </cell>
          <cell r="J324">
            <v>0</v>
          </cell>
          <cell r="P324">
            <v>2347</v>
          </cell>
          <cell r="Q324">
            <v>11.734999999999999</v>
          </cell>
          <cell r="R324">
            <v>2347</v>
          </cell>
          <cell r="S324">
            <v>11.734999999999999</v>
          </cell>
          <cell r="Y324">
            <v>2347</v>
          </cell>
          <cell r="Z324">
            <v>11.734999999999999</v>
          </cell>
          <cell r="AA324">
            <v>2347</v>
          </cell>
          <cell r="AB324">
            <v>11.734999999999999</v>
          </cell>
        </row>
        <row r="325">
          <cell r="C325">
            <v>3671</v>
          </cell>
          <cell r="D325">
            <v>18.355</v>
          </cell>
          <cell r="E325">
            <v>3671</v>
          </cell>
          <cell r="F325">
            <v>18.355</v>
          </cell>
          <cell r="I325">
            <v>0</v>
          </cell>
          <cell r="J325">
            <v>0</v>
          </cell>
          <cell r="P325">
            <v>3412</v>
          </cell>
          <cell r="Q325">
            <v>17.059999999999999</v>
          </cell>
          <cell r="R325">
            <v>3412</v>
          </cell>
          <cell r="S325">
            <v>17.059999999999999</v>
          </cell>
          <cell r="Y325">
            <v>3412</v>
          </cell>
          <cell r="Z325">
            <v>17.059999999999999</v>
          </cell>
          <cell r="AA325">
            <v>3412</v>
          </cell>
          <cell r="AB325">
            <v>17.059999999999999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8593</v>
          </cell>
          <cell r="Z326">
            <v>42.965000000000003</v>
          </cell>
          <cell r="AA326">
            <v>8593</v>
          </cell>
          <cell r="AB326">
            <v>42.965000000000003</v>
          </cell>
        </row>
        <row r="327">
          <cell r="I327">
            <v>0</v>
          </cell>
          <cell r="J327">
            <v>0</v>
          </cell>
        </row>
        <row r="328">
          <cell r="C328">
            <v>1780</v>
          </cell>
          <cell r="D328">
            <v>89</v>
          </cell>
          <cell r="E328">
            <v>1780</v>
          </cell>
          <cell r="F328">
            <v>89</v>
          </cell>
          <cell r="I328">
            <v>0</v>
          </cell>
          <cell r="J328">
            <v>0</v>
          </cell>
          <cell r="P328">
            <v>1901</v>
          </cell>
          <cell r="Q328">
            <v>95.050000000000011</v>
          </cell>
          <cell r="R328">
            <v>1901</v>
          </cell>
          <cell r="S328">
            <v>95.050000000000011</v>
          </cell>
          <cell r="Y328">
            <v>1901</v>
          </cell>
          <cell r="Z328">
            <v>95.050000000000011</v>
          </cell>
          <cell r="AA328">
            <v>1901</v>
          </cell>
          <cell r="AB328">
            <v>95.050000000000011</v>
          </cell>
        </row>
        <row r="329">
          <cell r="C329">
            <v>902</v>
          </cell>
          <cell r="D329">
            <v>63.140000000000008</v>
          </cell>
          <cell r="E329">
            <v>902</v>
          </cell>
          <cell r="F329">
            <v>63.140000000000008</v>
          </cell>
          <cell r="I329">
            <v>0</v>
          </cell>
          <cell r="J329">
            <v>0</v>
          </cell>
          <cell r="P329">
            <v>902</v>
          </cell>
          <cell r="Q329">
            <v>63.140000000000008</v>
          </cell>
          <cell r="R329">
            <v>902</v>
          </cell>
          <cell r="S329">
            <v>63.140000000000008</v>
          </cell>
          <cell r="Y329">
            <v>902</v>
          </cell>
          <cell r="Z329">
            <v>63.140000000000008</v>
          </cell>
          <cell r="AA329">
            <v>902</v>
          </cell>
          <cell r="AB329">
            <v>63.140000000000008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2803</v>
          </cell>
          <cell r="Z330">
            <v>158.19000000000003</v>
          </cell>
          <cell r="AA330">
            <v>2803</v>
          </cell>
          <cell r="AB330">
            <v>158.19000000000003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2265</v>
          </cell>
          <cell r="D336">
            <v>169.875</v>
          </cell>
          <cell r="E336">
            <v>2265</v>
          </cell>
          <cell r="F336">
            <v>169.875</v>
          </cell>
          <cell r="I336">
            <v>0</v>
          </cell>
          <cell r="J336">
            <v>0</v>
          </cell>
          <cell r="P336">
            <v>2265</v>
          </cell>
          <cell r="Q336">
            <v>169.875</v>
          </cell>
          <cell r="R336">
            <v>2265</v>
          </cell>
          <cell r="S336">
            <v>169.875</v>
          </cell>
          <cell r="Y336">
            <v>2265</v>
          </cell>
          <cell r="Z336">
            <v>169.875</v>
          </cell>
          <cell r="AA336">
            <v>2265</v>
          </cell>
          <cell r="AB336">
            <v>169.875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2265</v>
          </cell>
          <cell r="Z337">
            <v>169.875</v>
          </cell>
          <cell r="AA337">
            <v>2265</v>
          </cell>
          <cell r="AB337">
            <v>169.875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6284</v>
          </cell>
          <cell r="D340">
            <v>188.51999999999998</v>
          </cell>
          <cell r="E340">
            <v>6284</v>
          </cell>
          <cell r="F340">
            <v>188.51999999999998</v>
          </cell>
          <cell r="I340">
            <v>0</v>
          </cell>
          <cell r="J340">
            <v>0</v>
          </cell>
          <cell r="P340">
            <v>6882</v>
          </cell>
          <cell r="Q340">
            <v>206.45999999999998</v>
          </cell>
          <cell r="R340">
            <v>6882</v>
          </cell>
          <cell r="S340">
            <v>206.45999999999998</v>
          </cell>
          <cell r="Y340">
            <v>6440</v>
          </cell>
          <cell r="Z340">
            <v>193.2</v>
          </cell>
          <cell r="AA340">
            <v>6440</v>
          </cell>
          <cell r="AB340">
            <v>193.2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6440</v>
          </cell>
          <cell r="Z341">
            <v>193.2</v>
          </cell>
          <cell r="AA341">
            <v>6440</v>
          </cell>
          <cell r="AB341">
            <v>193.2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10014</v>
          </cell>
          <cell r="D350">
            <v>30.042000000000002</v>
          </cell>
          <cell r="E350">
            <v>10014</v>
          </cell>
          <cell r="F350">
            <v>30.042000000000002</v>
          </cell>
          <cell r="I350">
            <v>0</v>
          </cell>
          <cell r="J350">
            <v>0</v>
          </cell>
          <cell r="P350">
            <v>11970</v>
          </cell>
          <cell r="Q350">
            <v>35.910000000000004</v>
          </cell>
          <cell r="R350">
            <v>11970</v>
          </cell>
          <cell r="S350">
            <v>35.910000000000004</v>
          </cell>
          <cell r="Y350">
            <v>9978</v>
          </cell>
          <cell r="Z350">
            <v>29.934000000000001</v>
          </cell>
          <cell r="AA350">
            <v>9978</v>
          </cell>
          <cell r="AB350">
            <v>29.934000000000001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29.934000000000001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4.8635999999999999</v>
          </cell>
          <cell r="I354">
            <v>0</v>
          </cell>
          <cell r="J354">
            <v>4.8635999999999999</v>
          </cell>
          <cell r="K354">
            <v>1</v>
          </cell>
          <cell r="L354">
            <v>4.8635999999999999</v>
          </cell>
          <cell r="Q354">
            <v>0</v>
          </cell>
          <cell r="R354">
            <v>0</v>
          </cell>
          <cell r="S354">
            <v>4.8635999999999999</v>
          </cell>
          <cell r="U354">
            <v>4.8635999999999999</v>
          </cell>
          <cell r="Z354">
            <v>0</v>
          </cell>
          <cell r="AA354">
            <v>0</v>
          </cell>
          <cell r="AB354">
            <v>4.8635999999999999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4.82125</v>
          </cell>
          <cell r="F356">
            <v>4.82125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41.100952727272698</v>
          </cell>
          <cell r="F359">
            <v>28.100952727272698</v>
          </cell>
          <cell r="I359">
            <v>0</v>
          </cell>
          <cell r="J359">
            <v>13</v>
          </cell>
          <cell r="K359">
            <v>2</v>
          </cell>
          <cell r="L359">
            <v>13</v>
          </cell>
          <cell r="P359">
            <v>79</v>
          </cell>
          <cell r="Q359">
            <v>613.82999999999993</v>
          </cell>
          <cell r="R359">
            <v>79</v>
          </cell>
          <cell r="S359">
            <v>626.82999999999993</v>
          </cell>
          <cell r="U359">
            <v>13</v>
          </cell>
          <cell r="Y359">
            <v>8</v>
          </cell>
          <cell r="Z359">
            <v>62.16</v>
          </cell>
          <cell r="AA359">
            <v>8</v>
          </cell>
          <cell r="AB359">
            <v>75.16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1.1582999999999992</v>
          </cell>
          <cell r="F361">
            <v>1.1582999999999992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6</v>
          </cell>
          <cell r="D363">
            <v>43.923999999999999</v>
          </cell>
          <cell r="F363">
            <v>43.923999999999999</v>
          </cell>
          <cell r="I363">
            <v>6</v>
          </cell>
          <cell r="J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14</v>
          </cell>
          <cell r="D364">
            <v>94.61999999999999</v>
          </cell>
          <cell r="E364">
            <v>14</v>
          </cell>
          <cell r="F364">
            <v>94.61999999999999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19.5</v>
          </cell>
          <cell r="F365">
            <v>19.5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49</v>
          </cell>
          <cell r="Q368">
            <v>14.7</v>
          </cell>
          <cell r="R368">
            <v>49</v>
          </cell>
          <cell r="S368">
            <v>14.7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7.5</v>
          </cell>
          <cell r="F371">
            <v>7.5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79</v>
          </cell>
          <cell r="Q372">
            <v>18.96</v>
          </cell>
          <cell r="R372">
            <v>79</v>
          </cell>
          <cell r="S372">
            <v>18.96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665</v>
          </cell>
          <cell r="Q374">
            <v>166.25</v>
          </cell>
          <cell r="R374">
            <v>665</v>
          </cell>
          <cell r="S374">
            <v>166.25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14</v>
          </cell>
          <cell r="Q375">
            <v>23.08</v>
          </cell>
          <cell r="R375">
            <v>14</v>
          </cell>
          <cell r="S375">
            <v>23.08</v>
          </cell>
          <cell r="U375">
            <v>0</v>
          </cell>
          <cell r="Y375">
            <v>10</v>
          </cell>
          <cell r="Z375">
            <v>16.28</v>
          </cell>
          <cell r="AA375">
            <v>10</v>
          </cell>
          <cell r="AB375">
            <v>16.28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14</v>
          </cell>
          <cell r="Q376">
            <v>24.6</v>
          </cell>
          <cell r="R376">
            <v>14</v>
          </cell>
          <cell r="S376">
            <v>24.6</v>
          </cell>
          <cell r="U376">
            <v>0</v>
          </cell>
          <cell r="Y376">
            <v>11</v>
          </cell>
          <cell r="Z376">
            <v>17.739999999999998</v>
          </cell>
          <cell r="AA376">
            <v>11</v>
          </cell>
          <cell r="AB376">
            <v>17.739999999999998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3</v>
          </cell>
          <cell r="U383">
            <v>17.863599999999998</v>
          </cell>
          <cell r="V383">
            <v>0</v>
          </cell>
          <cell r="W383">
            <v>0</v>
          </cell>
          <cell r="Y383">
            <v>29</v>
          </cell>
          <cell r="AA383">
            <v>29</v>
          </cell>
          <cell r="AB383">
            <v>114.0436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124.46433235194394</v>
          </cell>
          <cell r="F387">
            <v>124.46433235194394</v>
          </cell>
          <cell r="I387">
            <v>0</v>
          </cell>
          <cell r="J387">
            <v>0</v>
          </cell>
          <cell r="Q387">
            <v>149.17905999999996</v>
          </cell>
          <cell r="R387">
            <v>0</v>
          </cell>
          <cell r="S387">
            <v>149.17905999999996</v>
          </cell>
          <cell r="Y387">
            <v>0</v>
          </cell>
          <cell r="Z387">
            <v>115.38</v>
          </cell>
          <cell r="AA387">
            <v>0</v>
          </cell>
          <cell r="AB387">
            <v>115.38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115.38</v>
          </cell>
          <cell r="AA390">
            <v>0</v>
          </cell>
          <cell r="AB390">
            <v>115.38</v>
          </cell>
        </row>
        <row r="391">
          <cell r="I391">
            <v>0</v>
          </cell>
          <cell r="J391">
            <v>0</v>
          </cell>
          <cell r="Q391">
            <v>108.10231999999998</v>
          </cell>
          <cell r="S391">
            <v>108.10231999999998</v>
          </cell>
          <cell r="Y391">
            <v>0</v>
          </cell>
          <cell r="AB391">
            <v>0</v>
          </cell>
        </row>
        <row r="392">
          <cell r="C392">
            <v>444</v>
          </cell>
          <cell r="D392">
            <v>39.465239999999994</v>
          </cell>
          <cell r="E392">
            <v>444</v>
          </cell>
          <cell r="F392">
            <v>39.465239999999994</v>
          </cell>
          <cell r="I392">
            <v>443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662</v>
          </cell>
          <cell r="Z392">
            <v>23.075482127659576</v>
          </cell>
          <cell r="AA392">
            <v>662</v>
          </cell>
          <cell r="AB392">
            <v>23.075482127659576</v>
          </cell>
        </row>
        <row r="393">
          <cell r="C393">
            <v>311</v>
          </cell>
          <cell r="D393">
            <v>27.367999999999999</v>
          </cell>
          <cell r="E393">
            <v>311</v>
          </cell>
          <cell r="F393">
            <v>27.367999999999999</v>
          </cell>
          <cell r="I393">
            <v>310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989</v>
          </cell>
          <cell r="Z393">
            <v>29.668477021276601</v>
          </cell>
          <cell r="AA393">
            <v>989</v>
          </cell>
          <cell r="AB393">
            <v>29.668477021276601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614</v>
          </cell>
          <cell r="Z394">
            <v>14.19</v>
          </cell>
          <cell r="AA394">
            <v>614</v>
          </cell>
          <cell r="AB394">
            <v>14.19</v>
          </cell>
        </row>
        <row r="395">
          <cell r="C395">
            <v>0</v>
          </cell>
          <cell r="D395">
            <v>10.348589973811828</v>
          </cell>
          <cell r="E395">
            <v>0</v>
          </cell>
          <cell r="F395">
            <v>10.348589973811828</v>
          </cell>
          <cell r="I395">
            <v>0</v>
          </cell>
          <cell r="J395">
            <v>0</v>
          </cell>
          <cell r="Q395">
            <v>27.025579999999994</v>
          </cell>
          <cell r="R395">
            <v>0</v>
          </cell>
          <cell r="S395">
            <v>27.025579999999994</v>
          </cell>
          <cell r="Z395">
            <v>16.482487234042555</v>
          </cell>
          <cell r="AA395">
            <v>0</v>
          </cell>
          <cell r="AB395">
            <v>16.482487234042555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2265</v>
          </cell>
          <cell r="Z396">
            <v>198.79644638297873</v>
          </cell>
          <cell r="AA396">
            <v>2265</v>
          </cell>
          <cell r="AB396">
            <v>198.79644638297873</v>
          </cell>
        </row>
        <row r="397">
          <cell r="M397">
            <v>0</v>
          </cell>
          <cell r="N397">
            <v>0</v>
          </cell>
          <cell r="Q397">
            <v>5647.3779599999989</v>
          </cell>
          <cell r="T397">
            <v>6</v>
          </cell>
          <cell r="U397">
            <v>17.863599999999998</v>
          </cell>
          <cell r="V397">
            <v>0</v>
          </cell>
          <cell r="W397">
            <v>0</v>
          </cell>
          <cell r="Y397">
            <v>331464</v>
          </cell>
          <cell r="Z397">
            <v>3279.6404463829786</v>
          </cell>
          <cell r="AA397">
            <v>331464</v>
          </cell>
          <cell r="AB397">
            <v>3297.5040463829787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3297.5040463829787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14</v>
          </cell>
        </row>
      </sheetData>
      <sheetData sheetId="12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31.1</v>
          </cell>
          <cell r="F152">
            <v>31.1</v>
          </cell>
          <cell r="I152">
            <v>0</v>
          </cell>
          <cell r="J152">
            <v>0</v>
          </cell>
          <cell r="Q152">
            <v>536.14215000000002</v>
          </cell>
          <cell r="R152">
            <v>0</v>
          </cell>
          <cell r="S152">
            <v>536.14215000000002</v>
          </cell>
          <cell r="Z152">
            <v>9.94</v>
          </cell>
          <cell r="AA152">
            <v>0</v>
          </cell>
          <cell r="AB152">
            <v>9.94</v>
          </cell>
        </row>
        <row r="153">
          <cell r="C153">
            <v>0</v>
          </cell>
          <cell r="D153">
            <v>31.1</v>
          </cell>
          <cell r="E153">
            <v>0</v>
          </cell>
          <cell r="F153">
            <v>31.1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536.14215000000002</v>
          </cell>
          <cell r="R153">
            <v>0</v>
          </cell>
          <cell r="S153">
            <v>536.14215000000002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9.94</v>
          </cell>
          <cell r="AA153">
            <v>0</v>
          </cell>
          <cell r="AB153">
            <v>9.94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1407</v>
          </cell>
          <cell r="D170">
            <v>42.21</v>
          </cell>
          <cell r="E170">
            <v>1407</v>
          </cell>
          <cell r="F170">
            <v>42.21</v>
          </cell>
          <cell r="I170">
            <v>0</v>
          </cell>
          <cell r="J170">
            <v>0</v>
          </cell>
          <cell r="P170">
            <v>867</v>
          </cell>
          <cell r="Q170">
            <v>26.009999999999998</v>
          </cell>
          <cell r="R170">
            <v>867</v>
          </cell>
          <cell r="S170">
            <v>26.009999999999998</v>
          </cell>
          <cell r="Y170">
            <v>867</v>
          </cell>
          <cell r="Z170">
            <v>26.009999999999998</v>
          </cell>
          <cell r="AA170">
            <v>867</v>
          </cell>
          <cell r="AB170">
            <v>26.009999999999998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3623</v>
          </cell>
          <cell r="Q171">
            <v>54.344999999999999</v>
          </cell>
          <cell r="R171">
            <v>3623</v>
          </cell>
          <cell r="S171">
            <v>54.344999999999999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26.009999999999998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1087</v>
          </cell>
          <cell r="D188">
            <v>108.7</v>
          </cell>
          <cell r="E188">
            <v>1087</v>
          </cell>
          <cell r="F188">
            <v>108.7</v>
          </cell>
          <cell r="I188">
            <v>0</v>
          </cell>
          <cell r="J188">
            <v>0</v>
          </cell>
          <cell r="P188">
            <v>1197</v>
          </cell>
          <cell r="Q188">
            <v>203.49</v>
          </cell>
          <cell r="R188">
            <v>1197</v>
          </cell>
          <cell r="S188">
            <v>203.49</v>
          </cell>
          <cell r="Y188">
            <v>1197</v>
          </cell>
          <cell r="Z188">
            <v>119.7</v>
          </cell>
          <cell r="AA188">
            <v>1197</v>
          </cell>
          <cell r="AB188">
            <v>119.7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119.7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145.71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74391</v>
          </cell>
          <cell r="D201">
            <v>111.5865</v>
          </cell>
          <cell r="E201">
            <v>74391</v>
          </cell>
          <cell r="F201">
            <v>111.5865</v>
          </cell>
          <cell r="I201">
            <v>0</v>
          </cell>
          <cell r="J201">
            <v>0</v>
          </cell>
          <cell r="P201">
            <v>74627</v>
          </cell>
          <cell r="Q201">
            <v>111.9405</v>
          </cell>
          <cell r="R201">
            <v>74627</v>
          </cell>
          <cell r="S201">
            <v>111.9405</v>
          </cell>
          <cell r="Z201">
            <v>111.9405</v>
          </cell>
          <cell r="AA201">
            <v>74627</v>
          </cell>
          <cell r="AB201">
            <v>111.9405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12</v>
          </cell>
          <cell r="D203">
            <v>1.8000000000000002E-2</v>
          </cell>
          <cell r="E203">
            <v>12</v>
          </cell>
          <cell r="F203">
            <v>1.8000000000000002E-2</v>
          </cell>
          <cell r="I203">
            <v>0</v>
          </cell>
          <cell r="J203">
            <v>0</v>
          </cell>
          <cell r="P203">
            <v>6</v>
          </cell>
          <cell r="Q203">
            <v>9.0000000000000011E-3</v>
          </cell>
          <cell r="R203">
            <v>6</v>
          </cell>
          <cell r="S203">
            <v>9.0000000000000011E-3</v>
          </cell>
          <cell r="Z203">
            <v>9.0000000000000011E-3</v>
          </cell>
          <cell r="AA203">
            <v>6</v>
          </cell>
          <cell r="AB203">
            <v>9.0000000000000011E-3</v>
          </cell>
        </row>
        <row r="204">
          <cell r="C204">
            <v>111376</v>
          </cell>
          <cell r="D204">
            <v>167.06399999999999</v>
          </cell>
          <cell r="E204">
            <v>111376</v>
          </cell>
          <cell r="F204">
            <v>167.06399999999999</v>
          </cell>
          <cell r="I204">
            <v>0</v>
          </cell>
          <cell r="J204">
            <v>0</v>
          </cell>
          <cell r="P204">
            <v>110167</v>
          </cell>
          <cell r="Q204">
            <v>165.25050000000002</v>
          </cell>
          <cell r="R204">
            <v>110167</v>
          </cell>
          <cell r="S204">
            <v>165.25050000000002</v>
          </cell>
          <cell r="Z204">
            <v>165.25050000000002</v>
          </cell>
          <cell r="AA204">
            <v>110167</v>
          </cell>
          <cell r="AB204">
            <v>165.25050000000002</v>
          </cell>
        </row>
        <row r="205">
          <cell r="C205">
            <v>8</v>
          </cell>
          <cell r="D205">
            <v>1.2E-2</v>
          </cell>
          <cell r="E205">
            <v>8</v>
          </cell>
          <cell r="F205">
            <v>1.2E-2</v>
          </cell>
          <cell r="I205">
            <v>0</v>
          </cell>
          <cell r="J205">
            <v>0</v>
          </cell>
          <cell r="P205">
            <v>12</v>
          </cell>
          <cell r="Q205">
            <v>1.8000000000000002E-2</v>
          </cell>
          <cell r="R205">
            <v>12</v>
          </cell>
          <cell r="S205">
            <v>1.8000000000000002E-2</v>
          </cell>
          <cell r="Z205">
            <v>1.8000000000000002E-2</v>
          </cell>
          <cell r="AA205">
            <v>12</v>
          </cell>
          <cell r="AB205">
            <v>1.8000000000000002E-2</v>
          </cell>
        </row>
        <row r="206">
          <cell r="C206">
            <v>20</v>
          </cell>
          <cell r="D206">
            <v>0.03</v>
          </cell>
          <cell r="E206">
            <v>20</v>
          </cell>
          <cell r="F206">
            <v>0.03</v>
          </cell>
          <cell r="I206">
            <v>0</v>
          </cell>
          <cell r="J206">
            <v>0</v>
          </cell>
          <cell r="P206">
            <v>19</v>
          </cell>
          <cell r="Q206">
            <v>2.8500000000000001E-2</v>
          </cell>
          <cell r="R206">
            <v>19</v>
          </cell>
          <cell r="S206">
            <v>2.8500000000000001E-2</v>
          </cell>
          <cell r="Z206">
            <v>2.8500000000000001E-2</v>
          </cell>
          <cell r="AA206">
            <v>19</v>
          </cell>
          <cell r="AB206">
            <v>2.8500000000000001E-2</v>
          </cell>
        </row>
        <row r="207">
          <cell r="C207">
            <v>111108</v>
          </cell>
          <cell r="D207">
            <v>277.77</v>
          </cell>
          <cell r="E207">
            <v>111108</v>
          </cell>
          <cell r="F207">
            <v>277.77</v>
          </cell>
          <cell r="I207">
            <v>0</v>
          </cell>
          <cell r="J207">
            <v>0</v>
          </cell>
          <cell r="P207">
            <v>112974</v>
          </cell>
          <cell r="Q207">
            <v>282.435</v>
          </cell>
          <cell r="R207">
            <v>112974</v>
          </cell>
          <cell r="S207">
            <v>282.435</v>
          </cell>
          <cell r="Z207">
            <v>282.435</v>
          </cell>
          <cell r="AA207">
            <v>112974</v>
          </cell>
          <cell r="AB207">
            <v>282.435</v>
          </cell>
        </row>
        <row r="208">
          <cell r="C208">
            <v>25</v>
          </cell>
          <cell r="D208">
            <v>6.25E-2</v>
          </cell>
          <cell r="E208">
            <v>25</v>
          </cell>
          <cell r="F208">
            <v>6.25E-2</v>
          </cell>
          <cell r="I208">
            <v>0</v>
          </cell>
          <cell r="J208">
            <v>0</v>
          </cell>
          <cell r="P208">
            <v>45</v>
          </cell>
          <cell r="Q208">
            <v>0.1125</v>
          </cell>
          <cell r="R208">
            <v>45</v>
          </cell>
          <cell r="S208">
            <v>0.1125</v>
          </cell>
          <cell r="Z208">
            <v>0.1125</v>
          </cell>
          <cell r="AA208">
            <v>45</v>
          </cell>
          <cell r="AB208">
            <v>0.1125</v>
          </cell>
        </row>
        <row r="209">
          <cell r="C209">
            <v>20</v>
          </cell>
          <cell r="D209">
            <v>0.05</v>
          </cell>
          <cell r="E209">
            <v>20</v>
          </cell>
          <cell r="F209">
            <v>0.05</v>
          </cell>
          <cell r="I209">
            <v>0</v>
          </cell>
          <cell r="J209">
            <v>0</v>
          </cell>
          <cell r="P209">
            <v>29</v>
          </cell>
          <cell r="Q209">
            <v>7.2499999999999995E-2</v>
          </cell>
          <cell r="R209">
            <v>29</v>
          </cell>
          <cell r="S209">
            <v>7.2499999999999995E-2</v>
          </cell>
          <cell r="Z209">
            <v>7.2499999999999995E-2</v>
          </cell>
          <cell r="AA209">
            <v>29</v>
          </cell>
          <cell r="AB209">
            <v>7.2499999999999995E-2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559.87699999999995</v>
          </cell>
        </row>
        <row r="211">
          <cell r="I211">
            <v>0</v>
          </cell>
          <cell r="J211">
            <v>0</v>
          </cell>
        </row>
        <row r="212">
          <cell r="C212">
            <v>50128</v>
          </cell>
          <cell r="D212">
            <v>200.512</v>
          </cell>
          <cell r="E212">
            <v>50128</v>
          </cell>
          <cell r="F212">
            <v>200.512</v>
          </cell>
          <cell r="I212">
            <v>0</v>
          </cell>
          <cell r="J212">
            <v>0</v>
          </cell>
          <cell r="P212">
            <v>50281</v>
          </cell>
          <cell r="Q212">
            <v>201.124</v>
          </cell>
          <cell r="R212">
            <v>50281</v>
          </cell>
          <cell r="S212">
            <v>201.124</v>
          </cell>
          <cell r="Y212">
            <v>50281</v>
          </cell>
          <cell r="Z212">
            <v>201.124</v>
          </cell>
          <cell r="AA212">
            <v>50281</v>
          </cell>
          <cell r="AB212">
            <v>201.124</v>
          </cell>
        </row>
        <row r="213">
          <cell r="C213">
            <v>2787</v>
          </cell>
          <cell r="D213">
            <v>11.148</v>
          </cell>
          <cell r="E213">
            <v>2787</v>
          </cell>
          <cell r="F213">
            <v>11.148</v>
          </cell>
          <cell r="I213">
            <v>0</v>
          </cell>
          <cell r="J213">
            <v>0</v>
          </cell>
          <cell r="P213">
            <v>2740</v>
          </cell>
          <cell r="Q213">
            <v>10.96</v>
          </cell>
          <cell r="R213">
            <v>2740</v>
          </cell>
          <cell r="S213">
            <v>10.96</v>
          </cell>
          <cell r="Y213">
            <v>2740</v>
          </cell>
          <cell r="Z213">
            <v>10.96</v>
          </cell>
          <cell r="AA213">
            <v>2740</v>
          </cell>
          <cell r="AB213">
            <v>10.96</v>
          </cell>
        </row>
        <row r="214">
          <cell r="C214">
            <v>29296</v>
          </cell>
          <cell r="D214">
            <v>117.184</v>
          </cell>
          <cell r="E214">
            <v>29296</v>
          </cell>
          <cell r="F214">
            <v>117.184</v>
          </cell>
          <cell r="I214">
            <v>0</v>
          </cell>
          <cell r="J214">
            <v>0</v>
          </cell>
          <cell r="P214">
            <v>29930</v>
          </cell>
          <cell r="Q214">
            <v>119.72</v>
          </cell>
          <cell r="R214">
            <v>29930</v>
          </cell>
          <cell r="S214">
            <v>119.72</v>
          </cell>
          <cell r="Y214">
            <v>29930</v>
          </cell>
          <cell r="Z214">
            <v>119.72</v>
          </cell>
          <cell r="AA214">
            <v>29930</v>
          </cell>
          <cell r="AB214">
            <v>119.72</v>
          </cell>
        </row>
        <row r="215">
          <cell r="C215">
            <v>9191</v>
          </cell>
          <cell r="D215">
            <v>36.764000000000003</v>
          </cell>
          <cell r="E215">
            <v>9191</v>
          </cell>
          <cell r="F215">
            <v>36.764000000000003</v>
          </cell>
          <cell r="I215">
            <v>0</v>
          </cell>
          <cell r="J215">
            <v>0</v>
          </cell>
          <cell r="P215">
            <v>18148</v>
          </cell>
          <cell r="Q215">
            <v>72.591999999999999</v>
          </cell>
          <cell r="R215">
            <v>18148</v>
          </cell>
          <cell r="S215">
            <v>72.591999999999999</v>
          </cell>
          <cell r="Y215">
            <v>7310</v>
          </cell>
          <cell r="Z215">
            <v>29.240000000000002</v>
          </cell>
          <cell r="AA215">
            <v>7310</v>
          </cell>
          <cell r="AB215">
            <v>29.240000000000002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361.04399999999998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266</v>
          </cell>
          <cell r="D245">
            <v>1596</v>
          </cell>
          <cell r="E245">
            <v>266</v>
          </cell>
          <cell r="F245">
            <v>1596</v>
          </cell>
          <cell r="I245">
            <v>0</v>
          </cell>
          <cell r="J245">
            <v>0</v>
          </cell>
          <cell r="P245">
            <v>266</v>
          </cell>
          <cell r="Q245">
            <v>1755.6</v>
          </cell>
          <cell r="R245">
            <v>266</v>
          </cell>
          <cell r="S245">
            <v>1755.6</v>
          </cell>
          <cell r="Y245">
            <v>266</v>
          </cell>
          <cell r="Z245">
            <v>1755.6</v>
          </cell>
          <cell r="AA245">
            <v>266</v>
          </cell>
          <cell r="AB245">
            <v>1755.6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9</v>
          </cell>
          <cell r="D259">
            <v>4.5</v>
          </cell>
          <cell r="E259">
            <v>9</v>
          </cell>
          <cell r="F259">
            <v>4.5</v>
          </cell>
          <cell r="I259">
            <v>0</v>
          </cell>
          <cell r="J259">
            <v>0</v>
          </cell>
          <cell r="P259">
            <v>9</v>
          </cell>
          <cell r="Q259">
            <v>4.5</v>
          </cell>
          <cell r="R259">
            <v>9</v>
          </cell>
          <cell r="S259">
            <v>4.5</v>
          </cell>
          <cell r="Y259">
            <v>9</v>
          </cell>
          <cell r="Z259">
            <v>4.5</v>
          </cell>
          <cell r="AA259">
            <v>9</v>
          </cell>
          <cell r="AB259">
            <v>4.5</v>
          </cell>
        </row>
        <row r="260">
          <cell r="C260">
            <v>9</v>
          </cell>
          <cell r="D260">
            <v>4.5</v>
          </cell>
          <cell r="E260">
            <v>9</v>
          </cell>
          <cell r="F260">
            <v>4.5</v>
          </cell>
          <cell r="I260">
            <v>0</v>
          </cell>
          <cell r="J260">
            <v>0</v>
          </cell>
          <cell r="P260">
            <v>9</v>
          </cell>
          <cell r="Q260">
            <v>4.5</v>
          </cell>
          <cell r="R260">
            <v>9</v>
          </cell>
          <cell r="S260">
            <v>4.5</v>
          </cell>
          <cell r="Y260">
            <v>9</v>
          </cell>
          <cell r="Z260">
            <v>4.5</v>
          </cell>
          <cell r="AA260">
            <v>9</v>
          </cell>
          <cell r="AB260">
            <v>4.5</v>
          </cell>
        </row>
        <row r="261">
          <cell r="C261">
            <v>9</v>
          </cell>
          <cell r="D261">
            <v>4.5</v>
          </cell>
          <cell r="E261">
            <v>9</v>
          </cell>
          <cell r="F261">
            <v>4.5</v>
          </cell>
          <cell r="I261">
            <v>0</v>
          </cell>
          <cell r="J261">
            <v>0</v>
          </cell>
          <cell r="P261">
            <v>9</v>
          </cell>
          <cell r="Q261">
            <v>4.5</v>
          </cell>
          <cell r="R261">
            <v>9</v>
          </cell>
          <cell r="S261">
            <v>4.5</v>
          </cell>
          <cell r="Y261">
            <v>9</v>
          </cell>
          <cell r="Z261">
            <v>4.5</v>
          </cell>
          <cell r="AA261">
            <v>9</v>
          </cell>
          <cell r="AB261">
            <v>4.5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1769.1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1769.1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1769.1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3071</v>
          </cell>
          <cell r="D268">
            <v>24.568000000000001</v>
          </cell>
          <cell r="E268">
            <v>3071</v>
          </cell>
          <cell r="F268">
            <v>24.568000000000001</v>
          </cell>
          <cell r="I268">
            <v>0</v>
          </cell>
          <cell r="J268">
            <v>0</v>
          </cell>
          <cell r="P268">
            <v>3179</v>
          </cell>
          <cell r="Q268">
            <v>63.58</v>
          </cell>
          <cell r="R268">
            <v>3179</v>
          </cell>
          <cell r="S268">
            <v>63.58</v>
          </cell>
          <cell r="Y268">
            <v>3179</v>
          </cell>
          <cell r="Z268">
            <v>31.79</v>
          </cell>
          <cell r="AA268">
            <v>3179</v>
          </cell>
          <cell r="AB268">
            <v>31.79</v>
          </cell>
        </row>
        <row r="269">
          <cell r="C269">
            <v>2552</v>
          </cell>
          <cell r="D269">
            <v>20.416</v>
          </cell>
          <cell r="E269">
            <v>2552</v>
          </cell>
          <cell r="F269">
            <v>20.416</v>
          </cell>
          <cell r="I269">
            <v>0</v>
          </cell>
          <cell r="J269">
            <v>0</v>
          </cell>
          <cell r="P269">
            <v>2634</v>
          </cell>
          <cell r="Q269">
            <v>52.68</v>
          </cell>
          <cell r="R269">
            <v>2634</v>
          </cell>
          <cell r="S269">
            <v>52.68</v>
          </cell>
          <cell r="Y269">
            <v>2634</v>
          </cell>
          <cell r="Z269">
            <v>26.34</v>
          </cell>
          <cell r="AA269">
            <v>2634</v>
          </cell>
          <cell r="AB269">
            <v>26.34</v>
          </cell>
        </row>
        <row r="270">
          <cell r="C270">
            <v>2013</v>
          </cell>
          <cell r="D270">
            <v>16.103999999999999</v>
          </cell>
          <cell r="E270">
            <v>2013</v>
          </cell>
          <cell r="F270">
            <v>16.103999999999999</v>
          </cell>
          <cell r="I270">
            <v>0</v>
          </cell>
          <cell r="J270">
            <v>0</v>
          </cell>
          <cell r="P270">
            <v>1951</v>
          </cell>
          <cell r="Q270">
            <v>39.020000000000003</v>
          </cell>
          <cell r="R270">
            <v>1951</v>
          </cell>
          <cell r="S270">
            <v>39.020000000000003</v>
          </cell>
          <cell r="Y270">
            <v>1951</v>
          </cell>
          <cell r="Z270">
            <v>19.510000000000002</v>
          </cell>
          <cell r="AA270">
            <v>1951</v>
          </cell>
          <cell r="AB270">
            <v>19.510000000000002</v>
          </cell>
        </row>
        <row r="271">
          <cell r="I271">
            <v>0</v>
          </cell>
          <cell r="J271">
            <v>0</v>
          </cell>
        </row>
        <row r="272">
          <cell r="C272">
            <v>3071</v>
          </cell>
          <cell r="D272">
            <v>24.568000000000001</v>
          </cell>
          <cell r="E272">
            <v>3071</v>
          </cell>
          <cell r="F272">
            <v>24.568000000000001</v>
          </cell>
          <cell r="I272">
            <v>0</v>
          </cell>
          <cell r="J272">
            <v>0</v>
          </cell>
          <cell r="P272">
            <v>3179</v>
          </cell>
          <cell r="Q272">
            <v>31.79</v>
          </cell>
          <cell r="R272">
            <v>3179</v>
          </cell>
          <cell r="S272">
            <v>31.79</v>
          </cell>
          <cell r="Y272">
            <v>3179</v>
          </cell>
          <cell r="Z272">
            <v>31.79</v>
          </cell>
          <cell r="AA272">
            <v>3179</v>
          </cell>
          <cell r="AB272">
            <v>31.79</v>
          </cell>
        </row>
        <row r="273">
          <cell r="C273">
            <v>2552</v>
          </cell>
          <cell r="D273">
            <v>20.416</v>
          </cell>
          <cell r="E273">
            <v>2552</v>
          </cell>
          <cell r="F273">
            <v>20.416</v>
          </cell>
          <cell r="I273">
            <v>0</v>
          </cell>
          <cell r="J273">
            <v>0</v>
          </cell>
          <cell r="P273">
            <v>2634</v>
          </cell>
          <cell r="Q273">
            <v>26.34</v>
          </cell>
          <cell r="R273">
            <v>2634</v>
          </cell>
          <cell r="S273">
            <v>26.34</v>
          </cell>
          <cell r="Y273">
            <v>2634</v>
          </cell>
          <cell r="Z273">
            <v>26.34</v>
          </cell>
          <cell r="AA273">
            <v>2634</v>
          </cell>
          <cell r="AB273">
            <v>26.34</v>
          </cell>
        </row>
        <row r="274">
          <cell r="C274">
            <v>2013</v>
          </cell>
          <cell r="D274">
            <v>16.103999999999999</v>
          </cell>
          <cell r="E274">
            <v>2013</v>
          </cell>
          <cell r="F274">
            <v>16.103999999999999</v>
          </cell>
          <cell r="I274">
            <v>0</v>
          </cell>
          <cell r="J274">
            <v>0</v>
          </cell>
          <cell r="P274">
            <v>1951</v>
          </cell>
          <cell r="Q274">
            <v>19.510000000000002</v>
          </cell>
          <cell r="R274">
            <v>1951</v>
          </cell>
          <cell r="S274">
            <v>19.510000000000002</v>
          </cell>
          <cell r="Y274">
            <v>1951</v>
          </cell>
          <cell r="Z274">
            <v>19.510000000000002</v>
          </cell>
          <cell r="AA274">
            <v>1951</v>
          </cell>
          <cell r="AB274">
            <v>19.510000000000002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158</v>
          </cell>
          <cell r="D281">
            <v>1.264</v>
          </cell>
          <cell r="E281">
            <v>158</v>
          </cell>
          <cell r="F281">
            <v>1.264</v>
          </cell>
          <cell r="I281">
            <v>0</v>
          </cell>
          <cell r="J281">
            <v>0</v>
          </cell>
          <cell r="P281">
            <v>113</v>
          </cell>
          <cell r="Q281">
            <v>2.2600000000000002</v>
          </cell>
          <cell r="R281">
            <v>113</v>
          </cell>
          <cell r="S281">
            <v>2.2600000000000002</v>
          </cell>
          <cell r="Y281">
            <v>113</v>
          </cell>
          <cell r="Z281">
            <v>2.2600000000000002</v>
          </cell>
          <cell r="AA281">
            <v>113</v>
          </cell>
          <cell r="AB281">
            <v>2.2600000000000002</v>
          </cell>
        </row>
        <row r="282">
          <cell r="C282">
            <v>141</v>
          </cell>
          <cell r="D282">
            <v>1.1280000000000001</v>
          </cell>
          <cell r="E282">
            <v>141</v>
          </cell>
          <cell r="F282">
            <v>1.1280000000000001</v>
          </cell>
          <cell r="I282">
            <v>0</v>
          </cell>
          <cell r="J282">
            <v>0</v>
          </cell>
          <cell r="P282">
            <v>95</v>
          </cell>
          <cell r="Q282">
            <v>1.9000000000000001</v>
          </cell>
          <cell r="R282">
            <v>95</v>
          </cell>
          <cell r="S282">
            <v>1.9000000000000001</v>
          </cell>
          <cell r="Y282">
            <v>95</v>
          </cell>
          <cell r="Z282">
            <v>1.9000000000000001</v>
          </cell>
          <cell r="AA282">
            <v>95</v>
          </cell>
          <cell r="AB282">
            <v>1.9000000000000001</v>
          </cell>
        </row>
        <row r="283">
          <cell r="C283">
            <v>123</v>
          </cell>
          <cell r="D283">
            <v>0.98399999999999999</v>
          </cell>
          <cell r="E283">
            <v>123</v>
          </cell>
          <cell r="F283">
            <v>0.98399999999999999</v>
          </cell>
          <cell r="I283">
            <v>0</v>
          </cell>
          <cell r="J283">
            <v>0</v>
          </cell>
          <cell r="P283">
            <v>72</v>
          </cell>
          <cell r="Q283">
            <v>1.44</v>
          </cell>
          <cell r="R283">
            <v>72</v>
          </cell>
          <cell r="S283">
            <v>1.44</v>
          </cell>
          <cell r="Y283">
            <v>72</v>
          </cell>
          <cell r="Z283">
            <v>1.44</v>
          </cell>
          <cell r="AA283">
            <v>72</v>
          </cell>
          <cell r="AB283">
            <v>1.44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39</v>
          </cell>
          <cell r="D286">
            <v>0.624</v>
          </cell>
          <cell r="E286">
            <v>39</v>
          </cell>
          <cell r="F286">
            <v>0.624</v>
          </cell>
          <cell r="I286">
            <v>0</v>
          </cell>
          <cell r="J286">
            <v>0</v>
          </cell>
          <cell r="P286">
            <v>39</v>
          </cell>
          <cell r="Q286">
            <v>0.624</v>
          </cell>
          <cell r="R286">
            <v>39</v>
          </cell>
          <cell r="S286">
            <v>0.624</v>
          </cell>
          <cell r="Y286">
            <v>156</v>
          </cell>
          <cell r="Z286">
            <v>2.496</v>
          </cell>
          <cell r="AA286">
            <v>156</v>
          </cell>
          <cell r="AB286">
            <v>2.496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163.51599999999999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22</v>
          </cell>
          <cell r="D290">
            <v>79.86</v>
          </cell>
          <cell r="E290">
            <v>22</v>
          </cell>
          <cell r="F290">
            <v>79.86</v>
          </cell>
          <cell r="I290">
            <v>0</v>
          </cell>
          <cell r="J290">
            <v>0</v>
          </cell>
          <cell r="P290">
            <v>30</v>
          </cell>
          <cell r="Q290">
            <v>114.3</v>
          </cell>
          <cell r="R290">
            <v>30</v>
          </cell>
          <cell r="S290">
            <v>114.3</v>
          </cell>
          <cell r="Y290">
            <v>22</v>
          </cell>
          <cell r="Z290">
            <v>83.820000000000007</v>
          </cell>
          <cell r="AA290">
            <v>22</v>
          </cell>
          <cell r="AB290">
            <v>83.820000000000007</v>
          </cell>
        </row>
        <row r="291">
          <cell r="C291">
            <v>10</v>
          </cell>
          <cell r="D291">
            <v>36.299999999999997</v>
          </cell>
          <cell r="E291">
            <v>10</v>
          </cell>
          <cell r="F291">
            <v>36.299999999999997</v>
          </cell>
          <cell r="I291">
            <v>0</v>
          </cell>
          <cell r="J291">
            <v>0</v>
          </cell>
          <cell r="P291">
            <v>10</v>
          </cell>
          <cell r="Q291">
            <v>38.1</v>
          </cell>
          <cell r="R291">
            <v>10</v>
          </cell>
          <cell r="S291">
            <v>38.1</v>
          </cell>
          <cell r="Y291">
            <v>10</v>
          </cell>
          <cell r="Z291">
            <v>38.1</v>
          </cell>
          <cell r="AA291">
            <v>10</v>
          </cell>
          <cell r="AB291">
            <v>38.1</v>
          </cell>
        </row>
        <row r="292">
          <cell r="C292">
            <v>2</v>
          </cell>
          <cell r="D292">
            <v>7.26</v>
          </cell>
          <cell r="E292">
            <v>2</v>
          </cell>
          <cell r="F292">
            <v>7.26</v>
          </cell>
          <cell r="I292">
            <v>0</v>
          </cell>
          <cell r="J292">
            <v>0</v>
          </cell>
          <cell r="P292">
            <v>5</v>
          </cell>
          <cell r="Q292">
            <v>19.05</v>
          </cell>
          <cell r="R292">
            <v>5</v>
          </cell>
          <cell r="S292">
            <v>19.05</v>
          </cell>
          <cell r="Y292">
            <v>2</v>
          </cell>
          <cell r="Z292">
            <v>7.62</v>
          </cell>
          <cell r="AA292">
            <v>2</v>
          </cell>
          <cell r="AB292">
            <v>7.62</v>
          </cell>
        </row>
        <row r="293">
          <cell r="C293">
            <v>3</v>
          </cell>
          <cell r="D293">
            <v>8.6625045871559632</v>
          </cell>
          <cell r="E293">
            <v>3</v>
          </cell>
          <cell r="F293">
            <v>8.6625045871559632</v>
          </cell>
          <cell r="I293">
            <v>0</v>
          </cell>
          <cell r="J293">
            <v>0</v>
          </cell>
          <cell r="P293">
            <v>5</v>
          </cell>
          <cell r="Q293">
            <v>16.8</v>
          </cell>
          <cell r="R293">
            <v>5</v>
          </cell>
          <cell r="S293">
            <v>16.8</v>
          </cell>
          <cell r="Y293">
            <v>3</v>
          </cell>
          <cell r="Z293">
            <v>10.080000000000002</v>
          </cell>
          <cell r="AA293">
            <v>3</v>
          </cell>
          <cell r="AB293">
            <v>10.080000000000002</v>
          </cell>
        </row>
        <row r="294">
          <cell r="C294">
            <v>6</v>
          </cell>
          <cell r="D294">
            <v>17.776800000000001</v>
          </cell>
          <cell r="E294">
            <v>6</v>
          </cell>
          <cell r="F294">
            <v>17.776800000000001</v>
          </cell>
          <cell r="I294">
            <v>0</v>
          </cell>
          <cell r="J294">
            <v>0</v>
          </cell>
          <cell r="P294">
            <v>45</v>
          </cell>
          <cell r="Q294">
            <v>151.19999999999999</v>
          </cell>
          <cell r="R294">
            <v>45</v>
          </cell>
          <cell r="S294">
            <v>151.19999999999999</v>
          </cell>
          <cell r="Y294">
            <v>5</v>
          </cell>
          <cell r="Z294">
            <v>16.8</v>
          </cell>
          <cell r="AA294">
            <v>5</v>
          </cell>
          <cell r="AB294">
            <v>16.8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5</v>
          </cell>
          <cell r="Q296">
            <v>5</v>
          </cell>
          <cell r="R296">
            <v>5</v>
          </cell>
          <cell r="S296">
            <v>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5</v>
          </cell>
          <cell r="D297">
            <v>2.5</v>
          </cell>
          <cell r="E297">
            <v>5</v>
          </cell>
          <cell r="F297">
            <v>2.5</v>
          </cell>
          <cell r="I297">
            <v>0</v>
          </cell>
          <cell r="J297">
            <v>0</v>
          </cell>
          <cell r="P297">
            <v>5</v>
          </cell>
          <cell r="Q297">
            <v>2.5</v>
          </cell>
          <cell r="R297">
            <v>5</v>
          </cell>
          <cell r="S297">
            <v>2.5</v>
          </cell>
          <cell r="Y297">
            <v>5</v>
          </cell>
          <cell r="Z297">
            <v>2.5</v>
          </cell>
          <cell r="AA297">
            <v>5</v>
          </cell>
          <cell r="AB297">
            <v>2.5</v>
          </cell>
        </row>
        <row r="298">
          <cell r="C298">
            <v>5</v>
          </cell>
          <cell r="D298">
            <v>1.5</v>
          </cell>
          <cell r="E298">
            <v>5</v>
          </cell>
          <cell r="F298">
            <v>1.5</v>
          </cell>
          <cell r="I298">
            <v>0</v>
          </cell>
          <cell r="J298">
            <v>0</v>
          </cell>
          <cell r="P298">
            <v>5</v>
          </cell>
          <cell r="Q298">
            <v>1.5</v>
          </cell>
          <cell r="R298">
            <v>5</v>
          </cell>
          <cell r="S298">
            <v>1.5</v>
          </cell>
          <cell r="Y298">
            <v>5</v>
          </cell>
          <cell r="Z298">
            <v>1.5</v>
          </cell>
          <cell r="AA298">
            <v>5</v>
          </cell>
          <cell r="AB298">
            <v>1.5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5</v>
          </cell>
          <cell r="Q299">
            <v>0.5</v>
          </cell>
          <cell r="R299">
            <v>5</v>
          </cell>
          <cell r="S299">
            <v>0.5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5</v>
          </cell>
          <cell r="Q300">
            <v>0.5</v>
          </cell>
          <cell r="R300">
            <v>5</v>
          </cell>
          <cell r="S300">
            <v>0.5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5</v>
          </cell>
          <cell r="Z301">
            <v>160.42000000000004</v>
          </cell>
          <cell r="AA301">
            <v>5</v>
          </cell>
          <cell r="AB301">
            <v>160.42000000000004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108</v>
          </cell>
          <cell r="Q305">
            <v>10.8</v>
          </cell>
          <cell r="R305">
            <v>108</v>
          </cell>
          <cell r="S305">
            <v>10.8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108</v>
          </cell>
          <cell r="D306">
            <v>10.8</v>
          </cell>
          <cell r="E306">
            <v>108</v>
          </cell>
          <cell r="F306">
            <v>10.8</v>
          </cell>
          <cell r="I306">
            <v>0</v>
          </cell>
          <cell r="J306">
            <v>0</v>
          </cell>
          <cell r="P306">
            <v>108</v>
          </cell>
          <cell r="Q306">
            <v>10.8</v>
          </cell>
          <cell r="R306">
            <v>108</v>
          </cell>
          <cell r="S306">
            <v>10.8</v>
          </cell>
          <cell r="Z306">
            <v>10.8</v>
          </cell>
          <cell r="AA306">
            <v>108</v>
          </cell>
          <cell r="AB306">
            <v>10.8</v>
          </cell>
        </row>
        <row r="307">
          <cell r="C307">
            <v>108</v>
          </cell>
          <cell r="D307">
            <v>12.959999999999999</v>
          </cell>
          <cell r="E307">
            <v>108</v>
          </cell>
          <cell r="F307">
            <v>12.959999999999999</v>
          </cell>
          <cell r="I307">
            <v>0</v>
          </cell>
          <cell r="J307">
            <v>0</v>
          </cell>
          <cell r="P307">
            <v>108</v>
          </cell>
          <cell r="Q307">
            <v>12.959999999999999</v>
          </cell>
          <cell r="R307">
            <v>108</v>
          </cell>
          <cell r="S307">
            <v>12.959999999999999</v>
          </cell>
          <cell r="Z307">
            <v>12.959999999999999</v>
          </cell>
          <cell r="AA307">
            <v>108</v>
          </cell>
          <cell r="AB307">
            <v>12.959999999999999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108</v>
          </cell>
          <cell r="Q308">
            <v>3.2399999999999998</v>
          </cell>
          <cell r="R308">
            <v>108</v>
          </cell>
          <cell r="S308">
            <v>3.2399999999999998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108</v>
          </cell>
          <cell r="Q309">
            <v>2.16</v>
          </cell>
          <cell r="R309">
            <v>108</v>
          </cell>
          <cell r="S309">
            <v>2.16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108</v>
          </cell>
          <cell r="Z310">
            <v>23.759999999999998</v>
          </cell>
          <cell r="AA310">
            <v>108</v>
          </cell>
          <cell r="AB310">
            <v>23.759999999999998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37.882300000000001</v>
          </cell>
          <cell r="E313">
            <v>1</v>
          </cell>
          <cell r="F313">
            <v>37.882300000000001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15</v>
          </cell>
          <cell r="D314">
            <v>0</v>
          </cell>
          <cell r="E314">
            <v>15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1163</v>
          </cell>
          <cell r="Q317">
            <v>34.89</v>
          </cell>
          <cell r="R317">
            <v>1163</v>
          </cell>
          <cell r="S317">
            <v>34.89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102</v>
          </cell>
          <cell r="Q318">
            <v>10.200000000000001</v>
          </cell>
          <cell r="R318">
            <v>102</v>
          </cell>
          <cell r="S318">
            <v>10.200000000000001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3071</v>
          </cell>
          <cell r="D323">
            <v>15.355</v>
          </cell>
          <cell r="E323">
            <v>3071</v>
          </cell>
          <cell r="F323">
            <v>15.355</v>
          </cell>
          <cell r="I323">
            <v>0</v>
          </cell>
          <cell r="J323">
            <v>0</v>
          </cell>
          <cell r="P323">
            <v>3179</v>
          </cell>
          <cell r="Q323">
            <v>15.895</v>
          </cell>
          <cell r="R323">
            <v>3179</v>
          </cell>
          <cell r="S323">
            <v>15.895</v>
          </cell>
          <cell r="Y323">
            <v>3179</v>
          </cell>
          <cell r="Z323">
            <v>15.895</v>
          </cell>
          <cell r="AA323">
            <v>3179</v>
          </cell>
          <cell r="AB323">
            <v>15.895</v>
          </cell>
        </row>
        <row r="324">
          <cell r="C324">
            <v>2552</v>
          </cell>
          <cell r="D324">
            <v>12.76</v>
          </cell>
          <cell r="E324">
            <v>2552</v>
          </cell>
          <cell r="F324">
            <v>12.76</v>
          </cell>
          <cell r="I324">
            <v>0</v>
          </cell>
          <cell r="J324">
            <v>0</v>
          </cell>
          <cell r="P324">
            <v>2634</v>
          </cell>
          <cell r="Q324">
            <v>13.17</v>
          </cell>
          <cell r="R324">
            <v>2634</v>
          </cell>
          <cell r="S324">
            <v>13.17</v>
          </cell>
          <cell r="Y324">
            <v>2634</v>
          </cell>
          <cell r="Z324">
            <v>13.17</v>
          </cell>
          <cell r="AA324">
            <v>2634</v>
          </cell>
          <cell r="AB324">
            <v>13.17</v>
          </cell>
        </row>
        <row r="325">
          <cell r="C325">
            <v>2013</v>
          </cell>
          <cell r="D325">
            <v>10.065</v>
          </cell>
          <cell r="E325">
            <v>2013</v>
          </cell>
          <cell r="F325">
            <v>10.065</v>
          </cell>
          <cell r="I325">
            <v>0</v>
          </cell>
          <cell r="J325">
            <v>0</v>
          </cell>
          <cell r="P325">
            <v>1951</v>
          </cell>
          <cell r="Q325">
            <v>9.7550000000000008</v>
          </cell>
          <cell r="R325">
            <v>1951</v>
          </cell>
          <cell r="S325">
            <v>9.7550000000000008</v>
          </cell>
          <cell r="Y325">
            <v>1951</v>
          </cell>
          <cell r="Z325">
            <v>9.7550000000000008</v>
          </cell>
          <cell r="AA325">
            <v>1951</v>
          </cell>
          <cell r="AB325">
            <v>9.7550000000000008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7764</v>
          </cell>
          <cell r="Z326">
            <v>38.82</v>
          </cell>
          <cell r="AA326">
            <v>7764</v>
          </cell>
          <cell r="AB326">
            <v>38.82</v>
          </cell>
        </row>
        <row r="327">
          <cell r="I327">
            <v>0</v>
          </cell>
          <cell r="J327">
            <v>0</v>
          </cell>
        </row>
        <row r="328">
          <cell r="C328">
            <v>1430</v>
          </cell>
          <cell r="D328">
            <v>71.5</v>
          </cell>
          <cell r="E328">
            <v>1430</v>
          </cell>
          <cell r="F328">
            <v>71.5</v>
          </cell>
          <cell r="I328">
            <v>0</v>
          </cell>
          <cell r="J328">
            <v>0</v>
          </cell>
          <cell r="P328">
            <v>1668</v>
          </cell>
          <cell r="Q328">
            <v>83.4</v>
          </cell>
          <cell r="R328">
            <v>1668</v>
          </cell>
          <cell r="S328">
            <v>83.4</v>
          </cell>
          <cell r="Y328">
            <v>1668</v>
          </cell>
          <cell r="Z328">
            <v>83.4</v>
          </cell>
          <cell r="AA328">
            <v>1668</v>
          </cell>
          <cell r="AB328">
            <v>83.4</v>
          </cell>
        </row>
        <row r="329">
          <cell r="C329">
            <v>592</v>
          </cell>
          <cell r="D329">
            <v>41.440000000000005</v>
          </cell>
          <cell r="E329">
            <v>592</v>
          </cell>
          <cell r="F329">
            <v>41.440000000000005</v>
          </cell>
          <cell r="I329">
            <v>0</v>
          </cell>
          <cell r="J329">
            <v>0</v>
          </cell>
          <cell r="P329">
            <v>595</v>
          </cell>
          <cell r="Q329">
            <v>41.650000000000006</v>
          </cell>
          <cell r="R329">
            <v>595</v>
          </cell>
          <cell r="S329">
            <v>41.650000000000006</v>
          </cell>
          <cell r="Y329">
            <v>595</v>
          </cell>
          <cell r="Z329">
            <v>41.650000000000006</v>
          </cell>
          <cell r="AA329">
            <v>595</v>
          </cell>
          <cell r="AB329">
            <v>41.650000000000006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2263</v>
          </cell>
          <cell r="Z330">
            <v>125.05000000000001</v>
          </cell>
          <cell r="AA330">
            <v>2263</v>
          </cell>
          <cell r="AB330">
            <v>125.05000000000001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1224</v>
          </cell>
          <cell r="D336">
            <v>89.15</v>
          </cell>
          <cell r="E336">
            <v>1224</v>
          </cell>
          <cell r="F336">
            <v>89.15</v>
          </cell>
          <cell r="I336">
            <v>0</v>
          </cell>
          <cell r="J336">
            <v>0</v>
          </cell>
          <cell r="P336">
            <v>1265</v>
          </cell>
          <cell r="Q336">
            <v>93.800000000000011</v>
          </cell>
          <cell r="R336">
            <v>1265</v>
          </cell>
          <cell r="S336">
            <v>93.800000000000011</v>
          </cell>
          <cell r="Y336">
            <v>1265</v>
          </cell>
          <cell r="Z336">
            <v>93.800000000000011</v>
          </cell>
          <cell r="AA336">
            <v>1265</v>
          </cell>
          <cell r="AB336">
            <v>93.800000000000011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1265</v>
          </cell>
          <cell r="Z337">
            <v>93.800000000000011</v>
          </cell>
          <cell r="AA337">
            <v>1265</v>
          </cell>
          <cell r="AB337">
            <v>93.800000000000011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4679</v>
          </cell>
          <cell r="D340">
            <v>140.37</v>
          </cell>
          <cell r="E340">
            <v>4679</v>
          </cell>
          <cell r="F340">
            <v>140.37</v>
          </cell>
          <cell r="I340">
            <v>0</v>
          </cell>
          <cell r="J340">
            <v>0</v>
          </cell>
          <cell r="P340">
            <v>4215</v>
          </cell>
          <cell r="Q340">
            <v>126.44999999999999</v>
          </cell>
          <cell r="R340">
            <v>4215</v>
          </cell>
          <cell r="S340">
            <v>126.44999999999999</v>
          </cell>
          <cell r="Y340">
            <v>3774</v>
          </cell>
          <cell r="Z340">
            <v>113.22</v>
          </cell>
          <cell r="AA340">
            <v>3774</v>
          </cell>
          <cell r="AB340">
            <v>113.22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3774</v>
          </cell>
          <cell r="Z341">
            <v>113.22</v>
          </cell>
          <cell r="AA341">
            <v>3774</v>
          </cell>
          <cell r="AB341">
            <v>113.22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7044</v>
          </cell>
          <cell r="D350">
            <v>21.132000000000001</v>
          </cell>
          <cell r="E350">
            <v>7044</v>
          </cell>
          <cell r="F350">
            <v>21.132000000000001</v>
          </cell>
          <cell r="I350">
            <v>0</v>
          </cell>
          <cell r="J350">
            <v>0</v>
          </cell>
          <cell r="P350">
            <v>10302</v>
          </cell>
          <cell r="Q350">
            <v>30.906000000000002</v>
          </cell>
          <cell r="R350">
            <v>10302</v>
          </cell>
          <cell r="S350">
            <v>30.906000000000002</v>
          </cell>
          <cell r="Y350">
            <v>6990</v>
          </cell>
          <cell r="Z350">
            <v>20.97</v>
          </cell>
          <cell r="AA350">
            <v>6990</v>
          </cell>
          <cell r="AB350">
            <v>20.97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20.97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38.486700000000006</v>
          </cell>
          <cell r="I354">
            <v>0</v>
          </cell>
          <cell r="J354">
            <v>38.486700000000006</v>
          </cell>
          <cell r="K354">
            <v>15</v>
          </cell>
          <cell r="L354">
            <v>38.486700000000006</v>
          </cell>
          <cell r="Q354">
            <v>0</v>
          </cell>
          <cell r="R354">
            <v>0</v>
          </cell>
          <cell r="S354">
            <v>38.486700000000006</v>
          </cell>
          <cell r="U354">
            <v>38.486700000000006</v>
          </cell>
          <cell r="Z354">
            <v>0</v>
          </cell>
          <cell r="AA354">
            <v>0</v>
          </cell>
          <cell r="AB354">
            <v>38.486700000000006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15.519350000000005</v>
          </cell>
          <cell r="I356">
            <v>0</v>
          </cell>
          <cell r="J356">
            <v>15.519350000000005</v>
          </cell>
          <cell r="K356">
            <v>32</v>
          </cell>
          <cell r="L356">
            <v>15.519350000000005</v>
          </cell>
          <cell r="Q356">
            <v>0</v>
          </cell>
          <cell r="R356">
            <v>0</v>
          </cell>
          <cell r="S356">
            <v>15.519350000000005</v>
          </cell>
          <cell r="U356">
            <v>15.519350000000005</v>
          </cell>
          <cell r="Z356">
            <v>0</v>
          </cell>
          <cell r="AA356">
            <v>0</v>
          </cell>
          <cell r="AB356">
            <v>15.519350000000005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7</v>
          </cell>
          <cell r="D358">
            <v>51.344999999999999</v>
          </cell>
          <cell r="F358">
            <v>27.615000000000002</v>
          </cell>
          <cell r="I358">
            <v>7</v>
          </cell>
          <cell r="J358">
            <v>23.729999999999997</v>
          </cell>
          <cell r="K358">
            <v>6</v>
          </cell>
          <cell r="L358">
            <v>23.729999999999997</v>
          </cell>
          <cell r="P358">
            <v>50</v>
          </cell>
          <cell r="Q358">
            <v>388.5</v>
          </cell>
          <cell r="R358">
            <v>50</v>
          </cell>
          <cell r="S358">
            <v>412.23</v>
          </cell>
          <cell r="U358">
            <v>23.729999999999997</v>
          </cell>
          <cell r="Y358">
            <v>24</v>
          </cell>
          <cell r="Z358">
            <v>186.48</v>
          </cell>
          <cell r="AA358">
            <v>24</v>
          </cell>
          <cell r="AB358">
            <v>210.20999999999998</v>
          </cell>
        </row>
        <row r="359">
          <cell r="C359">
            <v>0</v>
          </cell>
          <cell r="D359">
            <v>110.37792000000002</v>
          </cell>
          <cell r="F359">
            <v>66</v>
          </cell>
          <cell r="I359">
            <v>0</v>
          </cell>
          <cell r="J359">
            <v>44.377920000000017</v>
          </cell>
          <cell r="K359">
            <v>36</v>
          </cell>
          <cell r="L359">
            <v>44.377920000000017</v>
          </cell>
          <cell r="P359">
            <v>84</v>
          </cell>
          <cell r="Q359">
            <v>652.67999999999995</v>
          </cell>
          <cell r="R359">
            <v>84</v>
          </cell>
          <cell r="S359">
            <v>697.05791999999997</v>
          </cell>
          <cell r="U359">
            <v>44.377920000000017</v>
          </cell>
          <cell r="Y359">
            <v>13</v>
          </cell>
          <cell r="Z359">
            <v>101.00999999999999</v>
          </cell>
          <cell r="AA359">
            <v>13</v>
          </cell>
          <cell r="AB359">
            <v>145.38792000000001</v>
          </cell>
        </row>
        <row r="360">
          <cell r="C360">
            <v>0</v>
          </cell>
          <cell r="D360">
            <v>0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1.7324999999999995</v>
          </cell>
          <cell r="F361">
            <v>1.73</v>
          </cell>
          <cell r="I361">
            <v>0</v>
          </cell>
          <cell r="J361">
            <v>2.4999999999995026E-3</v>
          </cell>
          <cell r="K361">
            <v>0</v>
          </cell>
          <cell r="L361">
            <v>2.4999999999995026E-3</v>
          </cell>
          <cell r="P361">
            <v>0</v>
          </cell>
          <cell r="Q361">
            <v>0</v>
          </cell>
          <cell r="R361">
            <v>0</v>
          </cell>
          <cell r="S361">
            <v>2.4999999999995026E-3</v>
          </cell>
          <cell r="U361">
            <v>2.4999999999995026E-3</v>
          </cell>
          <cell r="Y361">
            <v>0</v>
          </cell>
          <cell r="Z361">
            <v>0</v>
          </cell>
          <cell r="AA361">
            <v>0</v>
          </cell>
          <cell r="AB361">
            <v>2.4999999999995026E-3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2</v>
          </cell>
          <cell r="Q362">
            <v>56.72</v>
          </cell>
          <cell r="R362">
            <v>2</v>
          </cell>
          <cell r="S362">
            <v>56.72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35</v>
          </cell>
          <cell r="D363">
            <v>61.25</v>
          </cell>
          <cell r="F363">
            <v>22.64</v>
          </cell>
          <cell r="I363">
            <v>35</v>
          </cell>
          <cell r="J363">
            <v>38.61</v>
          </cell>
          <cell r="K363">
            <v>21</v>
          </cell>
          <cell r="L363">
            <v>38.61</v>
          </cell>
          <cell r="Q363">
            <v>0</v>
          </cell>
          <cell r="R363">
            <v>0</v>
          </cell>
          <cell r="S363">
            <v>38.61</v>
          </cell>
          <cell r="U363">
            <v>38.61</v>
          </cell>
          <cell r="Z363">
            <v>0</v>
          </cell>
          <cell r="AA363">
            <v>0</v>
          </cell>
          <cell r="AB363">
            <v>38.61</v>
          </cell>
        </row>
        <row r="364">
          <cell r="C364">
            <v>16</v>
          </cell>
          <cell r="D364">
            <v>28</v>
          </cell>
          <cell r="E364">
            <v>16</v>
          </cell>
          <cell r="F364">
            <v>10</v>
          </cell>
          <cell r="I364">
            <v>0</v>
          </cell>
          <cell r="J364">
            <v>18</v>
          </cell>
          <cell r="K364">
            <v>15</v>
          </cell>
          <cell r="L364">
            <v>18</v>
          </cell>
          <cell r="Q364">
            <v>0</v>
          </cell>
          <cell r="R364">
            <v>0</v>
          </cell>
          <cell r="S364">
            <v>18</v>
          </cell>
          <cell r="U364">
            <v>18</v>
          </cell>
          <cell r="Z364">
            <v>0</v>
          </cell>
          <cell r="AA364">
            <v>0</v>
          </cell>
          <cell r="AB364">
            <v>18</v>
          </cell>
        </row>
        <row r="365">
          <cell r="C365">
            <v>0</v>
          </cell>
          <cell r="D365">
            <v>5.4400000000000013</v>
          </cell>
          <cell r="F365">
            <v>5.44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4.3999999999999859E-2</v>
          </cell>
          <cell r="E366">
            <v>0</v>
          </cell>
          <cell r="F366">
            <v>0.04</v>
          </cell>
          <cell r="I366">
            <v>0</v>
          </cell>
          <cell r="J366">
            <v>3.9999999999998578E-3</v>
          </cell>
          <cell r="K366">
            <v>0</v>
          </cell>
          <cell r="L366">
            <v>3.9999999999998578E-3</v>
          </cell>
          <cell r="Q366">
            <v>0</v>
          </cell>
          <cell r="R366">
            <v>0</v>
          </cell>
          <cell r="S366">
            <v>3.9999999999998578E-3</v>
          </cell>
          <cell r="U366">
            <v>3.9999999999998578E-3</v>
          </cell>
          <cell r="Z366">
            <v>0</v>
          </cell>
          <cell r="AA366">
            <v>0</v>
          </cell>
          <cell r="AB366">
            <v>3.9999999999998578E-3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175</v>
          </cell>
          <cell r="Q368">
            <v>52.5</v>
          </cell>
          <cell r="R368">
            <v>175</v>
          </cell>
          <cell r="S368">
            <v>52.5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12.400000000000002</v>
          </cell>
          <cell r="F369">
            <v>1.27</v>
          </cell>
          <cell r="I369">
            <v>0</v>
          </cell>
          <cell r="J369">
            <v>11.130000000000003</v>
          </cell>
          <cell r="K369">
            <v>10</v>
          </cell>
          <cell r="L369">
            <v>11.130000000000003</v>
          </cell>
          <cell r="Q369">
            <v>0</v>
          </cell>
          <cell r="R369">
            <v>0</v>
          </cell>
          <cell r="S369">
            <v>11.130000000000003</v>
          </cell>
          <cell r="U369">
            <v>11.130000000000003</v>
          </cell>
          <cell r="Z369">
            <v>0</v>
          </cell>
          <cell r="AA369">
            <v>0</v>
          </cell>
          <cell r="AB369">
            <v>11.130000000000003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11.64</v>
          </cell>
          <cell r="F371">
            <v>10.660000000000004</v>
          </cell>
          <cell r="I371">
            <v>0</v>
          </cell>
          <cell r="J371">
            <v>0.97999999999999687</v>
          </cell>
          <cell r="K371">
            <v>1</v>
          </cell>
          <cell r="L371">
            <v>0.97999999999999687</v>
          </cell>
          <cell r="P371">
            <v>0</v>
          </cell>
          <cell r="Q371">
            <v>0</v>
          </cell>
          <cell r="R371">
            <v>0</v>
          </cell>
          <cell r="S371">
            <v>0.97999999999999687</v>
          </cell>
          <cell r="U371">
            <v>0.97999999999999687</v>
          </cell>
          <cell r="Z371">
            <v>0</v>
          </cell>
          <cell r="AA371">
            <v>0</v>
          </cell>
          <cell r="AB371">
            <v>0.97999999999999687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40</v>
          </cell>
          <cell r="Q372">
            <v>9.6</v>
          </cell>
          <cell r="R372">
            <v>40</v>
          </cell>
          <cell r="S372">
            <v>9.6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79</v>
          </cell>
          <cell r="Q374">
            <v>19.75</v>
          </cell>
          <cell r="R374">
            <v>79</v>
          </cell>
          <cell r="S374">
            <v>19.75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14</v>
          </cell>
          <cell r="D375">
            <v>31.72</v>
          </cell>
          <cell r="F375">
            <v>31.72</v>
          </cell>
          <cell r="I375">
            <v>14</v>
          </cell>
          <cell r="J375">
            <v>0</v>
          </cell>
          <cell r="L375">
            <v>0</v>
          </cell>
          <cell r="P375">
            <v>23</v>
          </cell>
          <cell r="Q375">
            <v>49.19</v>
          </cell>
          <cell r="R375">
            <v>23</v>
          </cell>
          <cell r="S375">
            <v>49.19</v>
          </cell>
          <cell r="U375">
            <v>0</v>
          </cell>
          <cell r="Y375">
            <v>11</v>
          </cell>
          <cell r="Z375">
            <v>18.77</v>
          </cell>
          <cell r="AA375">
            <v>11</v>
          </cell>
          <cell r="AB375">
            <v>18.77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2</v>
          </cell>
          <cell r="Q376">
            <v>5.39</v>
          </cell>
          <cell r="R376">
            <v>2</v>
          </cell>
          <cell r="S376">
            <v>5.39</v>
          </cell>
          <cell r="U376">
            <v>0</v>
          </cell>
          <cell r="Y376">
            <v>2</v>
          </cell>
          <cell r="Z376">
            <v>5.39</v>
          </cell>
          <cell r="AA376">
            <v>2</v>
          </cell>
          <cell r="AB376">
            <v>5.39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136</v>
          </cell>
          <cell r="U383">
            <v>190.84046999999998</v>
          </cell>
          <cell r="V383">
            <v>0</v>
          </cell>
          <cell r="W383">
            <v>0</v>
          </cell>
          <cell r="Y383">
            <v>50</v>
          </cell>
          <cell r="AA383">
            <v>50</v>
          </cell>
          <cell r="AB383">
            <v>502.49047000000002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120.99997793388781</v>
          </cell>
          <cell r="F387">
            <v>120.99997793388781</v>
          </cell>
          <cell r="I387">
            <v>0</v>
          </cell>
          <cell r="J387">
            <v>0</v>
          </cell>
          <cell r="Q387">
            <v>170.36348024999995</v>
          </cell>
          <cell r="R387">
            <v>0</v>
          </cell>
          <cell r="S387">
            <v>170.36348024999995</v>
          </cell>
          <cell r="Y387">
            <v>0</v>
          </cell>
          <cell r="Z387">
            <v>121</v>
          </cell>
          <cell r="AA387">
            <v>0</v>
          </cell>
          <cell r="AB387">
            <v>121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121</v>
          </cell>
          <cell r="AA390">
            <v>0</v>
          </cell>
          <cell r="AB390">
            <v>121</v>
          </cell>
        </row>
        <row r="391">
          <cell r="I391">
            <v>0</v>
          </cell>
          <cell r="J391">
            <v>0</v>
          </cell>
          <cell r="Q391">
            <v>120.20770299999998</v>
          </cell>
          <cell r="S391">
            <v>120.20770299999998</v>
          </cell>
          <cell r="Y391">
            <v>0</v>
          </cell>
          <cell r="AB391">
            <v>0</v>
          </cell>
        </row>
        <row r="392">
          <cell r="C392">
            <v>547</v>
          </cell>
          <cell r="D392">
            <v>48.562279999999994</v>
          </cell>
          <cell r="E392">
            <v>547</v>
          </cell>
          <cell r="F392">
            <v>48.562279999999994</v>
          </cell>
          <cell r="I392">
            <v>546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466</v>
          </cell>
          <cell r="Z392">
            <v>31.185130095744682</v>
          </cell>
          <cell r="AA392">
            <v>466</v>
          </cell>
          <cell r="AB392">
            <v>31.185130095744682</v>
          </cell>
        </row>
        <row r="393">
          <cell r="C393">
            <v>396</v>
          </cell>
          <cell r="D393">
            <v>34.847999999999999</v>
          </cell>
          <cell r="E393">
            <v>396</v>
          </cell>
          <cell r="F393">
            <v>34.847999999999999</v>
          </cell>
          <cell r="I393">
            <v>395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697</v>
          </cell>
          <cell r="Z393">
            <v>40.095167265957457</v>
          </cell>
          <cell r="AA393">
            <v>697</v>
          </cell>
          <cell r="AB393">
            <v>40.095167265957457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102</v>
          </cell>
          <cell r="Z394">
            <v>18.82</v>
          </cell>
          <cell r="AA394">
            <v>102</v>
          </cell>
          <cell r="AB394">
            <v>18.82</v>
          </cell>
        </row>
        <row r="395">
          <cell r="C395">
            <v>0</v>
          </cell>
          <cell r="D395">
            <v>22.162378639196916</v>
          </cell>
          <cell r="E395">
            <v>0</v>
          </cell>
          <cell r="F395">
            <v>22.162378639196916</v>
          </cell>
          <cell r="I395">
            <v>0</v>
          </cell>
          <cell r="J395">
            <v>0</v>
          </cell>
          <cell r="Q395">
            <v>30.051925749999995</v>
          </cell>
          <cell r="R395">
            <v>0</v>
          </cell>
          <cell r="S395">
            <v>30.051925749999995</v>
          </cell>
          <cell r="Z395">
            <v>22.275092925531919</v>
          </cell>
          <cell r="AA395">
            <v>0</v>
          </cell>
          <cell r="AB395">
            <v>22.275092925531919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1265</v>
          </cell>
          <cell r="Z396">
            <v>233.37539028723404</v>
          </cell>
          <cell r="AA396">
            <v>1265</v>
          </cell>
          <cell r="AB396">
            <v>233.37539028723404</v>
          </cell>
        </row>
        <row r="397">
          <cell r="M397">
            <v>0</v>
          </cell>
          <cell r="N397">
            <v>0</v>
          </cell>
          <cell r="Q397">
            <v>6297.0632589999996</v>
          </cell>
          <cell r="T397">
            <v>56</v>
          </cell>
          <cell r="U397">
            <v>190.84046999999998</v>
          </cell>
          <cell r="V397">
            <v>0</v>
          </cell>
          <cell r="W397">
            <v>0</v>
          </cell>
          <cell r="Y397">
            <v>422196</v>
          </cell>
          <cell r="Z397">
            <v>4230.2523902872344</v>
          </cell>
          <cell r="AA397">
            <v>422196</v>
          </cell>
          <cell r="AB397">
            <v>4421.0928602872345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4421.0928602872345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16</v>
          </cell>
        </row>
      </sheetData>
      <sheetData sheetId="13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19.12</v>
          </cell>
          <cell r="F152">
            <v>19.12</v>
          </cell>
          <cell r="I152">
            <v>0</v>
          </cell>
          <cell r="J152">
            <v>0</v>
          </cell>
          <cell r="Q152">
            <v>384.99434000000002</v>
          </cell>
          <cell r="R152">
            <v>0</v>
          </cell>
          <cell r="S152">
            <v>384.99434000000002</v>
          </cell>
          <cell r="Z152">
            <v>23.27</v>
          </cell>
          <cell r="AA152">
            <v>0</v>
          </cell>
          <cell r="AB152">
            <v>23.27</v>
          </cell>
        </row>
        <row r="153">
          <cell r="C153">
            <v>0</v>
          </cell>
          <cell r="D153">
            <v>19.12</v>
          </cell>
          <cell r="E153">
            <v>0</v>
          </cell>
          <cell r="F153">
            <v>19.12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384.99434000000002</v>
          </cell>
          <cell r="R153">
            <v>0</v>
          </cell>
          <cell r="S153">
            <v>384.99434000000002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23.27</v>
          </cell>
          <cell r="AA153">
            <v>0</v>
          </cell>
          <cell r="AB153">
            <v>23.27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796</v>
          </cell>
          <cell r="D170">
            <v>23.88</v>
          </cell>
          <cell r="E170">
            <v>796</v>
          </cell>
          <cell r="F170">
            <v>23.88</v>
          </cell>
          <cell r="I170">
            <v>0</v>
          </cell>
          <cell r="J170">
            <v>0</v>
          </cell>
          <cell r="P170">
            <v>123</v>
          </cell>
          <cell r="Q170">
            <v>3.69</v>
          </cell>
          <cell r="R170">
            <v>123</v>
          </cell>
          <cell r="S170">
            <v>3.69</v>
          </cell>
          <cell r="Y170">
            <v>123</v>
          </cell>
          <cell r="Z170">
            <v>3.69</v>
          </cell>
          <cell r="AA170">
            <v>123</v>
          </cell>
          <cell r="AB170">
            <v>3.69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10092</v>
          </cell>
          <cell r="Q171">
            <v>151.38</v>
          </cell>
          <cell r="R171">
            <v>10092</v>
          </cell>
          <cell r="S171">
            <v>151.38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3.69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66</v>
          </cell>
          <cell r="Q182">
            <v>1.98</v>
          </cell>
          <cell r="R182">
            <v>66</v>
          </cell>
          <cell r="S182">
            <v>1.98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35</v>
          </cell>
          <cell r="D183">
            <v>0.52500000000000002</v>
          </cell>
          <cell r="E183">
            <v>35</v>
          </cell>
          <cell r="F183">
            <v>0.52500000000000002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66</v>
          </cell>
          <cell r="Z183">
            <v>0.99</v>
          </cell>
          <cell r="AA183">
            <v>66</v>
          </cell>
          <cell r="AB183">
            <v>0.99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0.99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548</v>
          </cell>
          <cell r="D194">
            <v>46.580000000000005</v>
          </cell>
          <cell r="E194">
            <v>548</v>
          </cell>
          <cell r="F194">
            <v>46.580000000000005</v>
          </cell>
          <cell r="I194">
            <v>0</v>
          </cell>
          <cell r="J194">
            <v>0</v>
          </cell>
          <cell r="P194">
            <v>647</v>
          </cell>
          <cell r="Q194">
            <v>64.7</v>
          </cell>
          <cell r="R194">
            <v>647</v>
          </cell>
          <cell r="S194">
            <v>64.7</v>
          </cell>
          <cell r="Y194">
            <v>647</v>
          </cell>
          <cell r="Z194">
            <v>64.7</v>
          </cell>
          <cell r="AA194">
            <v>647</v>
          </cell>
          <cell r="AB194">
            <v>64.7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64.7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69.38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29946</v>
          </cell>
          <cell r="D201">
            <v>44.919000000000004</v>
          </cell>
          <cell r="E201">
            <v>29946</v>
          </cell>
          <cell r="F201">
            <v>44.919000000000004</v>
          </cell>
          <cell r="I201">
            <v>0</v>
          </cell>
          <cell r="J201">
            <v>0</v>
          </cell>
          <cell r="P201">
            <v>29461</v>
          </cell>
          <cell r="Q201">
            <v>44.191499999999998</v>
          </cell>
          <cell r="R201">
            <v>29461</v>
          </cell>
          <cell r="S201">
            <v>44.191499999999998</v>
          </cell>
          <cell r="Z201">
            <v>44.191499999999998</v>
          </cell>
          <cell r="AA201">
            <v>29461</v>
          </cell>
          <cell r="AB201">
            <v>44.191499999999998</v>
          </cell>
        </row>
        <row r="202">
          <cell r="C202">
            <v>8</v>
          </cell>
          <cell r="D202">
            <v>1.2E-2</v>
          </cell>
          <cell r="E202">
            <v>8</v>
          </cell>
          <cell r="F202">
            <v>1.2E-2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27</v>
          </cell>
          <cell r="D203">
            <v>4.0500000000000001E-2</v>
          </cell>
          <cell r="E203">
            <v>27</v>
          </cell>
          <cell r="F203">
            <v>4.0500000000000001E-2</v>
          </cell>
          <cell r="I203">
            <v>0</v>
          </cell>
          <cell r="J203">
            <v>0</v>
          </cell>
          <cell r="P203">
            <v>20</v>
          </cell>
          <cell r="Q203">
            <v>0.03</v>
          </cell>
          <cell r="R203">
            <v>20</v>
          </cell>
          <cell r="S203">
            <v>0.03</v>
          </cell>
          <cell r="Z203">
            <v>0.03</v>
          </cell>
          <cell r="AA203">
            <v>20</v>
          </cell>
          <cell r="AB203">
            <v>0.03</v>
          </cell>
        </row>
        <row r="204">
          <cell r="C204">
            <v>46314</v>
          </cell>
          <cell r="D204">
            <v>69.471000000000004</v>
          </cell>
          <cell r="E204">
            <v>46314</v>
          </cell>
          <cell r="F204">
            <v>69.471000000000004</v>
          </cell>
          <cell r="I204">
            <v>0</v>
          </cell>
          <cell r="J204">
            <v>0</v>
          </cell>
          <cell r="P204">
            <v>44991</v>
          </cell>
          <cell r="Q204">
            <v>67.486500000000007</v>
          </cell>
          <cell r="R204">
            <v>44991</v>
          </cell>
          <cell r="S204">
            <v>67.486500000000007</v>
          </cell>
          <cell r="Z204">
            <v>67.486500000000007</v>
          </cell>
          <cell r="AA204">
            <v>44991</v>
          </cell>
          <cell r="AB204">
            <v>67.486500000000007</v>
          </cell>
        </row>
        <row r="205">
          <cell r="C205">
            <v>18</v>
          </cell>
          <cell r="D205">
            <v>2.7E-2</v>
          </cell>
          <cell r="E205">
            <v>18</v>
          </cell>
          <cell r="F205">
            <v>2.7E-2</v>
          </cell>
          <cell r="I205">
            <v>0</v>
          </cell>
          <cell r="J205">
            <v>0</v>
          </cell>
          <cell r="P205">
            <v>15</v>
          </cell>
          <cell r="Q205">
            <v>2.2499999999999999E-2</v>
          </cell>
          <cell r="R205">
            <v>15</v>
          </cell>
          <cell r="S205">
            <v>2.2499999999999999E-2</v>
          </cell>
          <cell r="Z205">
            <v>2.2499999999999999E-2</v>
          </cell>
          <cell r="AA205">
            <v>15</v>
          </cell>
          <cell r="AB205">
            <v>2.2499999999999999E-2</v>
          </cell>
        </row>
        <row r="206">
          <cell r="C206">
            <v>33</v>
          </cell>
          <cell r="D206">
            <v>4.9500000000000002E-2</v>
          </cell>
          <cell r="E206">
            <v>33</v>
          </cell>
          <cell r="F206">
            <v>4.9500000000000002E-2</v>
          </cell>
          <cell r="I206">
            <v>0</v>
          </cell>
          <cell r="J206">
            <v>0</v>
          </cell>
          <cell r="P206">
            <v>31</v>
          </cell>
          <cell r="Q206">
            <v>4.65E-2</v>
          </cell>
          <cell r="R206">
            <v>31</v>
          </cell>
          <cell r="S206">
            <v>4.65E-2</v>
          </cell>
          <cell r="Z206">
            <v>4.65E-2</v>
          </cell>
          <cell r="AA206">
            <v>31</v>
          </cell>
          <cell r="AB206">
            <v>4.65E-2</v>
          </cell>
        </row>
        <row r="207">
          <cell r="C207">
            <v>49090</v>
          </cell>
          <cell r="D207">
            <v>122.72500000000001</v>
          </cell>
          <cell r="E207">
            <v>49090</v>
          </cell>
          <cell r="F207">
            <v>122.72500000000001</v>
          </cell>
          <cell r="I207">
            <v>0</v>
          </cell>
          <cell r="J207">
            <v>0</v>
          </cell>
          <cell r="P207">
            <v>45972</v>
          </cell>
          <cell r="Q207">
            <v>114.93</v>
          </cell>
          <cell r="R207">
            <v>45972</v>
          </cell>
          <cell r="S207">
            <v>114.93</v>
          </cell>
          <cell r="Z207">
            <v>114.93</v>
          </cell>
          <cell r="AA207">
            <v>45972</v>
          </cell>
          <cell r="AB207">
            <v>114.93</v>
          </cell>
        </row>
        <row r="208">
          <cell r="C208">
            <v>23</v>
          </cell>
          <cell r="D208">
            <v>5.7500000000000002E-2</v>
          </cell>
          <cell r="E208">
            <v>23</v>
          </cell>
          <cell r="F208">
            <v>5.7500000000000002E-2</v>
          </cell>
          <cell r="I208">
            <v>0</v>
          </cell>
          <cell r="J208">
            <v>0</v>
          </cell>
          <cell r="P208">
            <v>24</v>
          </cell>
          <cell r="Q208">
            <v>0.06</v>
          </cell>
          <cell r="R208">
            <v>24</v>
          </cell>
          <cell r="S208">
            <v>0.06</v>
          </cell>
          <cell r="Z208">
            <v>0.06</v>
          </cell>
          <cell r="AA208">
            <v>24</v>
          </cell>
          <cell r="AB208">
            <v>0.06</v>
          </cell>
        </row>
        <row r="209">
          <cell r="C209">
            <v>45</v>
          </cell>
          <cell r="D209">
            <v>0.1125</v>
          </cell>
          <cell r="E209">
            <v>45</v>
          </cell>
          <cell r="F209">
            <v>0.1125</v>
          </cell>
          <cell r="I209">
            <v>0</v>
          </cell>
          <cell r="J209">
            <v>0</v>
          </cell>
          <cell r="P209">
            <v>51</v>
          </cell>
          <cell r="Q209">
            <v>0.1275</v>
          </cell>
          <cell r="R209">
            <v>51</v>
          </cell>
          <cell r="S209">
            <v>0.1275</v>
          </cell>
          <cell r="Z209">
            <v>0.1275</v>
          </cell>
          <cell r="AA209">
            <v>51</v>
          </cell>
          <cell r="AB209">
            <v>0.1275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226.905</v>
          </cell>
        </row>
        <row r="211">
          <cell r="I211">
            <v>0</v>
          </cell>
          <cell r="J211">
            <v>0</v>
          </cell>
        </row>
        <row r="212">
          <cell r="C212">
            <v>36880</v>
          </cell>
          <cell r="D212">
            <v>147.52000000000001</v>
          </cell>
          <cell r="E212">
            <v>36880</v>
          </cell>
          <cell r="F212">
            <v>147.52000000000001</v>
          </cell>
          <cell r="I212">
            <v>0</v>
          </cell>
          <cell r="J212">
            <v>0</v>
          </cell>
          <cell r="P212">
            <v>35453</v>
          </cell>
          <cell r="Q212">
            <v>141.81200000000001</v>
          </cell>
          <cell r="R212">
            <v>35453</v>
          </cell>
          <cell r="S212">
            <v>141.81200000000001</v>
          </cell>
          <cell r="Y212">
            <v>35453</v>
          </cell>
          <cell r="Z212">
            <v>141.81200000000001</v>
          </cell>
          <cell r="AA212">
            <v>35453</v>
          </cell>
          <cell r="AB212">
            <v>141.81200000000001</v>
          </cell>
        </row>
        <row r="213">
          <cell r="C213">
            <v>3574</v>
          </cell>
          <cell r="D213">
            <v>14.296000000000001</v>
          </cell>
          <cell r="E213">
            <v>3574</v>
          </cell>
          <cell r="F213">
            <v>14.296000000000001</v>
          </cell>
          <cell r="I213">
            <v>0</v>
          </cell>
          <cell r="J213">
            <v>0</v>
          </cell>
          <cell r="P213">
            <v>3345</v>
          </cell>
          <cell r="Q213">
            <v>13.38</v>
          </cell>
          <cell r="R213">
            <v>3345</v>
          </cell>
          <cell r="S213">
            <v>13.38</v>
          </cell>
          <cell r="Y213">
            <v>3345</v>
          </cell>
          <cell r="Z213">
            <v>13.38</v>
          </cell>
          <cell r="AA213">
            <v>3345</v>
          </cell>
          <cell r="AB213">
            <v>13.38</v>
          </cell>
        </row>
        <row r="214">
          <cell r="C214">
            <v>14666</v>
          </cell>
          <cell r="D214">
            <v>58.664000000000001</v>
          </cell>
          <cell r="E214">
            <v>14666</v>
          </cell>
          <cell r="F214">
            <v>58.664000000000001</v>
          </cell>
          <cell r="I214">
            <v>0</v>
          </cell>
          <cell r="J214">
            <v>0</v>
          </cell>
          <cell r="P214">
            <v>13851</v>
          </cell>
          <cell r="Q214">
            <v>55.404000000000003</v>
          </cell>
          <cell r="R214">
            <v>13851</v>
          </cell>
          <cell r="S214">
            <v>55.404000000000003</v>
          </cell>
          <cell r="Y214">
            <v>13851</v>
          </cell>
          <cell r="Z214">
            <v>55.404000000000003</v>
          </cell>
          <cell r="AA214">
            <v>13851</v>
          </cell>
          <cell r="AB214">
            <v>55.404000000000003</v>
          </cell>
        </row>
        <row r="215">
          <cell r="C215">
            <v>10224</v>
          </cell>
          <cell r="D215">
            <v>40.896000000000001</v>
          </cell>
          <cell r="E215">
            <v>10224</v>
          </cell>
          <cell r="F215">
            <v>40.896000000000001</v>
          </cell>
          <cell r="I215">
            <v>0</v>
          </cell>
          <cell r="J215">
            <v>0</v>
          </cell>
          <cell r="P215">
            <v>17080</v>
          </cell>
          <cell r="Q215">
            <v>68.320000000000007</v>
          </cell>
          <cell r="R215">
            <v>17080</v>
          </cell>
          <cell r="S215">
            <v>68.320000000000007</v>
          </cell>
          <cell r="Y215">
            <v>10929</v>
          </cell>
          <cell r="Z215">
            <v>43.716000000000001</v>
          </cell>
          <cell r="AA215">
            <v>10929</v>
          </cell>
          <cell r="AB215">
            <v>43.716000000000001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254.31200000000001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498</v>
          </cell>
          <cell r="D245">
            <v>2988</v>
          </cell>
          <cell r="E245">
            <v>498</v>
          </cell>
          <cell r="F245">
            <v>2988</v>
          </cell>
          <cell r="I245">
            <v>0</v>
          </cell>
          <cell r="J245">
            <v>0</v>
          </cell>
          <cell r="P245">
            <v>498</v>
          </cell>
          <cell r="Q245">
            <v>3286.7999999999997</v>
          </cell>
          <cell r="R245">
            <v>498</v>
          </cell>
          <cell r="S245">
            <v>3286.7999999999997</v>
          </cell>
          <cell r="Y245">
            <v>498</v>
          </cell>
          <cell r="Z245">
            <v>3286.7999999999997</v>
          </cell>
          <cell r="AA245">
            <v>498</v>
          </cell>
          <cell r="AB245">
            <v>3286.7999999999997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60</v>
          </cell>
          <cell r="D249">
            <v>360</v>
          </cell>
          <cell r="E249">
            <v>60</v>
          </cell>
          <cell r="F249">
            <v>360</v>
          </cell>
          <cell r="I249">
            <v>0</v>
          </cell>
          <cell r="J249">
            <v>0</v>
          </cell>
          <cell r="P249">
            <v>60</v>
          </cell>
          <cell r="Q249">
            <v>396</v>
          </cell>
          <cell r="R249">
            <v>60</v>
          </cell>
          <cell r="S249">
            <v>396</v>
          </cell>
          <cell r="Y249">
            <v>60</v>
          </cell>
          <cell r="Z249">
            <v>396</v>
          </cell>
          <cell r="AA249">
            <v>60</v>
          </cell>
          <cell r="AB249">
            <v>396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10</v>
          </cell>
          <cell r="D259">
            <v>5</v>
          </cell>
          <cell r="E259">
            <v>10</v>
          </cell>
          <cell r="F259">
            <v>5</v>
          </cell>
          <cell r="I259">
            <v>0</v>
          </cell>
          <cell r="J259">
            <v>0</v>
          </cell>
          <cell r="P259">
            <v>9</v>
          </cell>
          <cell r="Q259">
            <v>4.5</v>
          </cell>
          <cell r="R259">
            <v>9</v>
          </cell>
          <cell r="S259">
            <v>4.5</v>
          </cell>
          <cell r="Y259">
            <v>9</v>
          </cell>
          <cell r="Z259">
            <v>4.5</v>
          </cell>
          <cell r="AA259">
            <v>9</v>
          </cell>
          <cell r="AB259">
            <v>4.5</v>
          </cell>
        </row>
        <row r="260">
          <cell r="C260">
            <v>10</v>
          </cell>
          <cell r="D260">
            <v>5</v>
          </cell>
          <cell r="E260">
            <v>10</v>
          </cell>
          <cell r="F260">
            <v>5</v>
          </cell>
          <cell r="I260">
            <v>0</v>
          </cell>
          <cell r="J260">
            <v>0</v>
          </cell>
          <cell r="P260">
            <v>9</v>
          </cell>
          <cell r="Q260">
            <v>4.5</v>
          </cell>
          <cell r="R260">
            <v>9</v>
          </cell>
          <cell r="S260">
            <v>4.5</v>
          </cell>
          <cell r="Y260">
            <v>9</v>
          </cell>
          <cell r="Z260">
            <v>4.5</v>
          </cell>
          <cell r="AA260">
            <v>9</v>
          </cell>
          <cell r="AB260">
            <v>4.5</v>
          </cell>
        </row>
        <row r="261">
          <cell r="C261">
            <v>10</v>
          </cell>
          <cell r="D261">
            <v>5</v>
          </cell>
          <cell r="E261">
            <v>10</v>
          </cell>
          <cell r="F261">
            <v>5</v>
          </cell>
          <cell r="I261">
            <v>0</v>
          </cell>
          <cell r="J261">
            <v>0</v>
          </cell>
          <cell r="P261">
            <v>9</v>
          </cell>
          <cell r="Q261">
            <v>4.5</v>
          </cell>
          <cell r="R261">
            <v>9</v>
          </cell>
          <cell r="S261">
            <v>4.5</v>
          </cell>
          <cell r="Y261">
            <v>9</v>
          </cell>
          <cell r="Z261">
            <v>4.5</v>
          </cell>
          <cell r="AA261">
            <v>9</v>
          </cell>
          <cell r="AB261">
            <v>4.5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3696.2999999999997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3696.2999999999997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3696.2999999999997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2173</v>
          </cell>
          <cell r="D268">
            <v>17.384</v>
          </cell>
          <cell r="E268">
            <v>2173</v>
          </cell>
          <cell r="F268">
            <v>17.384</v>
          </cell>
          <cell r="I268">
            <v>0</v>
          </cell>
          <cell r="J268">
            <v>0</v>
          </cell>
          <cell r="P268">
            <v>2214</v>
          </cell>
          <cell r="Q268">
            <v>44.28</v>
          </cell>
          <cell r="R268">
            <v>2214</v>
          </cell>
          <cell r="S268">
            <v>44.28</v>
          </cell>
          <cell r="Y268">
            <v>2214</v>
          </cell>
          <cell r="Z268">
            <v>22.14</v>
          </cell>
          <cell r="AA268">
            <v>2214</v>
          </cell>
          <cell r="AB268">
            <v>22.14</v>
          </cell>
        </row>
        <row r="269">
          <cell r="C269">
            <v>1835</v>
          </cell>
          <cell r="D269">
            <v>14.68</v>
          </cell>
          <cell r="E269">
            <v>1835</v>
          </cell>
          <cell r="F269">
            <v>14.68</v>
          </cell>
          <cell r="I269">
            <v>0</v>
          </cell>
          <cell r="J269">
            <v>0</v>
          </cell>
          <cell r="P269">
            <v>1857</v>
          </cell>
          <cell r="Q269">
            <v>37.14</v>
          </cell>
          <cell r="R269">
            <v>1857</v>
          </cell>
          <cell r="S269">
            <v>37.14</v>
          </cell>
          <cell r="Y269">
            <v>1857</v>
          </cell>
          <cell r="Z269">
            <v>18.57</v>
          </cell>
          <cell r="AA269">
            <v>1857</v>
          </cell>
          <cell r="AB269">
            <v>18.57</v>
          </cell>
        </row>
        <row r="270">
          <cell r="C270">
            <v>2032</v>
          </cell>
          <cell r="D270">
            <v>16.256</v>
          </cell>
          <cell r="E270">
            <v>2032</v>
          </cell>
          <cell r="F270">
            <v>16.256</v>
          </cell>
          <cell r="I270">
            <v>0</v>
          </cell>
          <cell r="J270">
            <v>0</v>
          </cell>
          <cell r="P270">
            <v>1888</v>
          </cell>
          <cell r="Q270">
            <v>37.76</v>
          </cell>
          <cell r="R270">
            <v>1888</v>
          </cell>
          <cell r="S270">
            <v>37.76</v>
          </cell>
          <cell r="Y270">
            <v>1888</v>
          </cell>
          <cell r="Z270">
            <v>18.88</v>
          </cell>
          <cell r="AA270">
            <v>1888</v>
          </cell>
          <cell r="AB270">
            <v>18.88</v>
          </cell>
        </row>
        <row r="271">
          <cell r="I271">
            <v>0</v>
          </cell>
          <cell r="J271">
            <v>0</v>
          </cell>
        </row>
        <row r="272">
          <cell r="C272">
            <v>2173</v>
          </cell>
          <cell r="D272">
            <v>17.384</v>
          </cell>
          <cell r="E272">
            <v>2173</v>
          </cell>
          <cell r="F272">
            <v>17.384</v>
          </cell>
          <cell r="I272">
            <v>0</v>
          </cell>
          <cell r="J272">
            <v>0</v>
          </cell>
          <cell r="P272">
            <v>2214</v>
          </cell>
          <cell r="Q272">
            <v>22.14</v>
          </cell>
          <cell r="R272">
            <v>2214</v>
          </cell>
          <cell r="S272">
            <v>22.14</v>
          </cell>
          <cell r="Y272">
            <v>2214</v>
          </cell>
          <cell r="Z272">
            <v>22.14</v>
          </cell>
          <cell r="AA272">
            <v>2214</v>
          </cell>
          <cell r="AB272">
            <v>22.14</v>
          </cell>
        </row>
        <row r="273">
          <cell r="C273">
            <v>1835</v>
          </cell>
          <cell r="D273">
            <v>14.68</v>
          </cell>
          <cell r="E273">
            <v>1835</v>
          </cell>
          <cell r="F273">
            <v>14.68</v>
          </cell>
          <cell r="I273">
            <v>0</v>
          </cell>
          <cell r="J273">
            <v>0</v>
          </cell>
          <cell r="P273">
            <v>1857</v>
          </cell>
          <cell r="Q273">
            <v>18.57</v>
          </cell>
          <cell r="R273">
            <v>1857</v>
          </cell>
          <cell r="S273">
            <v>18.57</v>
          </cell>
          <cell r="Y273">
            <v>1857</v>
          </cell>
          <cell r="Z273">
            <v>18.57</v>
          </cell>
          <cell r="AA273">
            <v>1857</v>
          </cell>
          <cell r="AB273">
            <v>18.57</v>
          </cell>
        </row>
        <row r="274">
          <cell r="C274">
            <v>2032</v>
          </cell>
          <cell r="D274">
            <v>16.256</v>
          </cell>
          <cell r="E274">
            <v>2032</v>
          </cell>
          <cell r="F274">
            <v>16.256</v>
          </cell>
          <cell r="I274">
            <v>0</v>
          </cell>
          <cell r="J274">
            <v>0</v>
          </cell>
          <cell r="P274">
            <v>1888</v>
          </cell>
          <cell r="Q274">
            <v>18.88</v>
          </cell>
          <cell r="R274">
            <v>1888</v>
          </cell>
          <cell r="S274">
            <v>18.88</v>
          </cell>
          <cell r="Y274">
            <v>1888</v>
          </cell>
          <cell r="Z274">
            <v>18.88</v>
          </cell>
          <cell r="AA274">
            <v>1888</v>
          </cell>
          <cell r="AB274">
            <v>18.88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158</v>
          </cell>
          <cell r="D281">
            <v>1.264</v>
          </cell>
          <cell r="E281">
            <v>158</v>
          </cell>
          <cell r="F281">
            <v>1.264</v>
          </cell>
          <cell r="I281">
            <v>0</v>
          </cell>
          <cell r="J281">
            <v>0</v>
          </cell>
          <cell r="P281">
            <v>83</v>
          </cell>
          <cell r="Q281">
            <v>1.6600000000000001</v>
          </cell>
          <cell r="R281">
            <v>83</v>
          </cell>
          <cell r="S281">
            <v>1.6600000000000001</v>
          </cell>
          <cell r="Y281">
            <v>83</v>
          </cell>
          <cell r="Z281">
            <v>1.6600000000000001</v>
          </cell>
          <cell r="AA281">
            <v>83</v>
          </cell>
          <cell r="AB281">
            <v>1.6600000000000001</v>
          </cell>
        </row>
        <row r="282">
          <cell r="C282">
            <v>147</v>
          </cell>
          <cell r="D282">
            <v>1.1759999999999999</v>
          </cell>
          <cell r="E282">
            <v>147</v>
          </cell>
          <cell r="F282">
            <v>1.1759999999999999</v>
          </cell>
          <cell r="I282">
            <v>0</v>
          </cell>
          <cell r="J282">
            <v>0</v>
          </cell>
          <cell r="P282">
            <v>71</v>
          </cell>
          <cell r="Q282">
            <v>1.42</v>
          </cell>
          <cell r="R282">
            <v>71</v>
          </cell>
          <cell r="S282">
            <v>1.42</v>
          </cell>
          <cell r="Y282">
            <v>71</v>
          </cell>
          <cell r="Z282">
            <v>1.42</v>
          </cell>
          <cell r="AA282">
            <v>71</v>
          </cell>
          <cell r="AB282">
            <v>1.42</v>
          </cell>
        </row>
        <row r="283">
          <cell r="C283">
            <v>153</v>
          </cell>
          <cell r="D283">
            <v>1.224</v>
          </cell>
          <cell r="E283">
            <v>153</v>
          </cell>
          <cell r="F283">
            <v>1.224</v>
          </cell>
          <cell r="I283">
            <v>0</v>
          </cell>
          <cell r="J283">
            <v>0</v>
          </cell>
          <cell r="P283">
            <v>73</v>
          </cell>
          <cell r="Q283">
            <v>1.46</v>
          </cell>
          <cell r="R283">
            <v>73</v>
          </cell>
          <cell r="S283">
            <v>1.46</v>
          </cell>
          <cell r="Y283">
            <v>73</v>
          </cell>
          <cell r="Z283">
            <v>1.46</v>
          </cell>
          <cell r="AA283">
            <v>73</v>
          </cell>
          <cell r="AB283">
            <v>1.46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126.548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48</v>
          </cell>
          <cell r="D290">
            <v>174.24</v>
          </cell>
          <cell r="E290">
            <v>48</v>
          </cell>
          <cell r="F290">
            <v>174.24</v>
          </cell>
          <cell r="I290">
            <v>0</v>
          </cell>
          <cell r="J290">
            <v>0</v>
          </cell>
          <cell r="P290">
            <v>72</v>
          </cell>
          <cell r="Q290">
            <v>274.32</v>
          </cell>
          <cell r="R290">
            <v>72</v>
          </cell>
          <cell r="S290">
            <v>274.32</v>
          </cell>
          <cell r="Y290">
            <v>48</v>
          </cell>
          <cell r="Z290">
            <v>182.88</v>
          </cell>
          <cell r="AA290">
            <v>48</v>
          </cell>
          <cell r="AB290">
            <v>182.88</v>
          </cell>
        </row>
        <row r="291">
          <cell r="C291">
            <v>24</v>
          </cell>
          <cell r="D291">
            <v>87.12</v>
          </cell>
          <cell r="E291">
            <v>24</v>
          </cell>
          <cell r="F291">
            <v>87.12</v>
          </cell>
          <cell r="I291">
            <v>0</v>
          </cell>
          <cell r="J291">
            <v>0</v>
          </cell>
          <cell r="P291">
            <v>24</v>
          </cell>
          <cell r="Q291">
            <v>91.44</v>
          </cell>
          <cell r="R291">
            <v>24</v>
          </cell>
          <cell r="S291">
            <v>91.44</v>
          </cell>
          <cell r="Y291">
            <v>24</v>
          </cell>
          <cell r="Z291">
            <v>91.44</v>
          </cell>
          <cell r="AA291">
            <v>24</v>
          </cell>
          <cell r="AB291">
            <v>91.44</v>
          </cell>
        </row>
        <row r="292">
          <cell r="C292">
            <v>3</v>
          </cell>
          <cell r="D292">
            <v>10.89</v>
          </cell>
          <cell r="E292">
            <v>3</v>
          </cell>
          <cell r="F292">
            <v>10.89</v>
          </cell>
          <cell r="I292">
            <v>0</v>
          </cell>
          <cell r="J292">
            <v>0</v>
          </cell>
          <cell r="P292">
            <v>12</v>
          </cell>
          <cell r="Q292">
            <v>45.72</v>
          </cell>
          <cell r="R292">
            <v>12</v>
          </cell>
          <cell r="S292">
            <v>45.72</v>
          </cell>
          <cell r="Y292">
            <v>3</v>
          </cell>
          <cell r="Z292">
            <v>11.43</v>
          </cell>
          <cell r="AA292">
            <v>3</v>
          </cell>
          <cell r="AB292">
            <v>11.43</v>
          </cell>
        </row>
        <row r="293">
          <cell r="C293">
            <v>10</v>
          </cell>
          <cell r="D293">
            <v>28.87501529051988</v>
          </cell>
          <cell r="E293">
            <v>10</v>
          </cell>
          <cell r="F293">
            <v>28.87501529051988</v>
          </cell>
          <cell r="I293">
            <v>0</v>
          </cell>
          <cell r="J293">
            <v>0</v>
          </cell>
          <cell r="P293">
            <v>12</v>
          </cell>
          <cell r="Q293">
            <v>40.320000000000007</v>
          </cell>
          <cell r="R293">
            <v>12</v>
          </cell>
          <cell r="S293">
            <v>40.320000000000007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12</v>
          </cell>
          <cell r="D294">
            <v>35.553600000000003</v>
          </cell>
          <cell r="E294">
            <v>12</v>
          </cell>
          <cell r="F294">
            <v>35.553600000000003</v>
          </cell>
          <cell r="I294">
            <v>0</v>
          </cell>
          <cell r="J294">
            <v>0</v>
          </cell>
          <cell r="P294">
            <v>50</v>
          </cell>
          <cell r="Q294">
            <v>168</v>
          </cell>
          <cell r="R294">
            <v>50</v>
          </cell>
          <cell r="S294">
            <v>168</v>
          </cell>
          <cell r="Y294">
            <v>12</v>
          </cell>
          <cell r="Z294">
            <v>40.32</v>
          </cell>
          <cell r="AA294">
            <v>12</v>
          </cell>
          <cell r="AB294">
            <v>40.32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12</v>
          </cell>
          <cell r="Q296">
            <v>12</v>
          </cell>
          <cell r="R296">
            <v>12</v>
          </cell>
          <cell r="S296">
            <v>12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6</v>
          </cell>
          <cell r="E297">
            <v>12</v>
          </cell>
          <cell r="F297">
            <v>6</v>
          </cell>
          <cell r="I297">
            <v>0</v>
          </cell>
          <cell r="J297">
            <v>0</v>
          </cell>
          <cell r="P297">
            <v>12</v>
          </cell>
          <cell r="Q297">
            <v>6</v>
          </cell>
          <cell r="R297">
            <v>12</v>
          </cell>
          <cell r="S297">
            <v>6</v>
          </cell>
          <cell r="Y297">
            <v>12</v>
          </cell>
          <cell r="Z297">
            <v>6</v>
          </cell>
          <cell r="AA297">
            <v>12</v>
          </cell>
          <cell r="AB297">
            <v>6</v>
          </cell>
        </row>
        <row r="298">
          <cell r="C298">
            <v>12</v>
          </cell>
          <cell r="D298">
            <v>3.5999999999999996</v>
          </cell>
          <cell r="E298">
            <v>12</v>
          </cell>
          <cell r="F298">
            <v>3.5999999999999996</v>
          </cell>
          <cell r="I298">
            <v>0</v>
          </cell>
          <cell r="J298">
            <v>0</v>
          </cell>
          <cell r="P298">
            <v>12</v>
          </cell>
          <cell r="Q298">
            <v>3.5999999999999996</v>
          </cell>
          <cell r="R298">
            <v>12</v>
          </cell>
          <cell r="S298">
            <v>3.5999999999999996</v>
          </cell>
          <cell r="Y298">
            <v>12</v>
          </cell>
          <cell r="Z298">
            <v>3.5999999999999996</v>
          </cell>
          <cell r="AA298">
            <v>12</v>
          </cell>
          <cell r="AB298">
            <v>3.5999999999999996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12</v>
          </cell>
          <cell r="Q299">
            <v>1.2000000000000002</v>
          </cell>
          <cell r="R299">
            <v>12</v>
          </cell>
          <cell r="S299">
            <v>1.2000000000000002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12</v>
          </cell>
          <cell r="Q300">
            <v>1.2000000000000002</v>
          </cell>
          <cell r="R300">
            <v>12</v>
          </cell>
          <cell r="S300">
            <v>1.2000000000000002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12</v>
          </cell>
          <cell r="Z301">
            <v>369.27000000000004</v>
          </cell>
          <cell r="AA301">
            <v>12</v>
          </cell>
          <cell r="AB301">
            <v>369.27000000000004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132</v>
          </cell>
          <cell r="Q305">
            <v>13.200000000000001</v>
          </cell>
          <cell r="R305">
            <v>132</v>
          </cell>
          <cell r="S305">
            <v>13.200000000000001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132</v>
          </cell>
          <cell r="D306">
            <v>13.200000000000001</v>
          </cell>
          <cell r="E306">
            <v>132</v>
          </cell>
          <cell r="F306">
            <v>13.200000000000001</v>
          </cell>
          <cell r="I306">
            <v>0</v>
          </cell>
          <cell r="J306">
            <v>0</v>
          </cell>
          <cell r="P306">
            <v>132</v>
          </cell>
          <cell r="Q306">
            <v>13.200000000000001</v>
          </cell>
          <cell r="R306">
            <v>132</v>
          </cell>
          <cell r="S306">
            <v>13.200000000000001</v>
          </cell>
          <cell r="Z306">
            <v>13.200000000000001</v>
          </cell>
          <cell r="AA306">
            <v>132</v>
          </cell>
          <cell r="AB306">
            <v>13.200000000000001</v>
          </cell>
        </row>
        <row r="307">
          <cell r="C307">
            <v>132</v>
          </cell>
          <cell r="D307">
            <v>15.84</v>
          </cell>
          <cell r="E307">
            <v>132</v>
          </cell>
          <cell r="F307">
            <v>15.84</v>
          </cell>
          <cell r="I307">
            <v>0</v>
          </cell>
          <cell r="J307">
            <v>0</v>
          </cell>
          <cell r="P307">
            <v>132</v>
          </cell>
          <cell r="Q307">
            <v>15.84</v>
          </cell>
          <cell r="R307">
            <v>132</v>
          </cell>
          <cell r="S307">
            <v>15.84</v>
          </cell>
          <cell r="Z307">
            <v>15.84</v>
          </cell>
          <cell r="AA307">
            <v>132</v>
          </cell>
          <cell r="AB307">
            <v>15.84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132</v>
          </cell>
          <cell r="Q308">
            <v>3.96</v>
          </cell>
          <cell r="R308">
            <v>132</v>
          </cell>
          <cell r="S308">
            <v>3.96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132</v>
          </cell>
          <cell r="Q309">
            <v>2.64</v>
          </cell>
          <cell r="R309">
            <v>132</v>
          </cell>
          <cell r="S309">
            <v>2.64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132</v>
          </cell>
          <cell r="Z310">
            <v>29.04</v>
          </cell>
          <cell r="AA310">
            <v>132</v>
          </cell>
          <cell r="AB310">
            <v>29.04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1602</v>
          </cell>
          <cell r="Q317">
            <v>48.059999999999995</v>
          </cell>
          <cell r="R317">
            <v>1602</v>
          </cell>
          <cell r="S317">
            <v>48.059999999999995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462</v>
          </cell>
          <cell r="Q318">
            <v>46.2</v>
          </cell>
          <cell r="R318">
            <v>462</v>
          </cell>
          <cell r="S318">
            <v>46.2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2173</v>
          </cell>
          <cell r="D323">
            <v>10.865</v>
          </cell>
          <cell r="E323">
            <v>2173</v>
          </cell>
          <cell r="F323">
            <v>10.865</v>
          </cell>
          <cell r="I323">
            <v>0</v>
          </cell>
          <cell r="J323">
            <v>0</v>
          </cell>
          <cell r="P323">
            <v>2214</v>
          </cell>
          <cell r="Q323">
            <v>11.07</v>
          </cell>
          <cell r="R323">
            <v>2214</v>
          </cell>
          <cell r="S323">
            <v>11.07</v>
          </cell>
          <cell r="Y323">
            <v>2214</v>
          </cell>
          <cell r="Z323">
            <v>11.07</v>
          </cell>
          <cell r="AA323">
            <v>2214</v>
          </cell>
          <cell r="AB323">
            <v>11.07</v>
          </cell>
        </row>
        <row r="324">
          <cell r="C324">
            <v>1835</v>
          </cell>
          <cell r="D324">
            <v>9.1750000000000007</v>
          </cell>
          <cell r="E324">
            <v>1835</v>
          </cell>
          <cell r="F324">
            <v>9.1750000000000007</v>
          </cell>
          <cell r="I324">
            <v>0</v>
          </cell>
          <cell r="J324">
            <v>0</v>
          </cell>
          <cell r="P324">
            <v>1857</v>
          </cell>
          <cell r="Q324">
            <v>9.2850000000000001</v>
          </cell>
          <cell r="R324">
            <v>1857</v>
          </cell>
          <cell r="S324">
            <v>9.2850000000000001</v>
          </cell>
          <cell r="Y324">
            <v>1857</v>
          </cell>
          <cell r="Z324">
            <v>9.2850000000000001</v>
          </cell>
          <cell r="AA324">
            <v>1857</v>
          </cell>
          <cell r="AB324">
            <v>9.2850000000000001</v>
          </cell>
        </row>
        <row r="325">
          <cell r="C325">
            <v>2032</v>
          </cell>
          <cell r="D325">
            <v>10.16</v>
          </cell>
          <cell r="E325">
            <v>2032</v>
          </cell>
          <cell r="F325">
            <v>10.16</v>
          </cell>
          <cell r="I325">
            <v>0</v>
          </cell>
          <cell r="J325">
            <v>0</v>
          </cell>
          <cell r="P325">
            <v>1888</v>
          </cell>
          <cell r="Q325">
            <v>9.44</v>
          </cell>
          <cell r="R325">
            <v>1888</v>
          </cell>
          <cell r="S325">
            <v>9.44</v>
          </cell>
          <cell r="Y325">
            <v>1888</v>
          </cell>
          <cell r="Z325">
            <v>9.44</v>
          </cell>
          <cell r="AA325">
            <v>1888</v>
          </cell>
          <cell r="AB325">
            <v>9.44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5959</v>
          </cell>
          <cell r="Z326">
            <v>29.795000000000002</v>
          </cell>
          <cell r="AA326">
            <v>5959</v>
          </cell>
          <cell r="AB326">
            <v>29.795000000000002</v>
          </cell>
        </row>
        <row r="327">
          <cell r="I327">
            <v>0</v>
          </cell>
          <cell r="J327">
            <v>0</v>
          </cell>
        </row>
        <row r="328">
          <cell r="C328">
            <v>1690</v>
          </cell>
          <cell r="D328">
            <v>84.5</v>
          </cell>
          <cell r="E328">
            <v>1690</v>
          </cell>
          <cell r="F328">
            <v>84.5</v>
          </cell>
          <cell r="I328">
            <v>0</v>
          </cell>
          <cell r="J328">
            <v>0</v>
          </cell>
          <cell r="P328">
            <v>1802</v>
          </cell>
          <cell r="Q328">
            <v>90.100000000000009</v>
          </cell>
          <cell r="R328">
            <v>1802</v>
          </cell>
          <cell r="S328">
            <v>90.100000000000009</v>
          </cell>
          <cell r="Y328">
            <v>1802</v>
          </cell>
          <cell r="Z328">
            <v>90.100000000000009</v>
          </cell>
          <cell r="AA328">
            <v>1802</v>
          </cell>
          <cell r="AB328">
            <v>90.100000000000009</v>
          </cell>
        </row>
        <row r="329">
          <cell r="C329">
            <v>648</v>
          </cell>
          <cell r="D329">
            <v>45.360000000000007</v>
          </cell>
          <cell r="E329">
            <v>648</v>
          </cell>
          <cell r="F329">
            <v>45.360000000000007</v>
          </cell>
          <cell r="I329">
            <v>0</v>
          </cell>
          <cell r="J329">
            <v>0</v>
          </cell>
          <cell r="P329">
            <v>695</v>
          </cell>
          <cell r="Q329">
            <v>48.650000000000006</v>
          </cell>
          <cell r="R329">
            <v>695</v>
          </cell>
          <cell r="S329">
            <v>48.650000000000006</v>
          </cell>
          <cell r="Y329">
            <v>695</v>
          </cell>
          <cell r="Z329">
            <v>48.650000000000006</v>
          </cell>
          <cell r="AA329">
            <v>695</v>
          </cell>
          <cell r="AB329">
            <v>48.650000000000006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2497</v>
          </cell>
          <cell r="Z330">
            <v>138.75</v>
          </cell>
          <cell r="AA330">
            <v>2497</v>
          </cell>
          <cell r="AB330">
            <v>138.75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2018</v>
          </cell>
          <cell r="D336">
            <v>147.80000000000001</v>
          </cell>
          <cell r="E336">
            <v>2018</v>
          </cell>
          <cell r="F336">
            <v>147.80000000000001</v>
          </cell>
          <cell r="I336">
            <v>0</v>
          </cell>
          <cell r="J336">
            <v>0</v>
          </cell>
          <cell r="P336">
            <v>2064</v>
          </cell>
          <cell r="Q336">
            <v>151.10000000000002</v>
          </cell>
          <cell r="R336">
            <v>2064</v>
          </cell>
          <cell r="S336">
            <v>151.10000000000002</v>
          </cell>
          <cell r="Y336">
            <v>2064</v>
          </cell>
          <cell r="Z336">
            <v>151.10000000000005</v>
          </cell>
          <cell r="AA336">
            <v>2064</v>
          </cell>
          <cell r="AB336">
            <v>151.10000000000005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2064</v>
          </cell>
          <cell r="Z337">
            <v>151.10000000000005</v>
          </cell>
          <cell r="AA337">
            <v>2064</v>
          </cell>
          <cell r="AB337">
            <v>151.10000000000005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4772</v>
          </cell>
          <cell r="D340">
            <v>143.16</v>
          </cell>
          <cell r="E340">
            <v>4772</v>
          </cell>
          <cell r="F340">
            <v>143.16</v>
          </cell>
          <cell r="I340">
            <v>0</v>
          </cell>
          <cell r="J340">
            <v>0</v>
          </cell>
          <cell r="P340">
            <v>4845</v>
          </cell>
          <cell r="Q340">
            <v>145.35</v>
          </cell>
          <cell r="R340">
            <v>4845</v>
          </cell>
          <cell r="S340">
            <v>145.35</v>
          </cell>
          <cell r="Y340">
            <v>4630</v>
          </cell>
          <cell r="Z340">
            <v>138.9</v>
          </cell>
          <cell r="AA340">
            <v>4630</v>
          </cell>
          <cell r="AB340">
            <v>138.9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4630</v>
          </cell>
          <cell r="Z341">
            <v>138.9</v>
          </cell>
          <cell r="AA341">
            <v>4630</v>
          </cell>
          <cell r="AB341">
            <v>138.9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9720</v>
          </cell>
          <cell r="D350">
            <v>29.16</v>
          </cell>
          <cell r="E350">
            <v>9720</v>
          </cell>
          <cell r="F350">
            <v>29.16</v>
          </cell>
          <cell r="I350">
            <v>0</v>
          </cell>
          <cell r="J350">
            <v>0</v>
          </cell>
          <cell r="P350">
            <v>11202</v>
          </cell>
          <cell r="Q350">
            <v>33.606000000000002</v>
          </cell>
          <cell r="R350">
            <v>11202</v>
          </cell>
          <cell r="S350">
            <v>33.606000000000002</v>
          </cell>
          <cell r="Y350">
            <v>9708</v>
          </cell>
          <cell r="Z350">
            <v>29.124000000000002</v>
          </cell>
          <cell r="AA350">
            <v>9708</v>
          </cell>
          <cell r="AB350">
            <v>29.124000000000002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29.124000000000002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5.3587800000000003</v>
          </cell>
          <cell r="I354">
            <v>0</v>
          </cell>
          <cell r="J354">
            <v>5.3587800000000003</v>
          </cell>
          <cell r="K354">
            <v>6</v>
          </cell>
          <cell r="L354">
            <v>5.3587800000000003</v>
          </cell>
          <cell r="Q354">
            <v>0</v>
          </cell>
          <cell r="R354">
            <v>0</v>
          </cell>
          <cell r="S354">
            <v>5.3587800000000003</v>
          </cell>
          <cell r="U354">
            <v>5.3587800000000003</v>
          </cell>
          <cell r="Z354">
            <v>0</v>
          </cell>
          <cell r="AA354">
            <v>0</v>
          </cell>
          <cell r="AB354">
            <v>5.3587800000000003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1.5950000000000042</v>
          </cell>
          <cell r="F356">
            <v>1.5950000000000042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0.51039999999999974</v>
          </cell>
          <cell r="F357">
            <v>0.51039999999999974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4.5011999999999972</v>
          </cell>
          <cell r="F358">
            <v>4.5011999999999972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12</v>
          </cell>
          <cell r="Q358">
            <v>93.24</v>
          </cell>
          <cell r="R358">
            <v>12</v>
          </cell>
          <cell r="S358">
            <v>93.24</v>
          </cell>
          <cell r="U358">
            <v>0</v>
          </cell>
          <cell r="Y358">
            <v>1</v>
          </cell>
          <cell r="Z358">
            <v>7.77</v>
          </cell>
          <cell r="AA358">
            <v>1</v>
          </cell>
          <cell r="AB358">
            <v>7.77</v>
          </cell>
        </row>
        <row r="359">
          <cell r="C359">
            <v>0</v>
          </cell>
          <cell r="D359">
            <v>1.1633280000000048</v>
          </cell>
          <cell r="F359">
            <v>1.1633280000000048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C360">
            <v>0</v>
          </cell>
          <cell r="D360">
            <v>14.262899999999993</v>
          </cell>
          <cell r="F360">
            <v>14.262899999999993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9.0306900000000034</v>
          </cell>
          <cell r="F361">
            <v>4.4406900000000036</v>
          </cell>
          <cell r="I361">
            <v>0</v>
          </cell>
          <cell r="J361">
            <v>4.59</v>
          </cell>
          <cell r="K361">
            <v>6</v>
          </cell>
          <cell r="L361">
            <v>4.59</v>
          </cell>
          <cell r="P361">
            <v>41</v>
          </cell>
          <cell r="Q361">
            <v>345.21999999999997</v>
          </cell>
          <cell r="R361">
            <v>41</v>
          </cell>
          <cell r="S361">
            <v>349.80999999999995</v>
          </cell>
          <cell r="U361">
            <v>4.59</v>
          </cell>
          <cell r="Y361">
            <v>3</v>
          </cell>
          <cell r="Z361">
            <v>25.259999999999998</v>
          </cell>
          <cell r="AA361">
            <v>3</v>
          </cell>
          <cell r="AB361">
            <v>29.849999999999998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3</v>
          </cell>
          <cell r="D363">
            <v>21.25</v>
          </cell>
          <cell r="F363">
            <v>16</v>
          </cell>
          <cell r="I363">
            <v>3</v>
          </cell>
          <cell r="J363">
            <v>5.25</v>
          </cell>
          <cell r="K363">
            <v>3</v>
          </cell>
          <cell r="L363">
            <v>5.25</v>
          </cell>
          <cell r="Q363">
            <v>0</v>
          </cell>
          <cell r="R363">
            <v>0</v>
          </cell>
          <cell r="S363">
            <v>5.25</v>
          </cell>
          <cell r="U363">
            <v>5.25</v>
          </cell>
          <cell r="Z363">
            <v>0</v>
          </cell>
          <cell r="AA363">
            <v>0</v>
          </cell>
          <cell r="AB363">
            <v>5.25</v>
          </cell>
        </row>
        <row r="364">
          <cell r="C364">
            <v>1</v>
          </cell>
          <cell r="D364">
            <v>74.549999999999955</v>
          </cell>
          <cell r="E364">
            <v>1</v>
          </cell>
          <cell r="F364">
            <v>69.589999999999918</v>
          </cell>
          <cell r="I364">
            <v>0</v>
          </cell>
          <cell r="J364">
            <v>4.9600000000000364</v>
          </cell>
          <cell r="K364">
            <v>3</v>
          </cell>
          <cell r="L364">
            <v>4.9600000000000364</v>
          </cell>
          <cell r="Q364">
            <v>0</v>
          </cell>
          <cell r="R364">
            <v>0</v>
          </cell>
          <cell r="S364">
            <v>4.9600000000000364</v>
          </cell>
          <cell r="U364">
            <v>4.9600000000000364</v>
          </cell>
          <cell r="Z364">
            <v>0</v>
          </cell>
          <cell r="AA364">
            <v>0</v>
          </cell>
          <cell r="AB364">
            <v>4.9600000000000364</v>
          </cell>
        </row>
        <row r="365">
          <cell r="C365">
            <v>0</v>
          </cell>
          <cell r="D365">
            <v>17.79</v>
          </cell>
          <cell r="F365">
            <v>17.79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27</v>
          </cell>
          <cell r="Q365">
            <v>51.3</v>
          </cell>
          <cell r="R365">
            <v>27</v>
          </cell>
          <cell r="S365">
            <v>51.3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364</v>
          </cell>
          <cell r="Q368">
            <v>109.2</v>
          </cell>
          <cell r="R368">
            <v>364</v>
          </cell>
          <cell r="S368">
            <v>109.2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51.47</v>
          </cell>
          <cell r="F371">
            <v>51.47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46</v>
          </cell>
          <cell r="Q371">
            <v>87.399999999999991</v>
          </cell>
          <cell r="R371">
            <v>46</v>
          </cell>
          <cell r="S371">
            <v>87.399999999999991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175</v>
          </cell>
          <cell r="Q372">
            <v>42</v>
          </cell>
          <cell r="R372">
            <v>175</v>
          </cell>
          <cell r="S372">
            <v>42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4</v>
          </cell>
          <cell r="Q375">
            <v>19.89</v>
          </cell>
          <cell r="R375">
            <v>4</v>
          </cell>
          <cell r="S375">
            <v>19.89</v>
          </cell>
          <cell r="U375">
            <v>0</v>
          </cell>
          <cell r="Y375">
            <v>3</v>
          </cell>
          <cell r="Z375">
            <v>2.99</v>
          </cell>
          <cell r="AA375">
            <v>3</v>
          </cell>
          <cell r="AB375">
            <v>2.99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6</v>
          </cell>
          <cell r="Q376">
            <v>28.41</v>
          </cell>
          <cell r="R376">
            <v>6</v>
          </cell>
          <cell r="S376">
            <v>28.41</v>
          </cell>
          <cell r="U376">
            <v>0</v>
          </cell>
          <cell r="Y376">
            <v>5</v>
          </cell>
          <cell r="Z376">
            <v>14.18</v>
          </cell>
          <cell r="AA376">
            <v>5</v>
          </cell>
          <cell r="AB376">
            <v>14.18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18</v>
          </cell>
          <cell r="U383">
            <v>20.158780000000036</v>
          </cell>
          <cell r="V383">
            <v>0</v>
          </cell>
          <cell r="W383">
            <v>0</v>
          </cell>
          <cell r="Y383">
            <v>12</v>
          </cell>
          <cell r="AA383">
            <v>12</v>
          </cell>
          <cell r="AB383">
            <v>70.358780000000039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122.85338906916709</v>
          </cell>
          <cell r="F387">
            <v>122.85338906916709</v>
          </cell>
          <cell r="I387">
            <v>0</v>
          </cell>
          <cell r="J387">
            <v>0</v>
          </cell>
          <cell r="Q387">
            <v>211.85521689999999</v>
          </cell>
          <cell r="R387">
            <v>0</v>
          </cell>
          <cell r="S387">
            <v>211.85521689999999</v>
          </cell>
          <cell r="Y387">
            <v>0</v>
          </cell>
          <cell r="Z387">
            <v>124</v>
          </cell>
          <cell r="AA387">
            <v>0</v>
          </cell>
          <cell r="AB387">
            <v>124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124</v>
          </cell>
          <cell r="AA390">
            <v>0</v>
          </cell>
          <cell r="AB390">
            <v>124</v>
          </cell>
        </row>
        <row r="391">
          <cell r="I391">
            <v>0</v>
          </cell>
          <cell r="J391">
            <v>0</v>
          </cell>
          <cell r="Q391">
            <v>143.8516668</v>
          </cell>
          <cell r="S391">
            <v>143.8516668</v>
          </cell>
          <cell r="Y391">
            <v>0</v>
          </cell>
          <cell r="AB391">
            <v>0</v>
          </cell>
        </row>
        <row r="392">
          <cell r="C392">
            <v>612</v>
          </cell>
          <cell r="D392">
            <v>54.276109999999996</v>
          </cell>
          <cell r="E392">
            <v>612</v>
          </cell>
          <cell r="F392">
            <v>54.276109999999996</v>
          </cell>
          <cell r="I392">
            <v>611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642</v>
          </cell>
          <cell r="Z392">
            <v>42.022435595744675</v>
          </cell>
          <cell r="AA392">
            <v>642</v>
          </cell>
          <cell r="AB392">
            <v>42.022435595744675</v>
          </cell>
        </row>
        <row r="393">
          <cell r="C393">
            <v>700</v>
          </cell>
          <cell r="D393">
            <v>61.599999999999994</v>
          </cell>
          <cell r="E393">
            <v>700</v>
          </cell>
          <cell r="F393">
            <v>61.599999999999994</v>
          </cell>
          <cell r="I393">
            <v>699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960</v>
          </cell>
          <cell r="Z393">
            <v>54.028845765957442</v>
          </cell>
          <cell r="AA393">
            <v>960</v>
          </cell>
          <cell r="AB393">
            <v>54.028845765957442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462</v>
          </cell>
          <cell r="Z394">
            <v>25.01</v>
          </cell>
          <cell r="AA394">
            <v>462</v>
          </cell>
          <cell r="AB394">
            <v>25.01</v>
          </cell>
        </row>
        <row r="395">
          <cell r="C395">
            <v>0</v>
          </cell>
          <cell r="D395">
            <v>26.525446234466528</v>
          </cell>
          <cell r="E395">
            <v>0</v>
          </cell>
          <cell r="F395">
            <v>26.525446234466528</v>
          </cell>
          <cell r="I395">
            <v>0</v>
          </cell>
          <cell r="J395">
            <v>0</v>
          </cell>
          <cell r="Q395">
            <v>35.962916700000001</v>
          </cell>
          <cell r="R395">
            <v>0</v>
          </cell>
          <cell r="S395">
            <v>35.962916700000001</v>
          </cell>
          <cell r="Z395">
            <v>30.016025425531911</v>
          </cell>
          <cell r="AA395">
            <v>0</v>
          </cell>
          <cell r="AB395">
            <v>30.016025425531911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2064</v>
          </cell>
          <cell r="Z396">
            <v>275.07730678723402</v>
          </cell>
          <cell r="AA396">
            <v>2064</v>
          </cell>
          <cell r="AB396">
            <v>275.07730678723402</v>
          </cell>
        </row>
        <row r="397">
          <cell r="M397">
            <v>0</v>
          </cell>
          <cell r="N397">
            <v>0</v>
          </cell>
          <cell r="Q397">
            <v>7546.7981404000002</v>
          </cell>
          <cell r="T397">
            <v>3</v>
          </cell>
          <cell r="U397">
            <v>20.158780000000036</v>
          </cell>
          <cell r="V397">
            <v>0</v>
          </cell>
          <cell r="W397">
            <v>0</v>
          </cell>
          <cell r="Y397">
            <v>219011</v>
          </cell>
          <cell r="Z397">
            <v>5707.9713067872335</v>
          </cell>
          <cell r="AA397">
            <v>219011</v>
          </cell>
          <cell r="AB397">
            <v>5728.1300867872333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5728.1300867872333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5</v>
          </cell>
          <cell r="D417">
            <v>90</v>
          </cell>
          <cell r="E417">
            <v>5</v>
          </cell>
          <cell r="F417">
            <v>90</v>
          </cell>
          <cell r="I417">
            <v>0</v>
          </cell>
          <cell r="J417">
            <v>0</v>
          </cell>
          <cell r="P417">
            <v>500</v>
          </cell>
          <cell r="Q417">
            <v>90</v>
          </cell>
          <cell r="R417">
            <v>500</v>
          </cell>
          <cell r="S417">
            <v>90</v>
          </cell>
          <cell r="Z417">
            <v>90</v>
          </cell>
          <cell r="AA417">
            <v>500</v>
          </cell>
          <cell r="AB417">
            <v>90</v>
          </cell>
        </row>
        <row r="418">
          <cell r="C418">
            <v>5</v>
          </cell>
          <cell r="D418">
            <v>6</v>
          </cell>
          <cell r="E418">
            <v>5</v>
          </cell>
          <cell r="F418">
            <v>6</v>
          </cell>
          <cell r="I418">
            <v>0</v>
          </cell>
          <cell r="J418">
            <v>0</v>
          </cell>
          <cell r="P418">
            <v>500</v>
          </cell>
          <cell r="Q418">
            <v>6</v>
          </cell>
          <cell r="R418">
            <v>500</v>
          </cell>
          <cell r="S418">
            <v>6</v>
          </cell>
          <cell r="Z418">
            <v>6</v>
          </cell>
          <cell r="AA418">
            <v>500</v>
          </cell>
          <cell r="AB418">
            <v>6</v>
          </cell>
        </row>
        <row r="419">
          <cell r="C419">
            <v>5</v>
          </cell>
          <cell r="D419">
            <v>5</v>
          </cell>
          <cell r="E419">
            <v>5</v>
          </cell>
          <cell r="F419">
            <v>5</v>
          </cell>
          <cell r="I419">
            <v>0</v>
          </cell>
          <cell r="J419">
            <v>0</v>
          </cell>
          <cell r="P419">
            <v>500</v>
          </cell>
          <cell r="Q419">
            <v>5</v>
          </cell>
          <cell r="R419">
            <v>500</v>
          </cell>
          <cell r="S419">
            <v>5</v>
          </cell>
          <cell r="Z419">
            <v>5</v>
          </cell>
          <cell r="AA419">
            <v>500</v>
          </cell>
          <cell r="AB419">
            <v>5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5</v>
          </cell>
          <cell r="D421">
            <v>15</v>
          </cell>
          <cell r="E421">
            <v>5</v>
          </cell>
          <cell r="F421">
            <v>15</v>
          </cell>
          <cell r="I421">
            <v>0</v>
          </cell>
          <cell r="J421">
            <v>0</v>
          </cell>
          <cell r="P421">
            <v>5</v>
          </cell>
          <cell r="Q421">
            <v>15</v>
          </cell>
          <cell r="R421">
            <v>5</v>
          </cell>
          <cell r="S421">
            <v>15</v>
          </cell>
          <cell r="Z421">
            <v>15</v>
          </cell>
          <cell r="AA421">
            <v>5</v>
          </cell>
          <cell r="AB421">
            <v>15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5</v>
          </cell>
          <cell r="D423">
            <v>60</v>
          </cell>
          <cell r="E423">
            <v>5</v>
          </cell>
          <cell r="F423">
            <v>60</v>
          </cell>
          <cell r="I423">
            <v>0</v>
          </cell>
          <cell r="J423">
            <v>0</v>
          </cell>
          <cell r="P423">
            <v>5</v>
          </cell>
          <cell r="Q423">
            <v>60</v>
          </cell>
          <cell r="R423">
            <v>5</v>
          </cell>
          <cell r="S423">
            <v>60</v>
          </cell>
          <cell r="Z423">
            <v>60</v>
          </cell>
          <cell r="AA423">
            <v>5</v>
          </cell>
          <cell r="AB423">
            <v>60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5</v>
          </cell>
          <cell r="D425">
            <v>9</v>
          </cell>
          <cell r="E425">
            <v>5</v>
          </cell>
          <cell r="F425">
            <v>9</v>
          </cell>
          <cell r="I425">
            <v>0</v>
          </cell>
          <cell r="J425">
            <v>0</v>
          </cell>
          <cell r="P425">
            <v>5</v>
          </cell>
          <cell r="Q425">
            <v>9</v>
          </cell>
          <cell r="R425">
            <v>5</v>
          </cell>
          <cell r="S425">
            <v>9</v>
          </cell>
          <cell r="Z425">
            <v>9</v>
          </cell>
          <cell r="AA425">
            <v>5</v>
          </cell>
          <cell r="AB425">
            <v>9</v>
          </cell>
        </row>
        <row r="426">
          <cell r="C426">
            <v>5</v>
          </cell>
          <cell r="D426">
            <v>6.0000000000000009</v>
          </cell>
          <cell r="E426">
            <v>5</v>
          </cell>
          <cell r="F426">
            <v>6.0000000000000009</v>
          </cell>
          <cell r="I426">
            <v>0</v>
          </cell>
          <cell r="J426">
            <v>0</v>
          </cell>
          <cell r="P426">
            <v>5</v>
          </cell>
          <cell r="Q426">
            <v>6.0000000000000009</v>
          </cell>
          <cell r="R426">
            <v>5</v>
          </cell>
          <cell r="S426">
            <v>6.0000000000000009</v>
          </cell>
          <cell r="Z426">
            <v>6.0000000000000009</v>
          </cell>
          <cell r="AA426">
            <v>5</v>
          </cell>
          <cell r="AB426">
            <v>6.0000000000000009</v>
          </cell>
        </row>
        <row r="427">
          <cell r="C427">
            <v>5</v>
          </cell>
          <cell r="D427">
            <v>6.0000000000000009</v>
          </cell>
          <cell r="E427">
            <v>5</v>
          </cell>
          <cell r="F427">
            <v>6.0000000000000009</v>
          </cell>
          <cell r="I427">
            <v>0</v>
          </cell>
          <cell r="J427">
            <v>0</v>
          </cell>
          <cell r="P427">
            <v>5</v>
          </cell>
          <cell r="Q427">
            <v>6.0000000000000009</v>
          </cell>
          <cell r="R427">
            <v>5</v>
          </cell>
          <cell r="S427">
            <v>6.0000000000000009</v>
          </cell>
          <cell r="Z427">
            <v>6.0000000000000009</v>
          </cell>
          <cell r="AA427">
            <v>5</v>
          </cell>
          <cell r="AB427">
            <v>6.0000000000000009</v>
          </cell>
        </row>
        <row r="428">
          <cell r="C428">
            <v>5</v>
          </cell>
          <cell r="D428">
            <v>9</v>
          </cell>
          <cell r="E428">
            <v>5</v>
          </cell>
          <cell r="F428">
            <v>9</v>
          </cell>
          <cell r="I428">
            <v>0</v>
          </cell>
          <cell r="J428">
            <v>0</v>
          </cell>
          <cell r="P428">
            <v>5</v>
          </cell>
          <cell r="Q428">
            <v>9</v>
          </cell>
          <cell r="R428">
            <v>5</v>
          </cell>
          <cell r="S428">
            <v>9</v>
          </cell>
          <cell r="Z428">
            <v>9</v>
          </cell>
          <cell r="AA428">
            <v>5</v>
          </cell>
          <cell r="AB428">
            <v>9</v>
          </cell>
        </row>
        <row r="429">
          <cell r="C429">
            <v>5</v>
          </cell>
          <cell r="D429">
            <v>5</v>
          </cell>
          <cell r="E429">
            <v>5</v>
          </cell>
          <cell r="F429">
            <v>5</v>
          </cell>
          <cell r="I429">
            <v>0</v>
          </cell>
          <cell r="J429">
            <v>0</v>
          </cell>
          <cell r="P429">
            <v>500</v>
          </cell>
          <cell r="Q429">
            <v>5</v>
          </cell>
          <cell r="R429">
            <v>500</v>
          </cell>
          <cell r="S429">
            <v>5</v>
          </cell>
          <cell r="Z429">
            <v>5</v>
          </cell>
          <cell r="AA429">
            <v>500</v>
          </cell>
          <cell r="AB429">
            <v>5</v>
          </cell>
        </row>
        <row r="430">
          <cell r="C430">
            <v>5</v>
          </cell>
          <cell r="D430">
            <v>5</v>
          </cell>
          <cell r="E430">
            <v>5</v>
          </cell>
          <cell r="F430">
            <v>5</v>
          </cell>
          <cell r="I430">
            <v>0</v>
          </cell>
          <cell r="J430">
            <v>0</v>
          </cell>
          <cell r="P430">
            <v>500</v>
          </cell>
          <cell r="Q430">
            <v>5</v>
          </cell>
          <cell r="R430">
            <v>500</v>
          </cell>
          <cell r="S430">
            <v>5</v>
          </cell>
          <cell r="Z430">
            <v>5</v>
          </cell>
          <cell r="AA430">
            <v>500</v>
          </cell>
          <cell r="AB430">
            <v>5</v>
          </cell>
        </row>
        <row r="431">
          <cell r="C431">
            <v>5</v>
          </cell>
          <cell r="D431">
            <v>6.25</v>
          </cell>
          <cell r="E431">
            <v>5</v>
          </cell>
          <cell r="F431">
            <v>6.25</v>
          </cell>
          <cell r="I431">
            <v>0</v>
          </cell>
          <cell r="J431">
            <v>0</v>
          </cell>
          <cell r="P431">
            <v>500</v>
          </cell>
          <cell r="Q431">
            <v>6.25</v>
          </cell>
          <cell r="R431">
            <v>500</v>
          </cell>
          <cell r="S431">
            <v>6.25</v>
          </cell>
          <cell r="Z431">
            <v>6.25</v>
          </cell>
          <cell r="AA431">
            <v>500</v>
          </cell>
          <cell r="AB431">
            <v>6.25</v>
          </cell>
        </row>
        <row r="432">
          <cell r="C432">
            <v>5</v>
          </cell>
          <cell r="D432">
            <v>3.75</v>
          </cell>
          <cell r="E432">
            <v>5</v>
          </cell>
          <cell r="F432">
            <v>3.75</v>
          </cell>
          <cell r="I432">
            <v>0</v>
          </cell>
          <cell r="J432">
            <v>0</v>
          </cell>
          <cell r="P432">
            <v>500</v>
          </cell>
          <cell r="Q432">
            <v>3.75</v>
          </cell>
          <cell r="R432">
            <v>500</v>
          </cell>
          <cell r="S432">
            <v>3.75</v>
          </cell>
          <cell r="Z432">
            <v>3.75</v>
          </cell>
          <cell r="AA432">
            <v>500</v>
          </cell>
          <cell r="AB432">
            <v>3.75</v>
          </cell>
        </row>
        <row r="433">
          <cell r="C433">
            <v>5</v>
          </cell>
          <cell r="D433">
            <v>3.75</v>
          </cell>
          <cell r="E433">
            <v>5</v>
          </cell>
          <cell r="F433">
            <v>3.75</v>
          </cell>
          <cell r="I433">
            <v>0</v>
          </cell>
          <cell r="J433">
            <v>0</v>
          </cell>
          <cell r="P433">
            <v>500</v>
          </cell>
          <cell r="Q433">
            <v>3.75</v>
          </cell>
          <cell r="R433">
            <v>500</v>
          </cell>
          <cell r="S433">
            <v>3.75</v>
          </cell>
          <cell r="Z433">
            <v>3.75</v>
          </cell>
          <cell r="AA433">
            <v>500</v>
          </cell>
          <cell r="AB433">
            <v>3.75</v>
          </cell>
        </row>
        <row r="434">
          <cell r="C434">
            <v>5</v>
          </cell>
          <cell r="D434">
            <v>1</v>
          </cell>
          <cell r="E434">
            <v>5</v>
          </cell>
          <cell r="F434">
            <v>1</v>
          </cell>
          <cell r="I434">
            <v>0</v>
          </cell>
          <cell r="J434">
            <v>0</v>
          </cell>
          <cell r="P434">
            <v>500</v>
          </cell>
          <cell r="Q434">
            <v>1</v>
          </cell>
          <cell r="R434">
            <v>500</v>
          </cell>
          <cell r="S434">
            <v>1</v>
          </cell>
          <cell r="Z434">
            <v>1</v>
          </cell>
          <cell r="AA434">
            <v>500</v>
          </cell>
          <cell r="AB434">
            <v>1</v>
          </cell>
        </row>
        <row r="435">
          <cell r="C435">
            <v>5</v>
          </cell>
          <cell r="D435">
            <v>1</v>
          </cell>
          <cell r="E435">
            <v>5</v>
          </cell>
          <cell r="F435">
            <v>1</v>
          </cell>
          <cell r="I435">
            <v>0</v>
          </cell>
          <cell r="J435">
            <v>0</v>
          </cell>
          <cell r="P435">
            <v>500</v>
          </cell>
          <cell r="Q435">
            <v>1</v>
          </cell>
          <cell r="R435">
            <v>500</v>
          </cell>
          <cell r="S435">
            <v>1</v>
          </cell>
          <cell r="Z435">
            <v>1</v>
          </cell>
          <cell r="AA435">
            <v>500</v>
          </cell>
          <cell r="AB435">
            <v>1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5</v>
          </cell>
          <cell r="D437">
            <v>2.5</v>
          </cell>
          <cell r="E437">
            <v>5</v>
          </cell>
          <cell r="F437">
            <v>2.5</v>
          </cell>
          <cell r="I437">
            <v>0</v>
          </cell>
          <cell r="J437">
            <v>0</v>
          </cell>
          <cell r="P437">
            <v>500</v>
          </cell>
          <cell r="Q437">
            <v>2.5</v>
          </cell>
          <cell r="R437">
            <v>500</v>
          </cell>
          <cell r="S437">
            <v>2.5</v>
          </cell>
          <cell r="Z437">
            <v>2.5</v>
          </cell>
          <cell r="AA437">
            <v>500</v>
          </cell>
          <cell r="AB437">
            <v>2.5</v>
          </cell>
        </row>
        <row r="438">
          <cell r="C438">
            <v>5</v>
          </cell>
          <cell r="D438">
            <v>1</v>
          </cell>
          <cell r="E438">
            <v>5</v>
          </cell>
          <cell r="F438">
            <v>1</v>
          </cell>
          <cell r="I438">
            <v>0</v>
          </cell>
          <cell r="J438">
            <v>0</v>
          </cell>
          <cell r="P438">
            <v>500</v>
          </cell>
          <cell r="Q438">
            <v>1</v>
          </cell>
          <cell r="R438">
            <v>500</v>
          </cell>
          <cell r="S438">
            <v>1</v>
          </cell>
          <cell r="Z438">
            <v>1</v>
          </cell>
          <cell r="AA438">
            <v>500</v>
          </cell>
          <cell r="AB438">
            <v>1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500</v>
          </cell>
          <cell r="Z439">
            <v>235.25</v>
          </cell>
          <cell r="AA439">
            <v>500</v>
          </cell>
          <cell r="AB439">
            <v>235.25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500</v>
          </cell>
          <cell r="Z440">
            <v>235.25</v>
          </cell>
          <cell r="AA440">
            <v>500</v>
          </cell>
          <cell r="AB440">
            <v>235.25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235.25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235.25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</v>
          </cell>
        </row>
      </sheetData>
      <sheetData sheetId="14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1</v>
          </cell>
          <cell r="Q86">
            <v>7</v>
          </cell>
          <cell r="R86">
            <v>1</v>
          </cell>
          <cell r="S86">
            <v>7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1</v>
          </cell>
          <cell r="Q87">
            <v>10.5</v>
          </cell>
          <cell r="R87">
            <v>1</v>
          </cell>
          <cell r="S87">
            <v>10.5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1</v>
          </cell>
          <cell r="Q89">
            <v>0.375</v>
          </cell>
          <cell r="R89">
            <v>1</v>
          </cell>
          <cell r="S89">
            <v>0.375</v>
          </cell>
          <cell r="Y89">
            <v>1</v>
          </cell>
          <cell r="Z89">
            <v>0.375</v>
          </cell>
          <cell r="AA89">
            <v>1</v>
          </cell>
          <cell r="AB89">
            <v>0.375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0.375</v>
          </cell>
        </row>
        <row r="91">
          <cell r="I91">
            <v>0</v>
          </cell>
          <cell r="J91">
            <v>0</v>
          </cell>
        </row>
        <row r="92">
          <cell r="C92">
            <v>1</v>
          </cell>
          <cell r="D92">
            <v>9</v>
          </cell>
          <cell r="E92">
            <v>1</v>
          </cell>
          <cell r="F92">
            <v>9</v>
          </cell>
          <cell r="I92">
            <v>0</v>
          </cell>
          <cell r="J92">
            <v>0</v>
          </cell>
          <cell r="P92">
            <v>1</v>
          </cell>
          <cell r="Q92">
            <v>9</v>
          </cell>
          <cell r="R92">
            <v>1</v>
          </cell>
          <cell r="S92">
            <v>9</v>
          </cell>
          <cell r="Y92">
            <v>1</v>
          </cell>
          <cell r="Z92">
            <v>9</v>
          </cell>
          <cell r="AA92">
            <v>1</v>
          </cell>
          <cell r="AB92">
            <v>9</v>
          </cell>
        </row>
        <row r="93">
          <cell r="C93">
            <v>1</v>
          </cell>
          <cell r="D93">
            <v>0.6</v>
          </cell>
          <cell r="E93">
            <v>1</v>
          </cell>
          <cell r="F93">
            <v>0.6</v>
          </cell>
          <cell r="I93">
            <v>0</v>
          </cell>
          <cell r="J93">
            <v>0</v>
          </cell>
          <cell r="P93">
            <v>1</v>
          </cell>
          <cell r="Q93">
            <v>0.6</v>
          </cell>
          <cell r="R93">
            <v>1</v>
          </cell>
          <cell r="S93">
            <v>0.6</v>
          </cell>
          <cell r="Y93">
            <v>1</v>
          </cell>
          <cell r="Z93">
            <v>0.6</v>
          </cell>
          <cell r="AA93">
            <v>1</v>
          </cell>
          <cell r="AB93">
            <v>0.6</v>
          </cell>
        </row>
        <row r="94">
          <cell r="C94">
            <v>1</v>
          </cell>
          <cell r="D94">
            <v>0.5</v>
          </cell>
          <cell r="E94">
            <v>1</v>
          </cell>
          <cell r="F94">
            <v>0.5</v>
          </cell>
          <cell r="I94">
            <v>0</v>
          </cell>
          <cell r="J94">
            <v>0</v>
          </cell>
          <cell r="P94">
            <v>1</v>
          </cell>
          <cell r="Q94">
            <v>0.5</v>
          </cell>
          <cell r="R94">
            <v>1</v>
          </cell>
          <cell r="S94">
            <v>0.5</v>
          </cell>
          <cell r="Y94">
            <v>1</v>
          </cell>
          <cell r="Z94">
            <v>0.5</v>
          </cell>
          <cell r="AA94">
            <v>1</v>
          </cell>
          <cell r="AB94">
            <v>0.5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1</v>
          </cell>
          <cell r="D96">
            <v>3</v>
          </cell>
          <cell r="E96">
            <v>1</v>
          </cell>
          <cell r="F96">
            <v>3</v>
          </cell>
          <cell r="I96">
            <v>0</v>
          </cell>
          <cell r="J96">
            <v>0</v>
          </cell>
          <cell r="P96">
            <v>1</v>
          </cell>
          <cell r="Q96">
            <v>3</v>
          </cell>
          <cell r="R96">
            <v>1</v>
          </cell>
          <cell r="S96">
            <v>3</v>
          </cell>
          <cell r="Y96">
            <v>1</v>
          </cell>
          <cell r="Z96">
            <v>3</v>
          </cell>
          <cell r="AA96">
            <v>1</v>
          </cell>
          <cell r="AB96">
            <v>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1</v>
          </cell>
          <cell r="D99">
            <v>1.8</v>
          </cell>
          <cell r="E99">
            <v>1</v>
          </cell>
          <cell r="F99">
            <v>1.8</v>
          </cell>
          <cell r="I99">
            <v>0</v>
          </cell>
          <cell r="J99">
            <v>0</v>
          </cell>
          <cell r="P99">
            <v>1</v>
          </cell>
          <cell r="Q99">
            <v>1.8</v>
          </cell>
          <cell r="R99">
            <v>1</v>
          </cell>
          <cell r="S99">
            <v>1.8</v>
          </cell>
          <cell r="Y99">
            <v>1</v>
          </cell>
          <cell r="Z99">
            <v>1.8</v>
          </cell>
          <cell r="AA99">
            <v>1</v>
          </cell>
          <cell r="AB99">
            <v>1.8</v>
          </cell>
        </row>
        <row r="100">
          <cell r="C100">
            <v>1</v>
          </cell>
          <cell r="D100">
            <v>1.2</v>
          </cell>
          <cell r="E100">
            <v>1</v>
          </cell>
          <cell r="F100">
            <v>1.2</v>
          </cell>
          <cell r="I100">
            <v>0</v>
          </cell>
          <cell r="J100">
            <v>0</v>
          </cell>
          <cell r="P100">
            <v>1</v>
          </cell>
          <cell r="Q100">
            <v>1.2</v>
          </cell>
          <cell r="R100">
            <v>1</v>
          </cell>
          <cell r="S100">
            <v>1.2</v>
          </cell>
          <cell r="Y100">
            <v>1</v>
          </cell>
          <cell r="Z100">
            <v>1.2</v>
          </cell>
          <cell r="AA100">
            <v>1</v>
          </cell>
          <cell r="AB100">
            <v>1.2</v>
          </cell>
        </row>
        <row r="101">
          <cell r="C101">
            <v>1</v>
          </cell>
          <cell r="D101">
            <v>1.2</v>
          </cell>
          <cell r="E101">
            <v>1</v>
          </cell>
          <cell r="F101">
            <v>1.2</v>
          </cell>
          <cell r="I101">
            <v>0</v>
          </cell>
          <cell r="J101">
            <v>0</v>
          </cell>
          <cell r="P101">
            <v>1</v>
          </cell>
          <cell r="Q101">
            <v>1.2</v>
          </cell>
          <cell r="R101">
            <v>1</v>
          </cell>
          <cell r="S101">
            <v>1.2</v>
          </cell>
          <cell r="Y101">
            <v>1</v>
          </cell>
          <cell r="Z101">
            <v>1.2</v>
          </cell>
          <cell r="AA101">
            <v>1</v>
          </cell>
          <cell r="AB101">
            <v>1.2</v>
          </cell>
        </row>
        <row r="102">
          <cell r="C102">
            <v>1</v>
          </cell>
          <cell r="D102">
            <v>1.8</v>
          </cell>
          <cell r="E102">
            <v>1</v>
          </cell>
          <cell r="F102">
            <v>1.8</v>
          </cell>
          <cell r="I102">
            <v>0</v>
          </cell>
          <cell r="J102">
            <v>0</v>
          </cell>
          <cell r="P102">
            <v>1</v>
          </cell>
          <cell r="Q102">
            <v>1.8</v>
          </cell>
          <cell r="R102">
            <v>1</v>
          </cell>
          <cell r="S102">
            <v>1.8</v>
          </cell>
          <cell r="Y102">
            <v>1</v>
          </cell>
          <cell r="Z102">
            <v>1.8</v>
          </cell>
          <cell r="AA102">
            <v>1</v>
          </cell>
          <cell r="AB102">
            <v>1.8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1</v>
          </cell>
          <cell r="Q103">
            <v>0.5</v>
          </cell>
          <cell r="R103">
            <v>1</v>
          </cell>
          <cell r="S103">
            <v>0.5</v>
          </cell>
          <cell r="Y103">
            <v>1</v>
          </cell>
          <cell r="Z103">
            <v>0.5</v>
          </cell>
          <cell r="AA103">
            <v>1</v>
          </cell>
          <cell r="AB103">
            <v>0.5</v>
          </cell>
        </row>
        <row r="104">
          <cell r="C104">
            <v>1</v>
          </cell>
          <cell r="D104">
            <v>0.5</v>
          </cell>
          <cell r="E104">
            <v>1</v>
          </cell>
          <cell r="F104">
            <v>0.5</v>
          </cell>
          <cell r="I104">
            <v>0</v>
          </cell>
          <cell r="J104">
            <v>0</v>
          </cell>
          <cell r="P104">
            <v>1</v>
          </cell>
          <cell r="Q104">
            <v>0.5</v>
          </cell>
          <cell r="R104">
            <v>1</v>
          </cell>
          <cell r="S104">
            <v>0.5</v>
          </cell>
          <cell r="Y104">
            <v>1</v>
          </cell>
          <cell r="Z104">
            <v>0.5</v>
          </cell>
          <cell r="AA104">
            <v>1</v>
          </cell>
          <cell r="AB104">
            <v>0.5</v>
          </cell>
        </row>
        <row r="105">
          <cell r="C105">
            <v>1</v>
          </cell>
          <cell r="D105">
            <v>0.625</v>
          </cell>
          <cell r="E105">
            <v>1</v>
          </cell>
          <cell r="F105">
            <v>0.625</v>
          </cell>
          <cell r="I105">
            <v>0</v>
          </cell>
          <cell r="J105">
            <v>0</v>
          </cell>
          <cell r="P105">
            <v>1</v>
          </cell>
          <cell r="Q105">
            <v>0.625</v>
          </cell>
          <cell r="R105">
            <v>1</v>
          </cell>
          <cell r="S105">
            <v>0.625</v>
          </cell>
          <cell r="Y105">
            <v>1</v>
          </cell>
          <cell r="Z105">
            <v>0.625</v>
          </cell>
          <cell r="AA105">
            <v>1</v>
          </cell>
          <cell r="AB105">
            <v>0.625</v>
          </cell>
        </row>
        <row r="106">
          <cell r="C106">
            <v>1</v>
          </cell>
          <cell r="D106">
            <v>0.375</v>
          </cell>
          <cell r="E106">
            <v>1</v>
          </cell>
          <cell r="F106">
            <v>0.375</v>
          </cell>
          <cell r="I106">
            <v>0</v>
          </cell>
          <cell r="J106">
            <v>0</v>
          </cell>
          <cell r="P106">
            <v>1</v>
          </cell>
          <cell r="Q106">
            <v>0.375</v>
          </cell>
          <cell r="R106">
            <v>1</v>
          </cell>
          <cell r="S106">
            <v>0.375</v>
          </cell>
          <cell r="Y106">
            <v>1</v>
          </cell>
          <cell r="Z106">
            <v>0.375</v>
          </cell>
          <cell r="AA106">
            <v>1</v>
          </cell>
          <cell r="AB106">
            <v>0.375</v>
          </cell>
        </row>
        <row r="107">
          <cell r="C107">
            <v>1</v>
          </cell>
          <cell r="D107">
            <v>0.375</v>
          </cell>
          <cell r="E107">
            <v>1</v>
          </cell>
          <cell r="F107">
            <v>0.375</v>
          </cell>
          <cell r="I107">
            <v>0</v>
          </cell>
          <cell r="J107">
            <v>0</v>
          </cell>
          <cell r="P107">
            <v>1</v>
          </cell>
          <cell r="Q107">
            <v>0.375</v>
          </cell>
          <cell r="R107">
            <v>1</v>
          </cell>
          <cell r="S107">
            <v>0.375</v>
          </cell>
          <cell r="Y107">
            <v>1</v>
          </cell>
          <cell r="Z107">
            <v>0.375</v>
          </cell>
          <cell r="AA107">
            <v>1</v>
          </cell>
          <cell r="AB107">
            <v>0.375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1</v>
          </cell>
          <cell r="Q108">
            <v>0.15</v>
          </cell>
          <cell r="R108">
            <v>1</v>
          </cell>
          <cell r="S108">
            <v>0.15</v>
          </cell>
          <cell r="Y108">
            <v>1</v>
          </cell>
          <cell r="Z108">
            <v>0.15</v>
          </cell>
          <cell r="AA108">
            <v>1</v>
          </cell>
          <cell r="AB108">
            <v>0.15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1</v>
          </cell>
          <cell r="Q109">
            <v>0.15</v>
          </cell>
          <cell r="R109">
            <v>1</v>
          </cell>
          <cell r="S109">
            <v>0.15</v>
          </cell>
          <cell r="Y109">
            <v>1</v>
          </cell>
          <cell r="Z109">
            <v>0.15</v>
          </cell>
          <cell r="AA109">
            <v>1</v>
          </cell>
          <cell r="AB109">
            <v>0.15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1</v>
          </cell>
          <cell r="D111">
            <v>0.25</v>
          </cell>
          <cell r="E111">
            <v>1</v>
          </cell>
          <cell r="F111">
            <v>0.25</v>
          </cell>
          <cell r="I111">
            <v>0</v>
          </cell>
          <cell r="J111">
            <v>0</v>
          </cell>
          <cell r="P111">
            <v>1</v>
          </cell>
          <cell r="Q111">
            <v>0.25</v>
          </cell>
          <cell r="R111">
            <v>1</v>
          </cell>
          <cell r="S111">
            <v>0.25</v>
          </cell>
          <cell r="Y111">
            <v>1</v>
          </cell>
          <cell r="Z111">
            <v>0.25</v>
          </cell>
          <cell r="AA111">
            <v>1</v>
          </cell>
          <cell r="AB111">
            <v>0.25</v>
          </cell>
        </row>
        <row r="112">
          <cell r="C112">
            <v>1</v>
          </cell>
          <cell r="D112">
            <v>0.1</v>
          </cell>
          <cell r="E112">
            <v>1</v>
          </cell>
          <cell r="F112">
            <v>0.1</v>
          </cell>
          <cell r="I112">
            <v>0</v>
          </cell>
          <cell r="J112">
            <v>0</v>
          </cell>
          <cell r="P112">
            <v>1</v>
          </cell>
          <cell r="Q112">
            <v>0.1</v>
          </cell>
          <cell r="R112">
            <v>1</v>
          </cell>
          <cell r="S112">
            <v>0.1</v>
          </cell>
          <cell r="Y112">
            <v>1</v>
          </cell>
          <cell r="Z112">
            <v>0.1</v>
          </cell>
          <cell r="AA112">
            <v>1</v>
          </cell>
          <cell r="AB112">
            <v>0.1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22.125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22.5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22.5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85</v>
          </cell>
          <cell r="Q149">
            <v>2.5499999999999998</v>
          </cell>
          <cell r="R149">
            <v>85</v>
          </cell>
          <cell r="S149">
            <v>2.5499999999999998</v>
          </cell>
          <cell r="Y149">
            <v>85</v>
          </cell>
          <cell r="Z149">
            <v>2.5499999999999998</v>
          </cell>
          <cell r="AA149">
            <v>85</v>
          </cell>
          <cell r="AB149">
            <v>2.5499999999999998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2.5499999999999998</v>
          </cell>
        </row>
        <row r="152">
          <cell r="D152">
            <v>83.04</v>
          </cell>
          <cell r="F152">
            <v>83.04</v>
          </cell>
          <cell r="I152">
            <v>0</v>
          </cell>
          <cell r="J152">
            <v>0</v>
          </cell>
          <cell r="Q152">
            <v>1091.768</v>
          </cell>
          <cell r="R152">
            <v>0</v>
          </cell>
          <cell r="S152">
            <v>1091.768</v>
          </cell>
          <cell r="Z152">
            <v>105.06</v>
          </cell>
          <cell r="AA152">
            <v>0</v>
          </cell>
          <cell r="AB152">
            <v>105.06</v>
          </cell>
        </row>
        <row r="153">
          <cell r="C153">
            <v>0</v>
          </cell>
          <cell r="D153">
            <v>83.04</v>
          </cell>
          <cell r="E153">
            <v>0</v>
          </cell>
          <cell r="F153">
            <v>83.04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1091.768</v>
          </cell>
          <cell r="R153">
            <v>0</v>
          </cell>
          <cell r="S153">
            <v>1091.768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105.06</v>
          </cell>
          <cell r="AA153">
            <v>0</v>
          </cell>
          <cell r="AB153">
            <v>105.06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313</v>
          </cell>
          <cell r="D170">
            <v>9.3899999999999988</v>
          </cell>
          <cell r="E170">
            <v>313</v>
          </cell>
          <cell r="F170">
            <v>9.3899999999999988</v>
          </cell>
          <cell r="I170">
            <v>0</v>
          </cell>
          <cell r="J170">
            <v>0</v>
          </cell>
          <cell r="P170">
            <v>119</v>
          </cell>
          <cell r="Q170">
            <v>3.57</v>
          </cell>
          <cell r="R170">
            <v>119</v>
          </cell>
          <cell r="S170">
            <v>3.57</v>
          </cell>
          <cell r="Y170">
            <v>119</v>
          </cell>
          <cell r="Z170">
            <v>3.57</v>
          </cell>
          <cell r="AA170">
            <v>119</v>
          </cell>
          <cell r="AB170">
            <v>3.57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9404</v>
          </cell>
          <cell r="Q171">
            <v>141.06</v>
          </cell>
          <cell r="R171">
            <v>9404</v>
          </cell>
          <cell r="S171">
            <v>141.06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3.57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138</v>
          </cell>
          <cell r="Q176">
            <v>4.1399999999999997</v>
          </cell>
          <cell r="R176">
            <v>138</v>
          </cell>
          <cell r="S176">
            <v>4.1399999999999997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138</v>
          </cell>
          <cell r="Z182">
            <v>4.1399999999999997</v>
          </cell>
          <cell r="AA182">
            <v>138</v>
          </cell>
          <cell r="AB182">
            <v>4.1399999999999997</v>
          </cell>
        </row>
        <row r="183">
          <cell r="C183">
            <v>138</v>
          </cell>
          <cell r="D183">
            <v>2.0699999999999998</v>
          </cell>
          <cell r="E183">
            <v>138</v>
          </cell>
          <cell r="F183">
            <v>2.0699999999999998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4.1399999999999997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11</v>
          </cell>
          <cell r="D194">
            <v>0.93500000000000005</v>
          </cell>
          <cell r="E194">
            <v>11</v>
          </cell>
          <cell r="F194">
            <v>0.93500000000000005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7.7099999999999991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30122</v>
          </cell>
          <cell r="D201">
            <v>45.183</v>
          </cell>
          <cell r="E201">
            <v>30122</v>
          </cell>
          <cell r="F201">
            <v>45.183</v>
          </cell>
          <cell r="I201">
            <v>0</v>
          </cell>
          <cell r="J201">
            <v>0</v>
          </cell>
          <cell r="P201">
            <v>30732</v>
          </cell>
          <cell r="Q201">
            <v>46.097999999999999</v>
          </cell>
          <cell r="R201">
            <v>30732</v>
          </cell>
          <cell r="S201">
            <v>46.097999999999999</v>
          </cell>
          <cell r="Z201">
            <v>46.097999999999999</v>
          </cell>
          <cell r="AA201">
            <v>30732</v>
          </cell>
          <cell r="AB201">
            <v>46.097999999999999</v>
          </cell>
        </row>
        <row r="202">
          <cell r="C202">
            <v>6</v>
          </cell>
          <cell r="D202">
            <v>9.0000000000000011E-3</v>
          </cell>
          <cell r="E202">
            <v>6</v>
          </cell>
          <cell r="F202">
            <v>9.0000000000000011E-3</v>
          </cell>
          <cell r="I202">
            <v>0</v>
          </cell>
          <cell r="J202">
            <v>0</v>
          </cell>
          <cell r="P202">
            <v>5</v>
          </cell>
          <cell r="Q202">
            <v>7.4999999999999997E-3</v>
          </cell>
          <cell r="R202">
            <v>5</v>
          </cell>
          <cell r="S202">
            <v>7.4999999999999997E-3</v>
          </cell>
          <cell r="Z202">
            <v>7.4999999999999997E-3</v>
          </cell>
          <cell r="AA202">
            <v>5</v>
          </cell>
          <cell r="AB202">
            <v>7.4999999999999997E-3</v>
          </cell>
        </row>
        <row r="203">
          <cell r="C203">
            <v>3</v>
          </cell>
          <cell r="D203">
            <v>4.5000000000000005E-3</v>
          </cell>
          <cell r="E203">
            <v>3</v>
          </cell>
          <cell r="F203">
            <v>4.5000000000000005E-3</v>
          </cell>
          <cell r="I203">
            <v>0</v>
          </cell>
          <cell r="J203">
            <v>0</v>
          </cell>
          <cell r="P203">
            <v>4</v>
          </cell>
          <cell r="Q203">
            <v>6.0000000000000001E-3</v>
          </cell>
          <cell r="R203">
            <v>4</v>
          </cell>
          <cell r="S203">
            <v>6.0000000000000001E-3</v>
          </cell>
          <cell r="Z203">
            <v>6.0000000000000001E-3</v>
          </cell>
          <cell r="AA203">
            <v>4</v>
          </cell>
          <cell r="AB203">
            <v>6.0000000000000001E-3</v>
          </cell>
        </row>
        <row r="204">
          <cell r="C204">
            <v>50211</v>
          </cell>
          <cell r="D204">
            <v>75.316500000000005</v>
          </cell>
          <cell r="E204">
            <v>50211</v>
          </cell>
          <cell r="F204">
            <v>75.316500000000005</v>
          </cell>
          <cell r="I204">
            <v>0</v>
          </cell>
          <cell r="J204">
            <v>0</v>
          </cell>
          <cell r="P204">
            <v>47900</v>
          </cell>
          <cell r="Q204">
            <v>71.850000000000009</v>
          </cell>
          <cell r="R204">
            <v>47900</v>
          </cell>
          <cell r="S204">
            <v>71.850000000000009</v>
          </cell>
          <cell r="Z204">
            <v>71.850000000000009</v>
          </cell>
          <cell r="AA204">
            <v>47900</v>
          </cell>
          <cell r="AB204">
            <v>71.850000000000009</v>
          </cell>
        </row>
        <row r="205">
          <cell r="C205">
            <v>10</v>
          </cell>
          <cell r="D205">
            <v>1.4999999999999999E-2</v>
          </cell>
          <cell r="E205">
            <v>10</v>
          </cell>
          <cell r="F205">
            <v>1.4999999999999999E-2</v>
          </cell>
          <cell r="I205">
            <v>0</v>
          </cell>
          <cell r="J205">
            <v>0</v>
          </cell>
          <cell r="P205">
            <v>10</v>
          </cell>
          <cell r="Q205">
            <v>1.4999999999999999E-2</v>
          </cell>
          <cell r="R205">
            <v>10</v>
          </cell>
          <cell r="S205">
            <v>1.4999999999999999E-2</v>
          </cell>
          <cell r="Z205">
            <v>1.4999999999999999E-2</v>
          </cell>
          <cell r="AA205">
            <v>10</v>
          </cell>
          <cell r="AB205">
            <v>1.4999999999999999E-2</v>
          </cell>
        </row>
        <row r="206">
          <cell r="C206">
            <v>29</v>
          </cell>
          <cell r="D206">
            <v>4.3500000000000004E-2</v>
          </cell>
          <cell r="E206">
            <v>29</v>
          </cell>
          <cell r="F206">
            <v>4.3500000000000004E-2</v>
          </cell>
          <cell r="I206">
            <v>0</v>
          </cell>
          <cell r="J206">
            <v>0</v>
          </cell>
          <cell r="P206">
            <v>24</v>
          </cell>
          <cell r="Q206">
            <v>3.6000000000000004E-2</v>
          </cell>
          <cell r="R206">
            <v>24</v>
          </cell>
          <cell r="S206">
            <v>3.6000000000000004E-2</v>
          </cell>
          <cell r="Z206">
            <v>3.6000000000000004E-2</v>
          </cell>
          <cell r="AA206">
            <v>24</v>
          </cell>
          <cell r="AB206">
            <v>3.6000000000000004E-2</v>
          </cell>
        </row>
        <row r="207">
          <cell r="C207">
            <v>60295</v>
          </cell>
          <cell r="D207">
            <v>150.73750000000001</v>
          </cell>
          <cell r="E207">
            <v>60295</v>
          </cell>
          <cell r="F207">
            <v>150.73750000000001</v>
          </cell>
          <cell r="I207">
            <v>0</v>
          </cell>
          <cell r="J207">
            <v>0</v>
          </cell>
          <cell r="P207">
            <v>56832</v>
          </cell>
          <cell r="Q207">
            <v>142.08000000000001</v>
          </cell>
          <cell r="R207">
            <v>56832</v>
          </cell>
          <cell r="S207">
            <v>142.08000000000001</v>
          </cell>
          <cell r="Z207">
            <v>142.08000000000001</v>
          </cell>
          <cell r="AA207">
            <v>56832</v>
          </cell>
          <cell r="AB207">
            <v>142.08000000000001</v>
          </cell>
        </row>
        <row r="208">
          <cell r="C208">
            <v>19</v>
          </cell>
          <cell r="D208">
            <v>4.7500000000000001E-2</v>
          </cell>
          <cell r="E208">
            <v>19</v>
          </cell>
          <cell r="F208">
            <v>4.7500000000000001E-2</v>
          </cell>
          <cell r="I208">
            <v>0</v>
          </cell>
          <cell r="J208">
            <v>0</v>
          </cell>
          <cell r="P208">
            <v>14</v>
          </cell>
          <cell r="Q208">
            <v>3.5000000000000003E-2</v>
          </cell>
          <cell r="R208">
            <v>14</v>
          </cell>
          <cell r="S208">
            <v>3.5000000000000003E-2</v>
          </cell>
          <cell r="Z208">
            <v>3.5000000000000003E-2</v>
          </cell>
          <cell r="AA208">
            <v>14</v>
          </cell>
          <cell r="AB208">
            <v>3.5000000000000003E-2</v>
          </cell>
        </row>
        <row r="209">
          <cell r="C209">
            <v>38</v>
          </cell>
          <cell r="D209">
            <v>9.5000000000000001E-2</v>
          </cell>
          <cell r="E209">
            <v>38</v>
          </cell>
          <cell r="F209">
            <v>9.5000000000000001E-2</v>
          </cell>
          <cell r="I209">
            <v>0</v>
          </cell>
          <cell r="J209">
            <v>0</v>
          </cell>
          <cell r="P209">
            <v>36</v>
          </cell>
          <cell r="Q209">
            <v>0.09</v>
          </cell>
          <cell r="R209">
            <v>36</v>
          </cell>
          <cell r="S209">
            <v>0.09</v>
          </cell>
          <cell r="Z209">
            <v>0.09</v>
          </cell>
          <cell r="AA209">
            <v>36</v>
          </cell>
          <cell r="AB209">
            <v>0.09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260.21750000000003</v>
          </cell>
        </row>
        <row r="211">
          <cell r="I211">
            <v>0</v>
          </cell>
          <cell r="J211">
            <v>0</v>
          </cell>
        </row>
        <row r="212">
          <cell r="C212">
            <v>43683</v>
          </cell>
          <cell r="D212">
            <v>174.732</v>
          </cell>
          <cell r="E212">
            <v>43683</v>
          </cell>
          <cell r="F212">
            <v>174.732</v>
          </cell>
          <cell r="I212">
            <v>0</v>
          </cell>
          <cell r="J212">
            <v>0</v>
          </cell>
          <cell r="P212">
            <v>42585</v>
          </cell>
          <cell r="Q212">
            <v>170.34</v>
          </cell>
          <cell r="R212">
            <v>42585</v>
          </cell>
          <cell r="S212">
            <v>170.34</v>
          </cell>
          <cell r="Y212">
            <v>42585</v>
          </cell>
          <cell r="Z212">
            <v>170.34</v>
          </cell>
          <cell r="AA212">
            <v>42585</v>
          </cell>
          <cell r="AB212">
            <v>170.34</v>
          </cell>
        </row>
        <row r="213">
          <cell r="C213">
            <v>4972</v>
          </cell>
          <cell r="D213">
            <v>19.888000000000002</v>
          </cell>
          <cell r="E213">
            <v>4972</v>
          </cell>
          <cell r="F213">
            <v>19.888000000000002</v>
          </cell>
          <cell r="I213">
            <v>0</v>
          </cell>
          <cell r="J213">
            <v>0</v>
          </cell>
          <cell r="P213">
            <v>4779</v>
          </cell>
          <cell r="Q213">
            <v>19.116</v>
          </cell>
          <cell r="R213">
            <v>4779</v>
          </cell>
          <cell r="S213">
            <v>19.116</v>
          </cell>
          <cell r="Y213">
            <v>4779</v>
          </cell>
          <cell r="Z213">
            <v>19.116</v>
          </cell>
          <cell r="AA213">
            <v>4779</v>
          </cell>
          <cell r="AB213">
            <v>19.116</v>
          </cell>
        </row>
        <row r="214">
          <cell r="C214">
            <v>6950</v>
          </cell>
          <cell r="D214">
            <v>27.8</v>
          </cell>
          <cell r="E214">
            <v>6950</v>
          </cell>
          <cell r="F214">
            <v>27.8</v>
          </cell>
          <cell r="I214">
            <v>0</v>
          </cell>
          <cell r="J214">
            <v>0</v>
          </cell>
          <cell r="P214">
            <v>6665</v>
          </cell>
          <cell r="Q214">
            <v>26.66</v>
          </cell>
          <cell r="R214">
            <v>6665</v>
          </cell>
          <cell r="S214">
            <v>26.66</v>
          </cell>
          <cell r="Y214">
            <v>6665</v>
          </cell>
          <cell r="Z214">
            <v>26.66</v>
          </cell>
          <cell r="AA214">
            <v>6665</v>
          </cell>
          <cell r="AB214">
            <v>26.66</v>
          </cell>
        </row>
        <row r="215">
          <cell r="C215">
            <v>18255</v>
          </cell>
          <cell r="D215">
            <v>73.02</v>
          </cell>
          <cell r="E215">
            <v>18255</v>
          </cell>
          <cell r="F215">
            <v>73.02</v>
          </cell>
          <cell r="I215">
            <v>0</v>
          </cell>
          <cell r="J215">
            <v>0</v>
          </cell>
          <cell r="P215">
            <v>30540</v>
          </cell>
          <cell r="Q215">
            <v>122.16</v>
          </cell>
          <cell r="R215">
            <v>30540</v>
          </cell>
          <cell r="S215">
            <v>122.16</v>
          </cell>
          <cell r="Y215">
            <v>23353</v>
          </cell>
          <cell r="Z215">
            <v>93.412000000000006</v>
          </cell>
          <cell r="AA215">
            <v>23353</v>
          </cell>
          <cell r="AB215">
            <v>93.412000000000006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309.52800000000002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434</v>
          </cell>
          <cell r="D245">
            <v>2604</v>
          </cell>
          <cell r="E245">
            <v>434</v>
          </cell>
          <cell r="F245">
            <v>2604</v>
          </cell>
          <cell r="I245">
            <v>0</v>
          </cell>
          <cell r="J245">
            <v>0</v>
          </cell>
          <cell r="P245">
            <v>434</v>
          </cell>
          <cell r="Q245">
            <v>2864.3999999999996</v>
          </cell>
          <cell r="R245">
            <v>434</v>
          </cell>
          <cell r="S245">
            <v>2864.3999999999996</v>
          </cell>
          <cell r="Y245">
            <v>434</v>
          </cell>
          <cell r="Z245">
            <v>2864.3999999999996</v>
          </cell>
          <cell r="AA245">
            <v>434</v>
          </cell>
          <cell r="AB245">
            <v>2864.3999999999996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32</v>
          </cell>
          <cell r="D259">
            <v>16</v>
          </cell>
          <cell r="E259">
            <v>32</v>
          </cell>
          <cell r="F259">
            <v>16</v>
          </cell>
          <cell r="I259">
            <v>0</v>
          </cell>
          <cell r="J259">
            <v>0</v>
          </cell>
          <cell r="P259">
            <v>37</v>
          </cell>
          <cell r="Q259">
            <v>18.5</v>
          </cell>
          <cell r="R259">
            <v>37</v>
          </cell>
          <cell r="S259">
            <v>18.5</v>
          </cell>
          <cell r="Y259">
            <v>37</v>
          </cell>
          <cell r="Z259">
            <v>18.5</v>
          </cell>
          <cell r="AA259">
            <v>37</v>
          </cell>
          <cell r="AB259">
            <v>18.5</v>
          </cell>
        </row>
        <row r="260">
          <cell r="C260">
            <v>32</v>
          </cell>
          <cell r="D260">
            <v>16</v>
          </cell>
          <cell r="E260">
            <v>32</v>
          </cell>
          <cell r="F260">
            <v>16</v>
          </cell>
          <cell r="I260">
            <v>0</v>
          </cell>
          <cell r="J260">
            <v>0</v>
          </cell>
          <cell r="P260">
            <v>37</v>
          </cell>
          <cell r="Q260">
            <v>18.5</v>
          </cell>
          <cell r="R260">
            <v>37</v>
          </cell>
          <cell r="S260">
            <v>18.5</v>
          </cell>
          <cell r="Y260">
            <v>37</v>
          </cell>
          <cell r="Z260">
            <v>18.5</v>
          </cell>
          <cell r="AA260">
            <v>37</v>
          </cell>
          <cell r="AB260">
            <v>18.5</v>
          </cell>
        </row>
        <row r="261">
          <cell r="C261">
            <v>32</v>
          </cell>
          <cell r="D261">
            <v>16</v>
          </cell>
          <cell r="E261">
            <v>32</v>
          </cell>
          <cell r="F261">
            <v>16</v>
          </cell>
          <cell r="I261">
            <v>0</v>
          </cell>
          <cell r="J261">
            <v>0</v>
          </cell>
          <cell r="P261">
            <v>37</v>
          </cell>
          <cell r="Q261">
            <v>18.5</v>
          </cell>
          <cell r="R261">
            <v>37</v>
          </cell>
          <cell r="S261">
            <v>18.5</v>
          </cell>
          <cell r="Y261">
            <v>37</v>
          </cell>
          <cell r="Z261">
            <v>18.5</v>
          </cell>
          <cell r="AA261">
            <v>37</v>
          </cell>
          <cell r="AB261">
            <v>18.5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2919.8999999999996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2919.8999999999996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2919.8999999999996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1763</v>
          </cell>
          <cell r="D268">
            <v>14.104000000000001</v>
          </cell>
          <cell r="E268">
            <v>1763</v>
          </cell>
          <cell r="F268">
            <v>14.104000000000001</v>
          </cell>
          <cell r="I268">
            <v>0</v>
          </cell>
          <cell r="J268">
            <v>0</v>
          </cell>
          <cell r="P268">
            <v>1993</v>
          </cell>
          <cell r="Q268">
            <v>39.86</v>
          </cell>
          <cell r="R268">
            <v>1993</v>
          </cell>
          <cell r="S268">
            <v>39.86</v>
          </cell>
          <cell r="Y268">
            <v>1993</v>
          </cell>
          <cell r="Z268">
            <v>19.93</v>
          </cell>
          <cell r="AA268">
            <v>1993</v>
          </cell>
          <cell r="AB268">
            <v>19.93</v>
          </cell>
        </row>
        <row r="269">
          <cell r="C269">
            <v>1497</v>
          </cell>
          <cell r="D269">
            <v>11.976000000000001</v>
          </cell>
          <cell r="E269">
            <v>1497</v>
          </cell>
          <cell r="F269">
            <v>11.976000000000001</v>
          </cell>
          <cell r="I269">
            <v>0</v>
          </cell>
          <cell r="J269">
            <v>0</v>
          </cell>
          <cell r="P269">
            <v>1580</v>
          </cell>
          <cell r="Q269">
            <v>31.6</v>
          </cell>
          <cell r="R269">
            <v>1580</v>
          </cell>
          <cell r="S269">
            <v>31.6</v>
          </cell>
          <cell r="Y269">
            <v>1580</v>
          </cell>
          <cell r="Z269">
            <v>15.8</v>
          </cell>
          <cell r="AA269">
            <v>1580</v>
          </cell>
          <cell r="AB269">
            <v>15.8</v>
          </cell>
        </row>
        <row r="270">
          <cell r="C270">
            <v>2565</v>
          </cell>
          <cell r="D270">
            <v>20.52</v>
          </cell>
          <cell r="E270">
            <v>2565</v>
          </cell>
          <cell r="F270">
            <v>20.52</v>
          </cell>
          <cell r="I270">
            <v>0</v>
          </cell>
          <cell r="J270">
            <v>0</v>
          </cell>
          <cell r="P270">
            <v>2387</v>
          </cell>
          <cell r="Q270">
            <v>47.74</v>
          </cell>
          <cell r="R270">
            <v>2387</v>
          </cell>
          <cell r="S270">
            <v>47.74</v>
          </cell>
          <cell r="Y270">
            <v>2387</v>
          </cell>
          <cell r="Z270">
            <v>23.87</v>
          </cell>
          <cell r="AA270">
            <v>2387</v>
          </cell>
          <cell r="AB270">
            <v>23.87</v>
          </cell>
        </row>
        <row r="271">
          <cell r="I271">
            <v>0</v>
          </cell>
          <cell r="J271">
            <v>0</v>
          </cell>
        </row>
        <row r="272">
          <cell r="C272">
            <v>1763</v>
          </cell>
          <cell r="D272">
            <v>14.104000000000001</v>
          </cell>
          <cell r="E272">
            <v>1763</v>
          </cell>
          <cell r="F272">
            <v>14.104000000000001</v>
          </cell>
          <cell r="I272">
            <v>0</v>
          </cell>
          <cell r="J272">
            <v>0</v>
          </cell>
          <cell r="P272">
            <v>1993</v>
          </cell>
          <cell r="Q272">
            <v>19.93</v>
          </cell>
          <cell r="R272">
            <v>1993</v>
          </cell>
          <cell r="S272">
            <v>19.93</v>
          </cell>
          <cell r="Y272">
            <v>1993</v>
          </cell>
          <cell r="Z272">
            <v>19.93</v>
          </cell>
          <cell r="AA272">
            <v>1993</v>
          </cell>
          <cell r="AB272">
            <v>19.93</v>
          </cell>
        </row>
        <row r="273">
          <cell r="C273">
            <v>1497</v>
          </cell>
          <cell r="D273">
            <v>11.976000000000001</v>
          </cell>
          <cell r="E273">
            <v>1497</v>
          </cell>
          <cell r="F273">
            <v>11.976000000000001</v>
          </cell>
          <cell r="I273">
            <v>0</v>
          </cell>
          <cell r="J273">
            <v>0</v>
          </cell>
          <cell r="P273">
            <v>1580</v>
          </cell>
          <cell r="Q273">
            <v>15.8</v>
          </cell>
          <cell r="R273">
            <v>1580</v>
          </cell>
          <cell r="S273">
            <v>15.8</v>
          </cell>
          <cell r="Y273">
            <v>1580</v>
          </cell>
          <cell r="Z273">
            <v>15.8</v>
          </cell>
          <cell r="AA273">
            <v>1580</v>
          </cell>
          <cell r="AB273">
            <v>15.8</v>
          </cell>
        </row>
        <row r="274">
          <cell r="C274">
            <v>2565</v>
          </cell>
          <cell r="D274">
            <v>20.52</v>
          </cell>
          <cell r="E274">
            <v>2565</v>
          </cell>
          <cell r="F274">
            <v>20.52</v>
          </cell>
          <cell r="I274">
            <v>0</v>
          </cell>
          <cell r="J274">
            <v>0</v>
          </cell>
          <cell r="P274">
            <v>2387</v>
          </cell>
          <cell r="Q274">
            <v>23.87</v>
          </cell>
          <cell r="R274">
            <v>2387</v>
          </cell>
          <cell r="S274">
            <v>23.87</v>
          </cell>
          <cell r="Y274">
            <v>2387</v>
          </cell>
          <cell r="Z274">
            <v>23.87</v>
          </cell>
          <cell r="AA274">
            <v>2387</v>
          </cell>
          <cell r="AB274">
            <v>23.87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120</v>
          </cell>
          <cell r="D281">
            <v>0.96</v>
          </cell>
          <cell r="E281">
            <v>120</v>
          </cell>
          <cell r="F281">
            <v>0.96</v>
          </cell>
          <cell r="I281">
            <v>0</v>
          </cell>
          <cell r="J281">
            <v>0</v>
          </cell>
          <cell r="P281">
            <v>73</v>
          </cell>
          <cell r="Q281">
            <v>1.46</v>
          </cell>
          <cell r="R281">
            <v>73</v>
          </cell>
          <cell r="S281">
            <v>1.46</v>
          </cell>
          <cell r="Y281">
            <v>73</v>
          </cell>
          <cell r="Z281">
            <v>1.46</v>
          </cell>
          <cell r="AA281">
            <v>73</v>
          </cell>
          <cell r="AB281">
            <v>1.46</v>
          </cell>
        </row>
        <row r="282">
          <cell r="C282">
            <v>111</v>
          </cell>
          <cell r="D282">
            <v>0.88800000000000001</v>
          </cell>
          <cell r="E282">
            <v>111</v>
          </cell>
          <cell r="F282">
            <v>0.88800000000000001</v>
          </cell>
          <cell r="I282">
            <v>0</v>
          </cell>
          <cell r="J282">
            <v>0</v>
          </cell>
          <cell r="P282">
            <v>60</v>
          </cell>
          <cell r="Q282">
            <v>1.2</v>
          </cell>
          <cell r="R282">
            <v>60</v>
          </cell>
          <cell r="S282">
            <v>1.2</v>
          </cell>
          <cell r="Y282">
            <v>60</v>
          </cell>
          <cell r="Z282">
            <v>1.2</v>
          </cell>
          <cell r="AA282">
            <v>60</v>
          </cell>
          <cell r="AB282">
            <v>1.2</v>
          </cell>
        </row>
        <row r="283">
          <cell r="C283">
            <v>147</v>
          </cell>
          <cell r="D283">
            <v>1.1759999999999999</v>
          </cell>
          <cell r="E283">
            <v>147</v>
          </cell>
          <cell r="F283">
            <v>1.1759999999999999</v>
          </cell>
          <cell r="I283">
            <v>0</v>
          </cell>
          <cell r="J283">
            <v>0</v>
          </cell>
          <cell r="P283">
            <v>87</v>
          </cell>
          <cell r="Q283">
            <v>1.74</v>
          </cell>
          <cell r="R283">
            <v>87</v>
          </cell>
          <cell r="S283">
            <v>1.74</v>
          </cell>
          <cell r="Y283">
            <v>87</v>
          </cell>
          <cell r="Z283">
            <v>1.74</v>
          </cell>
          <cell r="AA283">
            <v>87</v>
          </cell>
          <cell r="AB283">
            <v>1.74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39</v>
          </cell>
          <cell r="D286">
            <v>0.624</v>
          </cell>
          <cell r="E286">
            <v>39</v>
          </cell>
          <cell r="F286">
            <v>0.624</v>
          </cell>
          <cell r="I286">
            <v>0</v>
          </cell>
          <cell r="J286">
            <v>0</v>
          </cell>
          <cell r="P286">
            <v>39</v>
          </cell>
          <cell r="Q286">
            <v>0.624</v>
          </cell>
          <cell r="R286">
            <v>39</v>
          </cell>
          <cell r="S286">
            <v>0.624</v>
          </cell>
          <cell r="Y286">
            <v>156</v>
          </cell>
          <cell r="Z286">
            <v>2.496</v>
          </cell>
          <cell r="AA286">
            <v>156</v>
          </cell>
          <cell r="AB286">
            <v>2.496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126.23599999999999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48</v>
          </cell>
          <cell r="D290">
            <v>174.24</v>
          </cell>
          <cell r="E290">
            <v>48</v>
          </cell>
          <cell r="F290">
            <v>174.24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48</v>
          </cell>
          <cell r="Z290">
            <v>182.88</v>
          </cell>
          <cell r="AA290">
            <v>48</v>
          </cell>
          <cell r="AB290">
            <v>182.88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5</v>
          </cell>
          <cell r="D292">
            <v>18.149999999999999</v>
          </cell>
          <cell r="E292">
            <v>5</v>
          </cell>
          <cell r="F292">
            <v>18.149999999999999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5</v>
          </cell>
          <cell r="Z292">
            <v>19.05</v>
          </cell>
          <cell r="AA292">
            <v>5</v>
          </cell>
          <cell r="AB292">
            <v>19.05</v>
          </cell>
        </row>
        <row r="293">
          <cell r="C293">
            <v>5</v>
          </cell>
          <cell r="D293">
            <v>14.43750764525994</v>
          </cell>
          <cell r="E293">
            <v>5</v>
          </cell>
          <cell r="F293">
            <v>14.43750764525994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5</v>
          </cell>
          <cell r="Z293">
            <v>16.8</v>
          </cell>
          <cell r="AA293">
            <v>5</v>
          </cell>
          <cell r="AB293">
            <v>16.8</v>
          </cell>
        </row>
        <row r="294">
          <cell r="C294">
            <v>9</v>
          </cell>
          <cell r="D294">
            <v>26.665200000000002</v>
          </cell>
          <cell r="E294">
            <v>9</v>
          </cell>
          <cell r="F294">
            <v>26.665200000000002</v>
          </cell>
          <cell r="I294">
            <v>0</v>
          </cell>
          <cell r="J294">
            <v>0</v>
          </cell>
          <cell r="P294">
            <v>42</v>
          </cell>
          <cell r="Q294">
            <v>141.12</v>
          </cell>
          <cell r="R294">
            <v>42</v>
          </cell>
          <cell r="S294">
            <v>141.12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312.96999999999997</v>
          </cell>
          <cell r="AA301">
            <v>8</v>
          </cell>
          <cell r="AB301">
            <v>312.96999999999997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101</v>
          </cell>
          <cell r="Q305">
            <v>10.100000000000001</v>
          </cell>
          <cell r="R305">
            <v>101</v>
          </cell>
          <cell r="S305">
            <v>10.100000000000001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101</v>
          </cell>
          <cell r="D306">
            <v>10.100000000000001</v>
          </cell>
          <cell r="E306">
            <v>101</v>
          </cell>
          <cell r="F306">
            <v>10.100000000000001</v>
          </cell>
          <cell r="I306">
            <v>0</v>
          </cell>
          <cell r="J306">
            <v>0</v>
          </cell>
          <cell r="P306">
            <v>101</v>
          </cell>
          <cell r="Q306">
            <v>10.100000000000001</v>
          </cell>
          <cell r="R306">
            <v>101</v>
          </cell>
          <cell r="S306">
            <v>10.100000000000001</v>
          </cell>
          <cell r="Z306">
            <v>10.100000000000001</v>
          </cell>
          <cell r="AA306">
            <v>101</v>
          </cell>
          <cell r="AB306">
            <v>10.100000000000001</v>
          </cell>
        </row>
        <row r="307">
          <cell r="C307">
            <v>101</v>
          </cell>
          <cell r="D307">
            <v>12.12</v>
          </cell>
          <cell r="E307">
            <v>101</v>
          </cell>
          <cell r="F307">
            <v>12.12</v>
          </cell>
          <cell r="I307">
            <v>0</v>
          </cell>
          <cell r="J307">
            <v>0</v>
          </cell>
          <cell r="P307">
            <v>101</v>
          </cell>
          <cell r="Q307">
            <v>12.12</v>
          </cell>
          <cell r="R307">
            <v>101</v>
          </cell>
          <cell r="S307">
            <v>12.12</v>
          </cell>
          <cell r="Z307">
            <v>12.12</v>
          </cell>
          <cell r="AA307">
            <v>101</v>
          </cell>
          <cell r="AB307">
            <v>12.12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101</v>
          </cell>
          <cell r="Q308">
            <v>3.03</v>
          </cell>
          <cell r="R308">
            <v>101</v>
          </cell>
          <cell r="S308">
            <v>3.03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101</v>
          </cell>
          <cell r="Q309">
            <v>2.02</v>
          </cell>
          <cell r="R309">
            <v>101</v>
          </cell>
          <cell r="S309">
            <v>2.02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101</v>
          </cell>
          <cell r="Z310">
            <v>22.22</v>
          </cell>
          <cell r="AA310">
            <v>101</v>
          </cell>
          <cell r="AB310">
            <v>22.22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47.329319999999996</v>
          </cell>
          <cell r="E313">
            <v>1</v>
          </cell>
          <cell r="F313">
            <v>47.329319999999996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26</v>
          </cell>
          <cell r="D314">
            <v>0</v>
          </cell>
          <cell r="E314">
            <v>26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1107</v>
          </cell>
          <cell r="Q317">
            <v>33.21</v>
          </cell>
          <cell r="R317">
            <v>1107</v>
          </cell>
          <cell r="S317">
            <v>33.21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468</v>
          </cell>
          <cell r="Q318">
            <v>46.800000000000004</v>
          </cell>
          <cell r="R318">
            <v>468</v>
          </cell>
          <cell r="S318">
            <v>46.800000000000004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1763</v>
          </cell>
          <cell r="D323">
            <v>8.8149999999999995</v>
          </cell>
          <cell r="E323">
            <v>1763</v>
          </cell>
          <cell r="F323">
            <v>8.8149999999999995</v>
          </cell>
          <cell r="I323">
            <v>0</v>
          </cell>
          <cell r="J323">
            <v>0</v>
          </cell>
          <cell r="P323">
            <v>1993</v>
          </cell>
          <cell r="Q323">
            <v>9.9649999999999999</v>
          </cell>
          <cell r="R323">
            <v>1993</v>
          </cell>
          <cell r="S323">
            <v>9.9649999999999999</v>
          </cell>
          <cell r="Y323">
            <v>1993</v>
          </cell>
          <cell r="Z323">
            <v>9.9649999999999999</v>
          </cell>
          <cell r="AA323">
            <v>1993</v>
          </cell>
          <cell r="AB323">
            <v>9.9649999999999999</v>
          </cell>
        </row>
        <row r="324">
          <cell r="C324">
            <v>1497</v>
          </cell>
          <cell r="D324">
            <v>7.4850000000000003</v>
          </cell>
          <cell r="E324">
            <v>1497</v>
          </cell>
          <cell r="F324">
            <v>7.4850000000000003</v>
          </cell>
          <cell r="I324">
            <v>0</v>
          </cell>
          <cell r="J324">
            <v>0</v>
          </cell>
          <cell r="P324">
            <v>1580</v>
          </cell>
          <cell r="Q324">
            <v>7.9</v>
          </cell>
          <cell r="R324">
            <v>1580</v>
          </cell>
          <cell r="S324">
            <v>7.9</v>
          </cell>
          <cell r="Y324">
            <v>1580</v>
          </cell>
          <cell r="Z324">
            <v>7.9</v>
          </cell>
          <cell r="AA324">
            <v>1580</v>
          </cell>
          <cell r="AB324">
            <v>7.9</v>
          </cell>
        </row>
        <row r="325">
          <cell r="C325">
            <v>2565</v>
          </cell>
          <cell r="D325">
            <v>12.825000000000001</v>
          </cell>
          <cell r="E325">
            <v>2565</v>
          </cell>
          <cell r="F325">
            <v>12.825000000000001</v>
          </cell>
          <cell r="I325">
            <v>0</v>
          </cell>
          <cell r="J325">
            <v>0</v>
          </cell>
          <cell r="P325">
            <v>2387</v>
          </cell>
          <cell r="Q325">
            <v>11.935</v>
          </cell>
          <cell r="R325">
            <v>2387</v>
          </cell>
          <cell r="S325">
            <v>11.935</v>
          </cell>
          <cell r="Y325">
            <v>2387</v>
          </cell>
          <cell r="Z325">
            <v>11.935</v>
          </cell>
          <cell r="AA325">
            <v>2387</v>
          </cell>
          <cell r="AB325">
            <v>11.935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5960</v>
          </cell>
          <cell r="Z326">
            <v>29.800000000000004</v>
          </cell>
          <cell r="AA326">
            <v>5960</v>
          </cell>
          <cell r="AB326">
            <v>29.800000000000004</v>
          </cell>
        </row>
        <row r="327">
          <cell r="I327">
            <v>0</v>
          </cell>
          <cell r="J327">
            <v>0</v>
          </cell>
        </row>
        <row r="328">
          <cell r="C328">
            <v>1176</v>
          </cell>
          <cell r="D328">
            <v>58.800000000000004</v>
          </cell>
          <cell r="E328">
            <v>1176</v>
          </cell>
          <cell r="F328">
            <v>58.800000000000004</v>
          </cell>
          <cell r="I328">
            <v>0</v>
          </cell>
          <cell r="J328">
            <v>0</v>
          </cell>
          <cell r="P328">
            <v>1329</v>
          </cell>
          <cell r="Q328">
            <v>66.45</v>
          </cell>
          <cell r="R328">
            <v>1329</v>
          </cell>
          <cell r="S328">
            <v>66.45</v>
          </cell>
          <cell r="Y328">
            <v>1329</v>
          </cell>
          <cell r="Z328">
            <v>66.45</v>
          </cell>
          <cell r="AA328">
            <v>1329</v>
          </cell>
          <cell r="AB328">
            <v>66.45</v>
          </cell>
        </row>
        <row r="329">
          <cell r="C329">
            <v>661</v>
          </cell>
          <cell r="D329">
            <v>46.27</v>
          </cell>
          <cell r="E329">
            <v>661</v>
          </cell>
          <cell r="F329">
            <v>46.27</v>
          </cell>
          <cell r="I329">
            <v>0</v>
          </cell>
          <cell r="J329">
            <v>0</v>
          </cell>
          <cell r="P329">
            <v>754</v>
          </cell>
          <cell r="Q329">
            <v>52.780000000000008</v>
          </cell>
          <cell r="R329">
            <v>754</v>
          </cell>
          <cell r="S329">
            <v>52.780000000000008</v>
          </cell>
          <cell r="Y329">
            <v>754</v>
          </cell>
          <cell r="Z329">
            <v>52.780000000000008</v>
          </cell>
          <cell r="AA329">
            <v>754</v>
          </cell>
          <cell r="AB329">
            <v>52.780000000000008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2083</v>
          </cell>
          <cell r="Z330">
            <v>119.23000000000002</v>
          </cell>
          <cell r="AA330">
            <v>2083</v>
          </cell>
          <cell r="AB330">
            <v>119.23000000000002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1554</v>
          </cell>
          <cell r="D336">
            <v>116.55</v>
          </cell>
          <cell r="E336">
            <v>1554</v>
          </cell>
          <cell r="F336">
            <v>116.55</v>
          </cell>
          <cell r="I336">
            <v>0</v>
          </cell>
          <cell r="J336">
            <v>0</v>
          </cell>
          <cell r="P336">
            <v>1575</v>
          </cell>
          <cell r="Q336">
            <v>118.125</v>
          </cell>
          <cell r="R336">
            <v>1575</v>
          </cell>
          <cell r="S336">
            <v>118.125</v>
          </cell>
          <cell r="Y336">
            <v>1575</v>
          </cell>
          <cell r="Z336">
            <v>118.125</v>
          </cell>
          <cell r="AA336">
            <v>1575</v>
          </cell>
          <cell r="AB336">
            <v>118.125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1575</v>
          </cell>
          <cell r="Z337">
            <v>118.125</v>
          </cell>
          <cell r="AA337">
            <v>1575</v>
          </cell>
          <cell r="AB337">
            <v>118.125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3919</v>
          </cell>
          <cell r="D340">
            <v>117.57</v>
          </cell>
          <cell r="E340">
            <v>3919</v>
          </cell>
          <cell r="F340">
            <v>117.57</v>
          </cell>
          <cell r="I340">
            <v>0</v>
          </cell>
          <cell r="J340">
            <v>0</v>
          </cell>
          <cell r="P340">
            <v>4058</v>
          </cell>
          <cell r="Q340">
            <v>121.74</v>
          </cell>
          <cell r="R340">
            <v>4058</v>
          </cell>
          <cell r="S340">
            <v>121.74</v>
          </cell>
          <cell r="Y340">
            <v>3958</v>
          </cell>
          <cell r="Z340">
            <v>118.74</v>
          </cell>
          <cell r="AA340">
            <v>3958</v>
          </cell>
          <cell r="AB340">
            <v>118.74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3958</v>
          </cell>
          <cell r="Z341">
            <v>118.74</v>
          </cell>
          <cell r="AA341">
            <v>3958</v>
          </cell>
          <cell r="AB341">
            <v>118.74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6690</v>
          </cell>
          <cell r="D350">
            <v>20.07</v>
          </cell>
          <cell r="E350">
            <v>6690</v>
          </cell>
          <cell r="F350">
            <v>20.07</v>
          </cell>
          <cell r="I350">
            <v>0</v>
          </cell>
          <cell r="J350">
            <v>0</v>
          </cell>
          <cell r="P350">
            <v>8496</v>
          </cell>
          <cell r="Q350">
            <v>25.488</v>
          </cell>
          <cell r="R350">
            <v>8496</v>
          </cell>
          <cell r="S350">
            <v>25.488</v>
          </cell>
          <cell r="Y350">
            <v>6672</v>
          </cell>
          <cell r="Z350">
            <v>20.016000000000002</v>
          </cell>
          <cell r="AA350">
            <v>6672</v>
          </cell>
          <cell r="AB350">
            <v>20.016000000000002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20.016000000000002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15</v>
          </cell>
          <cell r="D358">
            <v>108</v>
          </cell>
          <cell r="F358">
            <v>54</v>
          </cell>
          <cell r="I358">
            <v>15</v>
          </cell>
          <cell r="J358">
            <v>54</v>
          </cell>
          <cell r="K358">
            <v>15</v>
          </cell>
          <cell r="L358">
            <v>54</v>
          </cell>
          <cell r="P358">
            <v>179</v>
          </cell>
          <cell r="Q358">
            <v>1390.83</v>
          </cell>
          <cell r="R358">
            <v>179</v>
          </cell>
          <cell r="S358">
            <v>1444.83</v>
          </cell>
          <cell r="U358">
            <v>54</v>
          </cell>
          <cell r="Y358">
            <v>36</v>
          </cell>
          <cell r="Z358">
            <v>279.71999999999997</v>
          </cell>
          <cell r="AA358">
            <v>36</v>
          </cell>
          <cell r="AB358">
            <v>333.71999999999997</v>
          </cell>
        </row>
        <row r="359">
          <cell r="C359">
            <v>0</v>
          </cell>
          <cell r="D359">
            <v>142.41400000000004</v>
          </cell>
          <cell r="F359">
            <v>141.89400000000006</v>
          </cell>
          <cell r="I359">
            <v>0</v>
          </cell>
          <cell r="J359">
            <v>0.51999999999998181</v>
          </cell>
          <cell r="K359">
            <v>1</v>
          </cell>
          <cell r="L359">
            <v>0.51999999999998181</v>
          </cell>
          <cell r="P359">
            <v>119</v>
          </cell>
          <cell r="Q359">
            <v>924.63</v>
          </cell>
          <cell r="R359">
            <v>119</v>
          </cell>
          <cell r="S359">
            <v>925.15</v>
          </cell>
          <cell r="U359">
            <v>0.51999999999998181</v>
          </cell>
          <cell r="Y359">
            <v>15</v>
          </cell>
          <cell r="Z359">
            <v>116.55</v>
          </cell>
          <cell r="AA359">
            <v>15</v>
          </cell>
          <cell r="AB359">
            <v>117.06999999999998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1.1628000000000003</v>
          </cell>
          <cell r="F361">
            <v>1.1599999999999999</v>
          </cell>
          <cell r="I361">
            <v>0</v>
          </cell>
          <cell r="J361">
            <v>2.8000000000003578E-3</v>
          </cell>
          <cell r="K361">
            <v>0</v>
          </cell>
          <cell r="L361">
            <v>2.8000000000003578E-3</v>
          </cell>
          <cell r="P361">
            <v>0</v>
          </cell>
          <cell r="Q361">
            <v>0</v>
          </cell>
          <cell r="R361">
            <v>0</v>
          </cell>
          <cell r="S361">
            <v>2.8000000000003578E-3</v>
          </cell>
          <cell r="U361">
            <v>2.8000000000003578E-3</v>
          </cell>
          <cell r="Y361">
            <v>0</v>
          </cell>
          <cell r="Z361">
            <v>0</v>
          </cell>
          <cell r="AA361">
            <v>0</v>
          </cell>
          <cell r="AB361">
            <v>2.8000000000003578E-3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4</v>
          </cell>
          <cell r="D363">
            <v>15</v>
          </cell>
          <cell r="F363">
            <v>15</v>
          </cell>
          <cell r="I363">
            <v>4</v>
          </cell>
          <cell r="J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6</v>
          </cell>
          <cell r="D364">
            <v>14.9</v>
          </cell>
          <cell r="E364">
            <v>6</v>
          </cell>
          <cell r="F364">
            <v>14.9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9</v>
          </cell>
          <cell r="F365">
            <v>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23</v>
          </cell>
          <cell r="Q365">
            <v>43.699999999999996</v>
          </cell>
          <cell r="R365">
            <v>23</v>
          </cell>
          <cell r="S365">
            <v>43.699999999999996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4076</v>
          </cell>
          <cell r="Q367">
            <v>281.24400000000003</v>
          </cell>
          <cell r="R367">
            <v>4076</v>
          </cell>
          <cell r="S367">
            <v>281.24400000000003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23</v>
          </cell>
          <cell r="Q368">
            <v>6.8999999999999995</v>
          </cell>
          <cell r="R368">
            <v>23</v>
          </cell>
          <cell r="S368">
            <v>6.8999999999999995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9.5</v>
          </cell>
          <cell r="E369">
            <v>0</v>
          </cell>
          <cell r="F369">
            <v>7.4199999999999982</v>
          </cell>
          <cell r="I369">
            <v>0</v>
          </cell>
          <cell r="J369">
            <v>2.0800000000000018</v>
          </cell>
          <cell r="L369">
            <v>2.0800000000000018</v>
          </cell>
          <cell r="Q369">
            <v>0</v>
          </cell>
          <cell r="R369">
            <v>0</v>
          </cell>
          <cell r="S369">
            <v>2.0800000000000018</v>
          </cell>
          <cell r="U369">
            <v>2.0800000000000018</v>
          </cell>
          <cell r="Z369">
            <v>0</v>
          </cell>
          <cell r="AA369">
            <v>0</v>
          </cell>
          <cell r="AB369">
            <v>2.0800000000000018</v>
          </cell>
        </row>
        <row r="370">
          <cell r="C370">
            <v>0</v>
          </cell>
          <cell r="D370">
            <v>9.8999999999999986</v>
          </cell>
          <cell r="E370">
            <v>0</v>
          </cell>
          <cell r="F370">
            <v>7.2999999999999972</v>
          </cell>
          <cell r="I370">
            <v>0</v>
          </cell>
          <cell r="J370">
            <v>2.6000000000000014</v>
          </cell>
          <cell r="K370">
            <v>1</v>
          </cell>
          <cell r="L370">
            <v>2.6000000000000014</v>
          </cell>
          <cell r="Q370">
            <v>0</v>
          </cell>
          <cell r="R370">
            <v>0</v>
          </cell>
          <cell r="S370">
            <v>2.6000000000000014</v>
          </cell>
          <cell r="U370">
            <v>2.6000000000000014</v>
          </cell>
          <cell r="Z370">
            <v>0</v>
          </cell>
          <cell r="AA370">
            <v>0</v>
          </cell>
          <cell r="AB370">
            <v>2.6000000000000014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29</v>
          </cell>
          <cell r="Q371">
            <v>55.099999999999994</v>
          </cell>
          <cell r="R371">
            <v>29</v>
          </cell>
          <cell r="S371">
            <v>55.099999999999994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37</v>
          </cell>
          <cell r="Q372">
            <v>8.879999999999999</v>
          </cell>
          <cell r="R372">
            <v>37</v>
          </cell>
          <cell r="S372">
            <v>8.879999999999999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365</v>
          </cell>
          <cell r="Q374">
            <v>91.25</v>
          </cell>
          <cell r="R374">
            <v>365</v>
          </cell>
          <cell r="S374">
            <v>91.25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11</v>
          </cell>
          <cell r="Q375">
            <v>24.61</v>
          </cell>
          <cell r="R375">
            <v>11</v>
          </cell>
          <cell r="S375">
            <v>24.61</v>
          </cell>
          <cell r="U375">
            <v>0</v>
          </cell>
          <cell r="Y375">
            <v>10</v>
          </cell>
          <cell r="Z375">
            <v>21.13</v>
          </cell>
          <cell r="AA375">
            <v>10</v>
          </cell>
          <cell r="AB375">
            <v>21.13</v>
          </cell>
        </row>
        <row r="376">
          <cell r="C376">
            <v>15</v>
          </cell>
          <cell r="D376">
            <v>34.700000000000003</v>
          </cell>
          <cell r="F376">
            <v>34.700000000000003</v>
          </cell>
          <cell r="I376">
            <v>15</v>
          </cell>
          <cell r="J376">
            <v>0</v>
          </cell>
          <cell r="L376">
            <v>0</v>
          </cell>
          <cell r="P376">
            <v>10</v>
          </cell>
          <cell r="Q376">
            <v>26.49</v>
          </cell>
          <cell r="R376">
            <v>10</v>
          </cell>
          <cell r="S376">
            <v>26.49</v>
          </cell>
          <cell r="U376">
            <v>0</v>
          </cell>
          <cell r="Y376">
            <v>9</v>
          </cell>
          <cell r="Z376">
            <v>23.31</v>
          </cell>
          <cell r="AA376">
            <v>9</v>
          </cell>
          <cell r="AB376">
            <v>23.31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17</v>
          </cell>
          <cell r="U383">
            <v>59.202799999999989</v>
          </cell>
          <cell r="V383">
            <v>0</v>
          </cell>
          <cell r="W383">
            <v>0</v>
          </cell>
          <cell r="Y383">
            <v>70</v>
          </cell>
          <cell r="AA383">
            <v>70</v>
          </cell>
          <cell r="AB383">
            <v>499.91279999999995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108.12580668225641</v>
          </cell>
          <cell r="F387">
            <v>108.12580668225641</v>
          </cell>
          <cell r="I387">
            <v>0</v>
          </cell>
          <cell r="J387">
            <v>0</v>
          </cell>
          <cell r="Q387">
            <v>208.12580668225641</v>
          </cell>
          <cell r="R387">
            <v>0</v>
          </cell>
          <cell r="S387">
            <v>208.12580668225641</v>
          </cell>
          <cell r="Y387">
            <v>0</v>
          </cell>
          <cell r="Z387">
            <v>110</v>
          </cell>
          <cell r="AA387">
            <v>0</v>
          </cell>
          <cell r="AB387">
            <v>110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110</v>
          </cell>
          <cell r="AA390">
            <v>0</v>
          </cell>
          <cell r="AB390">
            <v>110</v>
          </cell>
        </row>
        <row r="391">
          <cell r="I391">
            <v>0</v>
          </cell>
          <cell r="J391">
            <v>0</v>
          </cell>
          <cell r="Q391">
            <v>179.19095000000002</v>
          </cell>
          <cell r="S391">
            <v>179.19095000000002</v>
          </cell>
          <cell r="Y391">
            <v>0</v>
          </cell>
          <cell r="AB391">
            <v>0</v>
          </cell>
        </row>
        <row r="392">
          <cell r="C392">
            <v>356</v>
          </cell>
          <cell r="D392">
            <v>36.245944999999999</v>
          </cell>
          <cell r="E392">
            <v>356</v>
          </cell>
          <cell r="F392">
            <v>36.245944999999999</v>
          </cell>
          <cell r="I392">
            <v>355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444</v>
          </cell>
          <cell r="Z392">
            <v>37.939369255319143</v>
          </cell>
          <cell r="AA392">
            <v>444</v>
          </cell>
          <cell r="AB392">
            <v>37.939369255319143</v>
          </cell>
        </row>
        <row r="393">
          <cell r="C393">
            <v>680</v>
          </cell>
          <cell r="D393">
            <v>59.839999999999996</v>
          </cell>
          <cell r="E393">
            <v>680</v>
          </cell>
          <cell r="F393">
            <v>59.839999999999996</v>
          </cell>
          <cell r="I393">
            <v>679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663</v>
          </cell>
          <cell r="Z393">
            <v>48.779189042553192</v>
          </cell>
          <cell r="AA393">
            <v>663</v>
          </cell>
          <cell r="AB393">
            <v>48.779189042553192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468</v>
          </cell>
          <cell r="Z394">
            <v>22.68</v>
          </cell>
          <cell r="AA394">
            <v>468</v>
          </cell>
          <cell r="AB394">
            <v>22.68</v>
          </cell>
        </row>
        <row r="395">
          <cell r="C395">
            <v>0</v>
          </cell>
          <cell r="D395">
            <v>22.687207702648411</v>
          </cell>
          <cell r="E395">
            <v>0</v>
          </cell>
          <cell r="F395">
            <v>22.687207702648411</v>
          </cell>
          <cell r="I395">
            <v>0</v>
          </cell>
          <cell r="J395">
            <v>0</v>
          </cell>
          <cell r="Q395">
            <v>44.797737500000004</v>
          </cell>
          <cell r="R395">
            <v>0</v>
          </cell>
          <cell r="S395">
            <v>44.797737500000004</v>
          </cell>
          <cell r="Z395">
            <v>27.099549468085105</v>
          </cell>
          <cell r="AA395">
            <v>0</v>
          </cell>
          <cell r="AB395">
            <v>27.099549468085105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1575</v>
          </cell>
          <cell r="Z396">
            <v>246.49810776595746</v>
          </cell>
          <cell r="AA396">
            <v>1575</v>
          </cell>
          <cell r="AB396">
            <v>246.49810776595746</v>
          </cell>
        </row>
        <row r="397">
          <cell r="M397">
            <v>0</v>
          </cell>
          <cell r="N397">
            <v>0</v>
          </cell>
          <cell r="Q397">
            <v>9361.2169941822576</v>
          </cell>
          <cell r="T397">
            <v>34</v>
          </cell>
          <cell r="U397">
            <v>59.202799999999989</v>
          </cell>
          <cell r="V397">
            <v>0</v>
          </cell>
          <cell r="W397">
            <v>0</v>
          </cell>
          <cell r="Y397">
            <v>242173</v>
          </cell>
          <cell r="Z397">
            <v>5282.0106077659575</v>
          </cell>
          <cell r="AA397">
            <v>242174</v>
          </cell>
          <cell r="AB397">
            <v>5341.2134077659575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5341.2134077659575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6</v>
          </cell>
        </row>
      </sheetData>
      <sheetData sheetId="15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26.2</v>
          </cell>
          <cell r="F152">
            <v>26.2</v>
          </cell>
          <cell r="I152">
            <v>0</v>
          </cell>
          <cell r="J152">
            <v>0</v>
          </cell>
          <cell r="Q152">
            <v>246.78764000000001</v>
          </cell>
          <cell r="R152">
            <v>0</v>
          </cell>
          <cell r="S152">
            <v>246.78764000000001</v>
          </cell>
          <cell r="Z152">
            <v>8.68</v>
          </cell>
          <cell r="AA152">
            <v>0</v>
          </cell>
          <cell r="AB152">
            <v>8.68</v>
          </cell>
        </row>
        <row r="153">
          <cell r="C153">
            <v>0</v>
          </cell>
          <cell r="D153">
            <v>26.2</v>
          </cell>
          <cell r="E153">
            <v>0</v>
          </cell>
          <cell r="F153">
            <v>26.2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246.78764000000001</v>
          </cell>
          <cell r="R153">
            <v>0</v>
          </cell>
          <cell r="S153">
            <v>246.78764000000001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8.68</v>
          </cell>
          <cell r="AA153">
            <v>0</v>
          </cell>
          <cell r="AB153">
            <v>8.68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1374</v>
          </cell>
          <cell r="D170">
            <v>41.22</v>
          </cell>
          <cell r="E170">
            <v>1374</v>
          </cell>
          <cell r="F170">
            <v>41.22</v>
          </cell>
          <cell r="I170">
            <v>0</v>
          </cell>
          <cell r="J170">
            <v>0</v>
          </cell>
          <cell r="P170">
            <v>739</v>
          </cell>
          <cell r="Q170">
            <v>22.169999999999998</v>
          </cell>
          <cell r="R170">
            <v>739</v>
          </cell>
          <cell r="S170">
            <v>22.169999999999998</v>
          </cell>
          <cell r="Y170">
            <v>739</v>
          </cell>
          <cell r="Z170">
            <v>22.169999999999998</v>
          </cell>
          <cell r="AA170">
            <v>739</v>
          </cell>
          <cell r="AB170">
            <v>22.169999999999998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6895</v>
          </cell>
          <cell r="Q171">
            <v>103.425</v>
          </cell>
          <cell r="R171">
            <v>6895</v>
          </cell>
          <cell r="S171">
            <v>103.425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22.169999999999998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9</v>
          </cell>
          <cell r="Q176">
            <v>0.27</v>
          </cell>
          <cell r="R176">
            <v>9</v>
          </cell>
          <cell r="S176">
            <v>0.27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9</v>
          </cell>
          <cell r="Z182">
            <v>0.27</v>
          </cell>
          <cell r="AA182">
            <v>9</v>
          </cell>
          <cell r="AB182">
            <v>0.27</v>
          </cell>
        </row>
        <row r="183">
          <cell r="C183">
            <v>9</v>
          </cell>
          <cell r="D183">
            <v>0.13500000000000001</v>
          </cell>
          <cell r="E183">
            <v>9</v>
          </cell>
          <cell r="F183">
            <v>0.13500000000000001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0.27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3218</v>
          </cell>
          <cell r="D194">
            <v>273.53000000000003</v>
          </cell>
          <cell r="E194">
            <v>3218</v>
          </cell>
          <cell r="F194">
            <v>273.53000000000003</v>
          </cell>
          <cell r="I194">
            <v>0</v>
          </cell>
          <cell r="J194">
            <v>0</v>
          </cell>
          <cell r="P194">
            <v>1424</v>
          </cell>
          <cell r="Q194">
            <v>142.4</v>
          </cell>
          <cell r="R194">
            <v>1424</v>
          </cell>
          <cell r="S194">
            <v>142.4</v>
          </cell>
          <cell r="Y194">
            <v>1424</v>
          </cell>
          <cell r="Z194">
            <v>142.4</v>
          </cell>
          <cell r="AA194">
            <v>1424</v>
          </cell>
          <cell r="AB194">
            <v>142.4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142.4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164.84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41227</v>
          </cell>
          <cell r="D201">
            <v>61.840499999999999</v>
          </cell>
          <cell r="E201">
            <v>41227</v>
          </cell>
          <cell r="F201">
            <v>61.840499999999999</v>
          </cell>
          <cell r="I201">
            <v>0</v>
          </cell>
          <cell r="J201">
            <v>0</v>
          </cell>
          <cell r="P201">
            <v>39301</v>
          </cell>
          <cell r="Q201">
            <v>58.951500000000003</v>
          </cell>
          <cell r="R201">
            <v>39301</v>
          </cell>
          <cell r="S201">
            <v>58.951500000000003</v>
          </cell>
          <cell r="Z201">
            <v>58.951500000000003</v>
          </cell>
          <cell r="AA201">
            <v>39301</v>
          </cell>
          <cell r="AB201">
            <v>58.951500000000003</v>
          </cell>
        </row>
        <row r="202">
          <cell r="C202">
            <v>53</v>
          </cell>
          <cell r="D202">
            <v>7.9500000000000001E-2</v>
          </cell>
          <cell r="E202">
            <v>53</v>
          </cell>
          <cell r="F202">
            <v>7.9500000000000001E-2</v>
          </cell>
          <cell r="I202">
            <v>0</v>
          </cell>
          <cell r="J202">
            <v>0</v>
          </cell>
          <cell r="P202">
            <v>19</v>
          </cell>
          <cell r="Q202">
            <v>2.8500000000000001E-2</v>
          </cell>
          <cell r="R202">
            <v>19</v>
          </cell>
          <cell r="S202">
            <v>2.8500000000000001E-2</v>
          </cell>
          <cell r="Z202">
            <v>2.8500000000000001E-2</v>
          </cell>
          <cell r="AA202">
            <v>19</v>
          </cell>
          <cell r="AB202">
            <v>2.8500000000000001E-2</v>
          </cell>
        </row>
        <row r="203">
          <cell r="C203">
            <v>14</v>
          </cell>
          <cell r="D203">
            <v>2.1000000000000001E-2</v>
          </cell>
          <cell r="E203">
            <v>14</v>
          </cell>
          <cell r="F203">
            <v>2.1000000000000001E-2</v>
          </cell>
          <cell r="I203">
            <v>0</v>
          </cell>
          <cell r="J203">
            <v>0</v>
          </cell>
          <cell r="P203">
            <v>30</v>
          </cell>
          <cell r="Q203">
            <v>4.4999999999999998E-2</v>
          </cell>
          <cell r="R203">
            <v>30</v>
          </cell>
          <cell r="S203">
            <v>4.4999999999999998E-2</v>
          </cell>
          <cell r="Z203">
            <v>4.4999999999999998E-2</v>
          </cell>
          <cell r="AA203">
            <v>30</v>
          </cell>
          <cell r="AB203">
            <v>4.4999999999999998E-2</v>
          </cell>
        </row>
        <row r="204">
          <cell r="C204">
            <v>63686</v>
          </cell>
          <cell r="D204">
            <v>95.528999999999996</v>
          </cell>
          <cell r="E204">
            <v>63686</v>
          </cell>
          <cell r="F204">
            <v>95.528999999999996</v>
          </cell>
          <cell r="I204">
            <v>0</v>
          </cell>
          <cell r="J204">
            <v>0</v>
          </cell>
          <cell r="P204">
            <v>61154</v>
          </cell>
          <cell r="Q204">
            <v>91.731000000000009</v>
          </cell>
          <cell r="R204">
            <v>61154</v>
          </cell>
          <cell r="S204">
            <v>91.731000000000009</v>
          </cell>
          <cell r="Z204">
            <v>91.731000000000009</v>
          </cell>
          <cell r="AA204">
            <v>61154</v>
          </cell>
          <cell r="AB204">
            <v>91.731000000000009</v>
          </cell>
        </row>
        <row r="205">
          <cell r="C205">
            <v>39</v>
          </cell>
          <cell r="D205">
            <v>5.8500000000000003E-2</v>
          </cell>
          <cell r="E205">
            <v>39</v>
          </cell>
          <cell r="F205">
            <v>5.8500000000000003E-2</v>
          </cell>
          <cell r="I205">
            <v>0</v>
          </cell>
          <cell r="J205">
            <v>0</v>
          </cell>
          <cell r="P205">
            <v>32</v>
          </cell>
          <cell r="Q205">
            <v>4.8000000000000001E-2</v>
          </cell>
          <cell r="R205">
            <v>32</v>
          </cell>
          <cell r="S205">
            <v>4.8000000000000001E-2</v>
          </cell>
          <cell r="Z205">
            <v>4.8000000000000001E-2</v>
          </cell>
          <cell r="AA205">
            <v>32</v>
          </cell>
          <cell r="AB205">
            <v>4.8000000000000001E-2</v>
          </cell>
        </row>
        <row r="206">
          <cell r="C206">
            <v>52</v>
          </cell>
          <cell r="D206">
            <v>7.8E-2</v>
          </cell>
          <cell r="E206">
            <v>52</v>
          </cell>
          <cell r="F206">
            <v>7.8E-2</v>
          </cell>
          <cell r="I206">
            <v>0</v>
          </cell>
          <cell r="J206">
            <v>0</v>
          </cell>
          <cell r="P206">
            <v>70</v>
          </cell>
          <cell r="Q206">
            <v>0.105</v>
          </cell>
          <cell r="R206">
            <v>70</v>
          </cell>
          <cell r="S206">
            <v>0.105</v>
          </cell>
          <cell r="Z206">
            <v>0.105</v>
          </cell>
          <cell r="AA206">
            <v>70</v>
          </cell>
          <cell r="AB206">
            <v>0.105</v>
          </cell>
        </row>
        <row r="207">
          <cell r="C207">
            <v>65597</v>
          </cell>
          <cell r="D207">
            <v>163.99250000000001</v>
          </cell>
          <cell r="E207">
            <v>65597</v>
          </cell>
          <cell r="F207">
            <v>163.99250000000001</v>
          </cell>
          <cell r="I207">
            <v>0</v>
          </cell>
          <cell r="J207">
            <v>0</v>
          </cell>
          <cell r="P207">
            <v>62957</v>
          </cell>
          <cell r="Q207">
            <v>157.39250000000001</v>
          </cell>
          <cell r="R207">
            <v>62957</v>
          </cell>
          <cell r="S207">
            <v>157.39250000000001</v>
          </cell>
          <cell r="Z207">
            <v>157.39250000000001</v>
          </cell>
          <cell r="AA207">
            <v>62957</v>
          </cell>
          <cell r="AB207">
            <v>157.39250000000001</v>
          </cell>
        </row>
        <row r="208">
          <cell r="C208">
            <v>63</v>
          </cell>
          <cell r="D208">
            <v>0.1575</v>
          </cell>
          <cell r="E208">
            <v>63</v>
          </cell>
          <cell r="F208">
            <v>0.1575</v>
          </cell>
          <cell r="I208">
            <v>0</v>
          </cell>
          <cell r="J208">
            <v>0</v>
          </cell>
          <cell r="P208">
            <v>34</v>
          </cell>
          <cell r="Q208">
            <v>8.5000000000000006E-2</v>
          </cell>
          <cell r="R208">
            <v>34</v>
          </cell>
          <cell r="S208">
            <v>8.5000000000000006E-2</v>
          </cell>
          <cell r="Z208">
            <v>8.5000000000000006E-2</v>
          </cell>
          <cell r="AA208">
            <v>34</v>
          </cell>
          <cell r="AB208">
            <v>8.5000000000000006E-2</v>
          </cell>
        </row>
        <row r="209">
          <cell r="C209">
            <v>90</v>
          </cell>
          <cell r="D209">
            <v>0.22500000000000001</v>
          </cell>
          <cell r="E209">
            <v>90</v>
          </cell>
          <cell r="F209">
            <v>0.22500000000000001</v>
          </cell>
          <cell r="I209">
            <v>0</v>
          </cell>
          <cell r="J209">
            <v>0</v>
          </cell>
          <cell r="P209">
            <v>64</v>
          </cell>
          <cell r="Q209">
            <v>0.16</v>
          </cell>
          <cell r="R209">
            <v>64</v>
          </cell>
          <cell r="S209">
            <v>0.16</v>
          </cell>
          <cell r="Z209">
            <v>0.16</v>
          </cell>
          <cell r="AA209">
            <v>64</v>
          </cell>
          <cell r="AB209">
            <v>0.16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308.54650000000004</v>
          </cell>
        </row>
        <row r="211">
          <cell r="I211">
            <v>0</v>
          </cell>
          <cell r="J211">
            <v>0</v>
          </cell>
        </row>
        <row r="212">
          <cell r="C212">
            <v>55263</v>
          </cell>
          <cell r="D212">
            <v>221.05199999999999</v>
          </cell>
          <cell r="E212">
            <v>55263</v>
          </cell>
          <cell r="F212">
            <v>221.05199999999999</v>
          </cell>
          <cell r="I212">
            <v>0</v>
          </cell>
          <cell r="J212">
            <v>0</v>
          </cell>
          <cell r="P212">
            <v>51673</v>
          </cell>
          <cell r="Q212">
            <v>206.69200000000001</v>
          </cell>
          <cell r="R212">
            <v>51673</v>
          </cell>
          <cell r="S212">
            <v>206.69200000000001</v>
          </cell>
          <cell r="Y212">
            <v>51673</v>
          </cell>
          <cell r="Z212">
            <v>206.69200000000001</v>
          </cell>
          <cell r="AA212">
            <v>51673</v>
          </cell>
          <cell r="AB212">
            <v>206.69200000000001</v>
          </cell>
        </row>
        <row r="213">
          <cell r="C213">
            <v>11803</v>
          </cell>
          <cell r="D213">
            <v>47.212000000000003</v>
          </cell>
          <cell r="E213">
            <v>11803</v>
          </cell>
          <cell r="F213">
            <v>47.212000000000003</v>
          </cell>
          <cell r="I213">
            <v>0</v>
          </cell>
          <cell r="J213">
            <v>0</v>
          </cell>
          <cell r="P213">
            <v>11005</v>
          </cell>
          <cell r="Q213">
            <v>44.02</v>
          </cell>
          <cell r="R213">
            <v>11005</v>
          </cell>
          <cell r="S213">
            <v>44.02</v>
          </cell>
          <cell r="Y213">
            <v>11005</v>
          </cell>
          <cell r="Z213">
            <v>44.02</v>
          </cell>
          <cell r="AA213">
            <v>11005</v>
          </cell>
          <cell r="AB213">
            <v>44.02</v>
          </cell>
        </row>
        <row r="214">
          <cell r="C214">
            <v>6607</v>
          </cell>
          <cell r="D214">
            <v>26.428000000000001</v>
          </cell>
          <cell r="E214">
            <v>6607</v>
          </cell>
          <cell r="F214">
            <v>26.428000000000001</v>
          </cell>
          <cell r="I214">
            <v>0</v>
          </cell>
          <cell r="J214">
            <v>0</v>
          </cell>
          <cell r="P214">
            <v>5913</v>
          </cell>
          <cell r="Q214">
            <v>23.652000000000001</v>
          </cell>
          <cell r="R214">
            <v>5913</v>
          </cell>
          <cell r="S214">
            <v>23.652000000000001</v>
          </cell>
          <cell r="Y214">
            <v>5913</v>
          </cell>
          <cell r="Z214">
            <v>23.652000000000001</v>
          </cell>
          <cell r="AA214">
            <v>5913</v>
          </cell>
          <cell r="AB214">
            <v>23.652000000000001</v>
          </cell>
        </row>
        <row r="215">
          <cell r="C215">
            <v>6819</v>
          </cell>
          <cell r="D215">
            <v>27.276</v>
          </cell>
          <cell r="E215">
            <v>6819</v>
          </cell>
          <cell r="F215">
            <v>27.276</v>
          </cell>
          <cell r="I215">
            <v>0</v>
          </cell>
          <cell r="J215">
            <v>0</v>
          </cell>
          <cell r="P215">
            <v>33273</v>
          </cell>
          <cell r="Q215">
            <v>133.09200000000001</v>
          </cell>
          <cell r="R215">
            <v>33273</v>
          </cell>
          <cell r="S215">
            <v>133.09200000000001</v>
          </cell>
          <cell r="Y215">
            <v>6203</v>
          </cell>
          <cell r="Z215">
            <v>24.812000000000001</v>
          </cell>
          <cell r="AA215">
            <v>6203</v>
          </cell>
          <cell r="AB215">
            <v>24.812000000000001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299.17600000000004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158</v>
          </cell>
          <cell r="D245">
            <v>948</v>
          </cell>
          <cell r="E245">
            <v>158</v>
          </cell>
          <cell r="F245">
            <v>948</v>
          </cell>
          <cell r="I245">
            <v>0</v>
          </cell>
          <cell r="J245">
            <v>0</v>
          </cell>
          <cell r="P245">
            <v>158</v>
          </cell>
          <cell r="Q245">
            <v>1042.8</v>
          </cell>
          <cell r="R245">
            <v>158</v>
          </cell>
          <cell r="S245">
            <v>1042.8</v>
          </cell>
          <cell r="Y245">
            <v>158</v>
          </cell>
          <cell r="Z245">
            <v>1042.8</v>
          </cell>
          <cell r="AA245">
            <v>158</v>
          </cell>
          <cell r="AB245">
            <v>1042.8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15</v>
          </cell>
          <cell r="D249">
            <v>90</v>
          </cell>
          <cell r="E249">
            <v>15</v>
          </cell>
          <cell r="F249">
            <v>90</v>
          </cell>
          <cell r="I249">
            <v>0</v>
          </cell>
          <cell r="J249">
            <v>0</v>
          </cell>
          <cell r="P249">
            <v>15</v>
          </cell>
          <cell r="Q249">
            <v>99</v>
          </cell>
          <cell r="R249">
            <v>15</v>
          </cell>
          <cell r="S249">
            <v>99</v>
          </cell>
          <cell r="Y249">
            <v>15</v>
          </cell>
          <cell r="Z249">
            <v>99</v>
          </cell>
          <cell r="AA249">
            <v>15</v>
          </cell>
          <cell r="AB249">
            <v>99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87</v>
          </cell>
          <cell r="D259">
            <v>43.5</v>
          </cell>
          <cell r="E259">
            <v>87</v>
          </cell>
          <cell r="F259">
            <v>43.5</v>
          </cell>
          <cell r="I259">
            <v>0</v>
          </cell>
          <cell r="J259">
            <v>0</v>
          </cell>
          <cell r="P259">
            <v>71</v>
          </cell>
          <cell r="Q259">
            <v>35.5</v>
          </cell>
          <cell r="R259">
            <v>71</v>
          </cell>
          <cell r="S259">
            <v>35.5</v>
          </cell>
          <cell r="Y259">
            <v>71</v>
          </cell>
          <cell r="Z259">
            <v>35.5</v>
          </cell>
          <cell r="AA259">
            <v>71</v>
          </cell>
          <cell r="AB259">
            <v>35.5</v>
          </cell>
        </row>
        <row r="260">
          <cell r="C260">
            <v>87</v>
          </cell>
          <cell r="D260">
            <v>43.5</v>
          </cell>
          <cell r="E260">
            <v>87</v>
          </cell>
          <cell r="F260">
            <v>43.5</v>
          </cell>
          <cell r="I260">
            <v>0</v>
          </cell>
          <cell r="J260">
            <v>0</v>
          </cell>
          <cell r="P260">
            <v>71</v>
          </cell>
          <cell r="Q260">
            <v>35.5</v>
          </cell>
          <cell r="R260">
            <v>71</v>
          </cell>
          <cell r="S260">
            <v>35.5</v>
          </cell>
          <cell r="Y260">
            <v>71</v>
          </cell>
          <cell r="Z260">
            <v>35.5</v>
          </cell>
          <cell r="AA260">
            <v>71</v>
          </cell>
          <cell r="AB260">
            <v>35.5</v>
          </cell>
        </row>
        <row r="261">
          <cell r="C261">
            <v>87</v>
          </cell>
          <cell r="D261">
            <v>43.5</v>
          </cell>
          <cell r="E261">
            <v>87</v>
          </cell>
          <cell r="F261">
            <v>43.5</v>
          </cell>
          <cell r="I261">
            <v>0</v>
          </cell>
          <cell r="J261">
            <v>0</v>
          </cell>
          <cell r="P261">
            <v>71</v>
          </cell>
          <cell r="Q261">
            <v>35.5</v>
          </cell>
          <cell r="R261">
            <v>71</v>
          </cell>
          <cell r="S261">
            <v>35.5</v>
          </cell>
          <cell r="Y261">
            <v>71</v>
          </cell>
          <cell r="Z261">
            <v>35.5</v>
          </cell>
          <cell r="AA261">
            <v>71</v>
          </cell>
          <cell r="AB261">
            <v>35.5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1248.3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1248.3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1248.3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1872</v>
          </cell>
          <cell r="D268">
            <v>14.976000000000001</v>
          </cell>
          <cell r="E268">
            <v>1872</v>
          </cell>
          <cell r="F268">
            <v>14.976000000000001</v>
          </cell>
          <cell r="I268">
            <v>0</v>
          </cell>
          <cell r="J268">
            <v>0</v>
          </cell>
          <cell r="P268">
            <v>1889</v>
          </cell>
          <cell r="Q268">
            <v>37.78</v>
          </cell>
          <cell r="R268">
            <v>1889</v>
          </cell>
          <cell r="S268">
            <v>37.78</v>
          </cell>
          <cell r="Y268">
            <v>1889</v>
          </cell>
          <cell r="Z268">
            <v>18.89</v>
          </cell>
          <cell r="AA268">
            <v>1889</v>
          </cell>
          <cell r="AB268">
            <v>18.89</v>
          </cell>
        </row>
        <row r="269">
          <cell r="C269">
            <v>1575</v>
          </cell>
          <cell r="D269">
            <v>12.6</v>
          </cell>
          <cell r="E269">
            <v>1575</v>
          </cell>
          <cell r="F269">
            <v>12.6</v>
          </cell>
          <cell r="I269">
            <v>0</v>
          </cell>
          <cell r="J269">
            <v>0</v>
          </cell>
          <cell r="P269">
            <v>1553</v>
          </cell>
          <cell r="Q269">
            <v>31.060000000000002</v>
          </cell>
          <cell r="R269">
            <v>1553</v>
          </cell>
          <cell r="S269">
            <v>31.060000000000002</v>
          </cell>
          <cell r="Y269">
            <v>1553</v>
          </cell>
          <cell r="Z269">
            <v>15.530000000000001</v>
          </cell>
          <cell r="AA269">
            <v>1553</v>
          </cell>
          <cell r="AB269">
            <v>15.530000000000001</v>
          </cell>
        </row>
        <row r="270">
          <cell r="C270">
            <v>2081</v>
          </cell>
          <cell r="D270">
            <v>16.648</v>
          </cell>
          <cell r="E270">
            <v>2081</v>
          </cell>
          <cell r="F270">
            <v>16.648</v>
          </cell>
          <cell r="I270">
            <v>0</v>
          </cell>
          <cell r="J270">
            <v>0</v>
          </cell>
          <cell r="P270">
            <v>2055</v>
          </cell>
          <cell r="Q270">
            <v>41.1</v>
          </cell>
          <cell r="R270">
            <v>2055</v>
          </cell>
          <cell r="S270">
            <v>41.1</v>
          </cell>
          <cell r="Y270">
            <v>2055</v>
          </cell>
          <cell r="Z270">
            <v>20.55</v>
          </cell>
          <cell r="AA270">
            <v>2055</v>
          </cell>
          <cell r="AB270">
            <v>20.55</v>
          </cell>
        </row>
        <row r="271">
          <cell r="I271">
            <v>0</v>
          </cell>
          <cell r="J271">
            <v>0</v>
          </cell>
        </row>
        <row r="272">
          <cell r="C272">
            <v>1872</v>
          </cell>
          <cell r="D272">
            <v>14.976000000000001</v>
          </cell>
          <cell r="E272">
            <v>1872</v>
          </cell>
          <cell r="F272">
            <v>14.976000000000001</v>
          </cell>
          <cell r="I272">
            <v>0</v>
          </cell>
          <cell r="J272">
            <v>0</v>
          </cell>
          <cell r="P272">
            <v>1889</v>
          </cell>
          <cell r="Q272">
            <v>18.89</v>
          </cell>
          <cell r="R272">
            <v>1889</v>
          </cell>
          <cell r="S272">
            <v>18.89</v>
          </cell>
          <cell r="Y272">
            <v>1889</v>
          </cell>
          <cell r="Z272">
            <v>18.89</v>
          </cell>
          <cell r="AA272">
            <v>1889</v>
          </cell>
          <cell r="AB272">
            <v>18.89</v>
          </cell>
        </row>
        <row r="273">
          <cell r="C273">
            <v>1575</v>
          </cell>
          <cell r="D273">
            <v>12.6</v>
          </cell>
          <cell r="E273">
            <v>1575</v>
          </cell>
          <cell r="F273">
            <v>12.6</v>
          </cell>
          <cell r="I273">
            <v>0</v>
          </cell>
          <cell r="J273">
            <v>0</v>
          </cell>
          <cell r="P273">
            <v>1553</v>
          </cell>
          <cell r="Q273">
            <v>15.530000000000001</v>
          </cell>
          <cell r="R273">
            <v>1553</v>
          </cell>
          <cell r="S273">
            <v>15.530000000000001</v>
          </cell>
          <cell r="Y273">
            <v>1553</v>
          </cell>
          <cell r="Z273">
            <v>15.530000000000001</v>
          </cell>
          <cell r="AA273">
            <v>1553</v>
          </cell>
          <cell r="AB273">
            <v>15.530000000000001</v>
          </cell>
        </row>
        <row r="274">
          <cell r="C274">
            <v>2081</v>
          </cell>
          <cell r="D274">
            <v>16.648</v>
          </cell>
          <cell r="E274">
            <v>2081</v>
          </cell>
          <cell r="F274">
            <v>16.648</v>
          </cell>
          <cell r="I274">
            <v>0</v>
          </cell>
          <cell r="J274">
            <v>0</v>
          </cell>
          <cell r="P274">
            <v>2055</v>
          </cell>
          <cell r="Q274">
            <v>20.55</v>
          </cell>
          <cell r="R274">
            <v>2055</v>
          </cell>
          <cell r="S274">
            <v>20.55</v>
          </cell>
          <cell r="Y274">
            <v>2055</v>
          </cell>
          <cell r="Z274">
            <v>20.55</v>
          </cell>
          <cell r="AA274">
            <v>2055</v>
          </cell>
          <cell r="AB274">
            <v>20.55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110</v>
          </cell>
          <cell r="D281">
            <v>0.88</v>
          </cell>
          <cell r="E281">
            <v>110</v>
          </cell>
          <cell r="F281">
            <v>0.88</v>
          </cell>
          <cell r="I281">
            <v>0</v>
          </cell>
          <cell r="J281">
            <v>0</v>
          </cell>
          <cell r="P281">
            <v>68</v>
          </cell>
          <cell r="Q281">
            <v>1.36</v>
          </cell>
          <cell r="R281">
            <v>68</v>
          </cell>
          <cell r="S281">
            <v>1.36</v>
          </cell>
          <cell r="Y281">
            <v>68</v>
          </cell>
          <cell r="Z281">
            <v>1.36</v>
          </cell>
          <cell r="AA281">
            <v>68</v>
          </cell>
          <cell r="AB281">
            <v>1.36</v>
          </cell>
        </row>
        <row r="282">
          <cell r="C282">
            <v>100</v>
          </cell>
          <cell r="D282">
            <v>0.8</v>
          </cell>
          <cell r="E282">
            <v>100</v>
          </cell>
          <cell r="F282">
            <v>0.8</v>
          </cell>
          <cell r="I282">
            <v>0</v>
          </cell>
          <cell r="J282">
            <v>0</v>
          </cell>
          <cell r="P282">
            <v>57</v>
          </cell>
          <cell r="Q282">
            <v>1.1400000000000001</v>
          </cell>
          <cell r="R282">
            <v>57</v>
          </cell>
          <cell r="S282">
            <v>1.1400000000000001</v>
          </cell>
          <cell r="Y282">
            <v>57</v>
          </cell>
          <cell r="Z282">
            <v>1.1400000000000001</v>
          </cell>
          <cell r="AA282">
            <v>57</v>
          </cell>
          <cell r="AB282">
            <v>1.1400000000000001</v>
          </cell>
        </row>
        <row r="283">
          <cell r="C283">
            <v>117</v>
          </cell>
          <cell r="D283">
            <v>0.93600000000000005</v>
          </cell>
          <cell r="E283">
            <v>117</v>
          </cell>
          <cell r="F283">
            <v>0.93600000000000005</v>
          </cell>
          <cell r="I283">
            <v>0</v>
          </cell>
          <cell r="J283">
            <v>0</v>
          </cell>
          <cell r="P283">
            <v>73</v>
          </cell>
          <cell r="Q283">
            <v>1.46</v>
          </cell>
          <cell r="R283">
            <v>73</v>
          </cell>
          <cell r="S283">
            <v>1.46</v>
          </cell>
          <cell r="Y283">
            <v>73</v>
          </cell>
          <cell r="Z283">
            <v>1.46</v>
          </cell>
          <cell r="AA283">
            <v>73</v>
          </cell>
          <cell r="AB283">
            <v>1.46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116.72799999999999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23</v>
          </cell>
          <cell r="D290">
            <v>83.49</v>
          </cell>
          <cell r="E290">
            <v>23</v>
          </cell>
          <cell r="F290">
            <v>83.49</v>
          </cell>
          <cell r="I290">
            <v>0</v>
          </cell>
          <cell r="J290">
            <v>0</v>
          </cell>
          <cell r="P290">
            <v>30</v>
          </cell>
          <cell r="Q290">
            <v>114.3</v>
          </cell>
          <cell r="R290">
            <v>30</v>
          </cell>
          <cell r="S290">
            <v>114.3</v>
          </cell>
          <cell r="Y290">
            <v>23</v>
          </cell>
          <cell r="Z290">
            <v>87.63</v>
          </cell>
          <cell r="AA290">
            <v>23</v>
          </cell>
          <cell r="AB290">
            <v>87.63</v>
          </cell>
        </row>
        <row r="291">
          <cell r="C291">
            <v>10</v>
          </cell>
          <cell r="D291">
            <v>36.299999999999997</v>
          </cell>
          <cell r="E291">
            <v>10</v>
          </cell>
          <cell r="F291">
            <v>36.299999999999997</v>
          </cell>
          <cell r="I291">
            <v>0</v>
          </cell>
          <cell r="J291">
            <v>0</v>
          </cell>
          <cell r="P291">
            <v>10</v>
          </cell>
          <cell r="Q291">
            <v>38.1</v>
          </cell>
          <cell r="R291">
            <v>10</v>
          </cell>
          <cell r="S291">
            <v>38.1</v>
          </cell>
          <cell r="Y291">
            <v>10</v>
          </cell>
          <cell r="Z291">
            <v>38.1</v>
          </cell>
          <cell r="AA291">
            <v>10</v>
          </cell>
          <cell r="AB291">
            <v>38.1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5</v>
          </cell>
          <cell r="Q292">
            <v>19.05</v>
          </cell>
          <cell r="R292">
            <v>5</v>
          </cell>
          <cell r="S292">
            <v>19.05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5</v>
          </cell>
          <cell r="D293">
            <v>14.43750764525994</v>
          </cell>
          <cell r="E293">
            <v>5</v>
          </cell>
          <cell r="F293">
            <v>14.43750764525994</v>
          </cell>
          <cell r="I293">
            <v>0</v>
          </cell>
          <cell r="J293">
            <v>0</v>
          </cell>
          <cell r="P293">
            <v>5</v>
          </cell>
          <cell r="Q293">
            <v>16.8</v>
          </cell>
          <cell r="R293">
            <v>5</v>
          </cell>
          <cell r="S293">
            <v>16.8</v>
          </cell>
          <cell r="Y293">
            <v>5</v>
          </cell>
          <cell r="Z293">
            <v>16.8</v>
          </cell>
          <cell r="AA293">
            <v>5</v>
          </cell>
          <cell r="AB293">
            <v>16.8</v>
          </cell>
        </row>
        <row r="294">
          <cell r="C294">
            <v>6</v>
          </cell>
          <cell r="D294">
            <v>17.776800000000001</v>
          </cell>
          <cell r="E294">
            <v>6</v>
          </cell>
          <cell r="F294">
            <v>17.776800000000001</v>
          </cell>
          <cell r="I294">
            <v>0</v>
          </cell>
          <cell r="J294">
            <v>0</v>
          </cell>
          <cell r="P294">
            <v>32</v>
          </cell>
          <cell r="Q294">
            <v>107.52</v>
          </cell>
          <cell r="R294">
            <v>32</v>
          </cell>
          <cell r="S294">
            <v>107.52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5</v>
          </cell>
          <cell r="Q296">
            <v>5</v>
          </cell>
          <cell r="R296">
            <v>5</v>
          </cell>
          <cell r="S296">
            <v>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5</v>
          </cell>
          <cell r="D297">
            <v>2.5</v>
          </cell>
          <cell r="E297">
            <v>5</v>
          </cell>
          <cell r="F297">
            <v>2.5</v>
          </cell>
          <cell r="I297">
            <v>0</v>
          </cell>
          <cell r="J297">
            <v>0</v>
          </cell>
          <cell r="P297">
            <v>5</v>
          </cell>
          <cell r="Q297">
            <v>2.5</v>
          </cell>
          <cell r="R297">
            <v>5</v>
          </cell>
          <cell r="S297">
            <v>2.5</v>
          </cell>
          <cell r="Y297">
            <v>5</v>
          </cell>
          <cell r="Z297">
            <v>2.5</v>
          </cell>
          <cell r="AA297">
            <v>5</v>
          </cell>
          <cell r="AB297">
            <v>2.5</v>
          </cell>
        </row>
        <row r="298">
          <cell r="C298">
            <v>5</v>
          </cell>
          <cell r="D298">
            <v>1.5</v>
          </cell>
          <cell r="E298">
            <v>5</v>
          </cell>
          <cell r="F298">
            <v>1.5</v>
          </cell>
          <cell r="I298">
            <v>0</v>
          </cell>
          <cell r="J298">
            <v>0</v>
          </cell>
          <cell r="P298">
            <v>5</v>
          </cell>
          <cell r="Q298">
            <v>1.5</v>
          </cell>
          <cell r="R298">
            <v>5</v>
          </cell>
          <cell r="S298">
            <v>1.5</v>
          </cell>
          <cell r="Y298">
            <v>5</v>
          </cell>
          <cell r="Z298">
            <v>1.5</v>
          </cell>
          <cell r="AA298">
            <v>5</v>
          </cell>
          <cell r="AB298">
            <v>1.5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5</v>
          </cell>
          <cell r="Q299">
            <v>0.5</v>
          </cell>
          <cell r="R299">
            <v>5</v>
          </cell>
          <cell r="S299">
            <v>0.5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5</v>
          </cell>
          <cell r="Q300">
            <v>0.5</v>
          </cell>
          <cell r="R300">
            <v>5</v>
          </cell>
          <cell r="S300">
            <v>0.5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5</v>
          </cell>
          <cell r="Z301">
            <v>173.41</v>
          </cell>
          <cell r="AA301">
            <v>5</v>
          </cell>
          <cell r="AB301">
            <v>173.41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85</v>
          </cell>
          <cell r="Q305">
            <v>8.5</v>
          </cell>
          <cell r="R305">
            <v>85</v>
          </cell>
          <cell r="S305">
            <v>8.5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85</v>
          </cell>
          <cell r="D306">
            <v>8.5</v>
          </cell>
          <cell r="E306">
            <v>85</v>
          </cell>
          <cell r="F306">
            <v>8.5</v>
          </cell>
          <cell r="I306">
            <v>0</v>
          </cell>
          <cell r="J306">
            <v>0</v>
          </cell>
          <cell r="P306">
            <v>85</v>
          </cell>
          <cell r="Q306">
            <v>8.5</v>
          </cell>
          <cell r="R306">
            <v>85</v>
          </cell>
          <cell r="S306">
            <v>8.5</v>
          </cell>
          <cell r="Z306">
            <v>8.5</v>
          </cell>
          <cell r="AA306">
            <v>85</v>
          </cell>
          <cell r="AB306">
            <v>8.5</v>
          </cell>
        </row>
        <row r="307">
          <cell r="C307">
            <v>85</v>
          </cell>
          <cell r="D307">
            <v>10.199999999999999</v>
          </cell>
          <cell r="E307">
            <v>85</v>
          </cell>
          <cell r="F307">
            <v>10.199999999999999</v>
          </cell>
          <cell r="I307">
            <v>0</v>
          </cell>
          <cell r="J307">
            <v>0</v>
          </cell>
          <cell r="P307">
            <v>85</v>
          </cell>
          <cell r="Q307">
            <v>10.199999999999999</v>
          </cell>
          <cell r="R307">
            <v>85</v>
          </cell>
          <cell r="S307">
            <v>10.199999999999999</v>
          </cell>
          <cell r="Z307">
            <v>10.199999999999999</v>
          </cell>
          <cell r="AA307">
            <v>85</v>
          </cell>
          <cell r="AB307">
            <v>10.199999999999999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85</v>
          </cell>
          <cell r="Q308">
            <v>2.5499999999999998</v>
          </cell>
          <cell r="R308">
            <v>85</v>
          </cell>
          <cell r="S308">
            <v>2.5499999999999998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85</v>
          </cell>
          <cell r="Q309">
            <v>1.7</v>
          </cell>
          <cell r="R309">
            <v>85</v>
          </cell>
          <cell r="S309">
            <v>1.7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85</v>
          </cell>
          <cell r="Z310">
            <v>18.7</v>
          </cell>
          <cell r="AA310">
            <v>85</v>
          </cell>
          <cell r="AB310">
            <v>18.7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43.894040000000004</v>
          </cell>
          <cell r="E313">
            <v>1</v>
          </cell>
          <cell r="F313">
            <v>43.894040000000004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22</v>
          </cell>
          <cell r="D314">
            <v>0</v>
          </cell>
          <cell r="E314">
            <v>22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881</v>
          </cell>
          <cell r="Q317">
            <v>26.43</v>
          </cell>
          <cell r="R317">
            <v>881</v>
          </cell>
          <cell r="S317">
            <v>26.43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372</v>
          </cell>
          <cell r="Q318">
            <v>37.200000000000003</v>
          </cell>
          <cell r="R318">
            <v>372</v>
          </cell>
          <cell r="S318">
            <v>37.200000000000003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1872</v>
          </cell>
          <cell r="D323">
            <v>9.36</v>
          </cell>
          <cell r="E323">
            <v>1872</v>
          </cell>
          <cell r="F323">
            <v>9.36</v>
          </cell>
          <cell r="I323">
            <v>0</v>
          </cell>
          <cell r="J323">
            <v>0</v>
          </cell>
          <cell r="P323">
            <v>1889</v>
          </cell>
          <cell r="Q323">
            <v>9.4450000000000003</v>
          </cell>
          <cell r="R323">
            <v>1889</v>
          </cell>
          <cell r="S323">
            <v>9.4450000000000003</v>
          </cell>
          <cell r="Y323">
            <v>1889</v>
          </cell>
          <cell r="Z323">
            <v>9.4450000000000003</v>
          </cell>
          <cell r="AA323">
            <v>1889</v>
          </cell>
          <cell r="AB323">
            <v>9.4450000000000003</v>
          </cell>
        </row>
        <row r="324">
          <cell r="C324">
            <v>1575</v>
          </cell>
          <cell r="D324">
            <v>7.875</v>
          </cell>
          <cell r="E324">
            <v>1575</v>
          </cell>
          <cell r="F324">
            <v>7.875</v>
          </cell>
          <cell r="I324">
            <v>0</v>
          </cell>
          <cell r="J324">
            <v>0</v>
          </cell>
          <cell r="P324">
            <v>1553</v>
          </cell>
          <cell r="Q324">
            <v>7.7650000000000006</v>
          </cell>
          <cell r="R324">
            <v>1553</v>
          </cell>
          <cell r="S324">
            <v>7.7650000000000006</v>
          </cell>
          <cell r="Y324">
            <v>1553</v>
          </cell>
          <cell r="Z324">
            <v>7.7650000000000006</v>
          </cell>
          <cell r="AA324">
            <v>1553</v>
          </cell>
          <cell r="AB324">
            <v>7.7650000000000006</v>
          </cell>
        </row>
        <row r="325">
          <cell r="C325">
            <v>2081</v>
          </cell>
          <cell r="D325">
            <v>10.404999999999999</v>
          </cell>
          <cell r="E325">
            <v>2081</v>
          </cell>
          <cell r="F325">
            <v>10.404999999999999</v>
          </cell>
          <cell r="I325">
            <v>0</v>
          </cell>
          <cell r="J325">
            <v>0</v>
          </cell>
          <cell r="P325">
            <v>2055</v>
          </cell>
          <cell r="Q325">
            <v>10.275</v>
          </cell>
          <cell r="R325">
            <v>2055</v>
          </cell>
          <cell r="S325">
            <v>10.275</v>
          </cell>
          <cell r="Y325">
            <v>2055</v>
          </cell>
          <cell r="Z325">
            <v>10.275</v>
          </cell>
          <cell r="AA325">
            <v>2055</v>
          </cell>
          <cell r="AB325">
            <v>10.275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5497</v>
          </cell>
          <cell r="Z326">
            <v>27.484999999999999</v>
          </cell>
          <cell r="AA326">
            <v>5497</v>
          </cell>
          <cell r="AB326">
            <v>27.484999999999999</v>
          </cell>
        </row>
        <row r="327">
          <cell r="I327">
            <v>0</v>
          </cell>
          <cell r="J327">
            <v>0</v>
          </cell>
        </row>
        <row r="328">
          <cell r="C328">
            <v>932</v>
          </cell>
          <cell r="D328">
            <v>46.6</v>
          </cell>
          <cell r="E328">
            <v>932</v>
          </cell>
          <cell r="F328">
            <v>46.6</v>
          </cell>
          <cell r="I328">
            <v>0</v>
          </cell>
          <cell r="J328">
            <v>0</v>
          </cell>
          <cell r="P328">
            <v>1049</v>
          </cell>
          <cell r="Q328">
            <v>52.45</v>
          </cell>
          <cell r="R328">
            <v>1049</v>
          </cell>
          <cell r="S328">
            <v>52.45</v>
          </cell>
          <cell r="Y328">
            <v>1049</v>
          </cell>
          <cell r="Z328">
            <v>52.45</v>
          </cell>
          <cell r="AA328">
            <v>1049</v>
          </cell>
          <cell r="AB328">
            <v>52.45</v>
          </cell>
        </row>
        <row r="329">
          <cell r="C329">
            <v>513</v>
          </cell>
          <cell r="D329">
            <v>35.910000000000004</v>
          </cell>
          <cell r="E329">
            <v>513</v>
          </cell>
          <cell r="F329">
            <v>35.910000000000004</v>
          </cell>
          <cell r="I329">
            <v>0</v>
          </cell>
          <cell r="J329">
            <v>0</v>
          </cell>
          <cell r="P329">
            <v>539</v>
          </cell>
          <cell r="Q329">
            <v>37.730000000000004</v>
          </cell>
          <cell r="R329">
            <v>539</v>
          </cell>
          <cell r="S329">
            <v>37.730000000000004</v>
          </cell>
          <cell r="Y329">
            <v>539</v>
          </cell>
          <cell r="Z329">
            <v>37.730000000000004</v>
          </cell>
          <cell r="AA329">
            <v>539</v>
          </cell>
          <cell r="AB329">
            <v>37.730000000000004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1588</v>
          </cell>
          <cell r="Z330">
            <v>90.18</v>
          </cell>
          <cell r="AA330">
            <v>1588</v>
          </cell>
          <cell r="AB330">
            <v>90.18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1196</v>
          </cell>
          <cell r="D336">
            <v>89.7</v>
          </cell>
          <cell r="E336">
            <v>1196</v>
          </cell>
          <cell r="F336">
            <v>89.7</v>
          </cell>
          <cell r="I336">
            <v>0</v>
          </cell>
          <cell r="J336">
            <v>0</v>
          </cell>
          <cell r="P336">
            <v>1253</v>
          </cell>
          <cell r="Q336">
            <v>93.974999999999994</v>
          </cell>
          <cell r="R336">
            <v>1253</v>
          </cell>
          <cell r="S336">
            <v>93.974999999999994</v>
          </cell>
          <cell r="Y336">
            <v>1253</v>
          </cell>
          <cell r="Z336">
            <v>93.974999999999994</v>
          </cell>
          <cell r="AA336">
            <v>1253</v>
          </cell>
          <cell r="AB336">
            <v>93.974999999999994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1253</v>
          </cell>
          <cell r="Z337">
            <v>93.974999999999994</v>
          </cell>
          <cell r="AA337">
            <v>1253</v>
          </cell>
          <cell r="AB337">
            <v>93.974999999999994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3726</v>
          </cell>
          <cell r="D340">
            <v>111.78</v>
          </cell>
          <cell r="E340">
            <v>3726</v>
          </cell>
          <cell r="F340">
            <v>111.78</v>
          </cell>
          <cell r="I340">
            <v>0</v>
          </cell>
          <cell r="J340">
            <v>0</v>
          </cell>
          <cell r="P340">
            <v>2905</v>
          </cell>
          <cell r="Q340">
            <v>87.149999999999991</v>
          </cell>
          <cell r="R340">
            <v>2905</v>
          </cell>
          <cell r="S340">
            <v>87.149999999999991</v>
          </cell>
          <cell r="Y340">
            <v>2862</v>
          </cell>
          <cell r="Z340">
            <v>85.86</v>
          </cell>
          <cell r="AA340">
            <v>2862</v>
          </cell>
          <cell r="AB340">
            <v>85.86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2862</v>
          </cell>
          <cell r="Z341">
            <v>85.86</v>
          </cell>
          <cell r="AA341">
            <v>2862</v>
          </cell>
          <cell r="AB341">
            <v>85.86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5316</v>
          </cell>
          <cell r="D350">
            <v>15.948</v>
          </cell>
          <cell r="E350">
            <v>5316</v>
          </cell>
          <cell r="F350">
            <v>15.948</v>
          </cell>
          <cell r="I350">
            <v>0</v>
          </cell>
          <cell r="J350">
            <v>0</v>
          </cell>
          <cell r="P350">
            <v>6060</v>
          </cell>
          <cell r="Q350">
            <v>18.18</v>
          </cell>
          <cell r="R350">
            <v>6060</v>
          </cell>
          <cell r="S350">
            <v>18.18</v>
          </cell>
          <cell r="Y350">
            <v>5292</v>
          </cell>
          <cell r="Z350">
            <v>15.875999999999999</v>
          </cell>
          <cell r="AA350">
            <v>5292</v>
          </cell>
          <cell r="AB350">
            <v>15.875999999999999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15.875999999999999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0.69929999999999959</v>
          </cell>
          <cell r="F354">
            <v>0</v>
          </cell>
          <cell r="I354">
            <v>0</v>
          </cell>
          <cell r="J354">
            <v>0.69929999999999959</v>
          </cell>
          <cell r="K354">
            <v>3</v>
          </cell>
          <cell r="L354">
            <v>0.69929999999999959</v>
          </cell>
          <cell r="Q354">
            <v>0</v>
          </cell>
          <cell r="R354">
            <v>0</v>
          </cell>
          <cell r="S354">
            <v>0.69929999999999959</v>
          </cell>
          <cell r="U354">
            <v>0.69929999999999959</v>
          </cell>
          <cell r="Z354">
            <v>0</v>
          </cell>
          <cell r="AA354">
            <v>0</v>
          </cell>
          <cell r="AB354">
            <v>0.69929999999999959</v>
          </cell>
        </row>
        <row r="355">
          <cell r="C355">
            <v>0</v>
          </cell>
          <cell r="D355">
            <v>0</v>
          </cell>
          <cell r="F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2.7281749999999998</v>
          </cell>
          <cell r="F356">
            <v>0.63817499999999638</v>
          </cell>
          <cell r="I356">
            <v>0</v>
          </cell>
          <cell r="J356">
            <v>2.0900000000000034</v>
          </cell>
          <cell r="K356">
            <v>6</v>
          </cell>
          <cell r="L356">
            <v>2.0900000000000034</v>
          </cell>
          <cell r="Q356">
            <v>0</v>
          </cell>
          <cell r="R356">
            <v>0</v>
          </cell>
          <cell r="S356">
            <v>2.0900000000000034</v>
          </cell>
          <cell r="U356">
            <v>2.0900000000000034</v>
          </cell>
          <cell r="Z356">
            <v>0</v>
          </cell>
          <cell r="AA356">
            <v>0</v>
          </cell>
          <cell r="AB356">
            <v>2.0900000000000034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39</v>
          </cell>
          <cell r="D358">
            <v>280.88850000000002</v>
          </cell>
          <cell r="F358">
            <v>140.48850000000002</v>
          </cell>
          <cell r="I358">
            <v>39</v>
          </cell>
          <cell r="J358">
            <v>140.4</v>
          </cell>
          <cell r="K358">
            <v>39</v>
          </cell>
          <cell r="L358">
            <v>140.4</v>
          </cell>
          <cell r="P358">
            <v>41</v>
          </cell>
          <cell r="Q358">
            <v>318.57</v>
          </cell>
          <cell r="R358">
            <v>41</v>
          </cell>
          <cell r="S358">
            <v>458.97</v>
          </cell>
          <cell r="U358">
            <v>140.4</v>
          </cell>
          <cell r="Y358">
            <v>15</v>
          </cell>
          <cell r="Z358">
            <v>116.55</v>
          </cell>
          <cell r="AA358">
            <v>15</v>
          </cell>
          <cell r="AB358">
            <v>256.95</v>
          </cell>
        </row>
        <row r="359">
          <cell r="C359">
            <v>0</v>
          </cell>
          <cell r="D359">
            <v>395.00623999999993</v>
          </cell>
          <cell r="F359">
            <v>300.51624000000021</v>
          </cell>
          <cell r="I359">
            <v>0</v>
          </cell>
          <cell r="J359">
            <v>94.489999999999725</v>
          </cell>
          <cell r="K359">
            <v>15</v>
          </cell>
          <cell r="L359">
            <v>94.489999999999725</v>
          </cell>
          <cell r="P359">
            <v>116</v>
          </cell>
          <cell r="Q359">
            <v>901.31999999999994</v>
          </cell>
          <cell r="R359">
            <v>116</v>
          </cell>
          <cell r="S359">
            <v>995.80999999999972</v>
          </cell>
          <cell r="U359">
            <v>94.489999999999725</v>
          </cell>
          <cell r="Y359">
            <v>11</v>
          </cell>
          <cell r="Z359">
            <v>85.47</v>
          </cell>
          <cell r="AA359">
            <v>11</v>
          </cell>
          <cell r="AB359">
            <v>179.95999999999972</v>
          </cell>
        </row>
        <row r="360">
          <cell r="C360">
            <v>0</v>
          </cell>
          <cell r="D360">
            <v>0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4.5755999999999979</v>
          </cell>
          <cell r="F361">
            <v>4.5755999999999979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46</v>
          </cell>
          <cell r="D363">
            <v>80.763199999999998</v>
          </cell>
          <cell r="F363">
            <v>39.213200000000001</v>
          </cell>
          <cell r="I363">
            <v>46</v>
          </cell>
          <cell r="J363">
            <v>41.55</v>
          </cell>
          <cell r="K363">
            <v>24</v>
          </cell>
          <cell r="L363">
            <v>41.55</v>
          </cell>
          <cell r="Q363">
            <v>0</v>
          </cell>
          <cell r="R363">
            <v>0</v>
          </cell>
          <cell r="S363">
            <v>41.55</v>
          </cell>
          <cell r="U363">
            <v>41.55</v>
          </cell>
          <cell r="Z363">
            <v>0</v>
          </cell>
          <cell r="AA363">
            <v>0</v>
          </cell>
          <cell r="AB363">
            <v>41.55</v>
          </cell>
        </row>
        <row r="364">
          <cell r="C364">
            <v>23</v>
          </cell>
          <cell r="D364">
            <v>40.25</v>
          </cell>
          <cell r="E364">
            <v>23</v>
          </cell>
          <cell r="F364">
            <v>20.120000000000033</v>
          </cell>
          <cell r="I364">
            <v>0</v>
          </cell>
          <cell r="J364">
            <v>20.129999999999967</v>
          </cell>
          <cell r="K364">
            <v>23</v>
          </cell>
          <cell r="L364">
            <v>20.129999999999967</v>
          </cell>
          <cell r="Q364">
            <v>0</v>
          </cell>
          <cell r="R364">
            <v>0</v>
          </cell>
          <cell r="S364">
            <v>20.129999999999967</v>
          </cell>
          <cell r="U364">
            <v>20.129999999999967</v>
          </cell>
          <cell r="Z364">
            <v>0</v>
          </cell>
          <cell r="AA364">
            <v>0</v>
          </cell>
          <cell r="AB364">
            <v>20.129999999999967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1340</v>
          </cell>
          <cell r="Q367">
            <v>92.460000000000008</v>
          </cell>
          <cell r="R367">
            <v>1340</v>
          </cell>
          <cell r="S367">
            <v>92.460000000000008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165</v>
          </cell>
          <cell r="Q368">
            <v>49.5</v>
          </cell>
          <cell r="R368">
            <v>165</v>
          </cell>
          <cell r="S368">
            <v>49.5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15</v>
          </cell>
          <cell r="Q371">
            <v>28.5</v>
          </cell>
          <cell r="R371">
            <v>15</v>
          </cell>
          <cell r="S371">
            <v>28.5</v>
          </cell>
          <cell r="U371">
            <v>0</v>
          </cell>
          <cell r="Z371">
            <v>5.6999999999999993</v>
          </cell>
          <cell r="AA371">
            <v>3</v>
          </cell>
          <cell r="AB371">
            <v>5.6999999999999993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66</v>
          </cell>
          <cell r="Q372">
            <v>15.84</v>
          </cell>
          <cell r="R372">
            <v>66</v>
          </cell>
          <cell r="S372">
            <v>15.84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171</v>
          </cell>
          <cell r="Q374">
            <v>42.75</v>
          </cell>
          <cell r="R374">
            <v>171</v>
          </cell>
          <cell r="S374">
            <v>42.75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10</v>
          </cell>
          <cell r="D375">
            <v>12.204000000000001</v>
          </cell>
          <cell r="F375">
            <v>12.204000000000001</v>
          </cell>
          <cell r="I375">
            <v>10</v>
          </cell>
          <cell r="J375">
            <v>0</v>
          </cell>
          <cell r="L375">
            <v>0</v>
          </cell>
          <cell r="P375">
            <v>9</v>
          </cell>
          <cell r="Q375">
            <v>18.260000000000002</v>
          </cell>
          <cell r="R375">
            <v>9</v>
          </cell>
          <cell r="S375">
            <v>18.260000000000002</v>
          </cell>
          <cell r="U375">
            <v>0</v>
          </cell>
          <cell r="Y375">
            <v>8</v>
          </cell>
          <cell r="Z375">
            <v>14.56</v>
          </cell>
          <cell r="AA375">
            <v>8</v>
          </cell>
          <cell r="AB375">
            <v>14.56</v>
          </cell>
        </row>
        <row r="376">
          <cell r="C376">
            <v>7</v>
          </cell>
          <cell r="D376">
            <v>14.337</v>
          </cell>
          <cell r="F376">
            <v>14.337</v>
          </cell>
          <cell r="I376">
            <v>7</v>
          </cell>
          <cell r="J376">
            <v>0</v>
          </cell>
          <cell r="L376">
            <v>0</v>
          </cell>
          <cell r="P376">
            <v>8</v>
          </cell>
          <cell r="Q376">
            <v>22.21</v>
          </cell>
          <cell r="R376">
            <v>8</v>
          </cell>
          <cell r="S376">
            <v>22.21</v>
          </cell>
          <cell r="U376">
            <v>0</v>
          </cell>
          <cell r="Y376">
            <v>6</v>
          </cell>
          <cell r="Z376">
            <v>15.19</v>
          </cell>
          <cell r="AA376">
            <v>6</v>
          </cell>
          <cell r="AB376">
            <v>15.19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110</v>
          </cell>
          <cell r="U383">
            <v>299.35929999999973</v>
          </cell>
          <cell r="V383">
            <v>0</v>
          </cell>
          <cell r="W383">
            <v>0</v>
          </cell>
          <cell r="Y383">
            <v>43</v>
          </cell>
          <cell r="AA383">
            <v>43</v>
          </cell>
          <cell r="AB383">
            <v>536.82929999999976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98.36763885686139</v>
          </cell>
          <cell r="F387">
            <v>98.36763885686139</v>
          </cell>
          <cell r="I387">
            <v>0</v>
          </cell>
          <cell r="J387">
            <v>0</v>
          </cell>
          <cell r="Q387">
            <v>127.71094989999997</v>
          </cell>
          <cell r="R387">
            <v>0</v>
          </cell>
          <cell r="S387">
            <v>127.71094989999997</v>
          </cell>
          <cell r="Y387">
            <v>0</v>
          </cell>
          <cell r="Z387">
            <v>100</v>
          </cell>
          <cell r="AA387">
            <v>0</v>
          </cell>
          <cell r="AB387">
            <v>100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100</v>
          </cell>
          <cell r="AA390">
            <v>0</v>
          </cell>
          <cell r="AB390">
            <v>100</v>
          </cell>
        </row>
        <row r="391">
          <cell r="I391">
            <v>0</v>
          </cell>
          <cell r="J391">
            <v>0</v>
          </cell>
          <cell r="Q391">
            <v>99.600542799999985</v>
          </cell>
          <cell r="S391">
            <v>99.600542799999985</v>
          </cell>
          <cell r="Y391">
            <v>0</v>
          </cell>
          <cell r="AB391">
            <v>0</v>
          </cell>
        </row>
        <row r="392">
          <cell r="C392">
            <v>289</v>
          </cell>
          <cell r="D392">
            <v>30.367609999999999</v>
          </cell>
          <cell r="E392">
            <v>289</v>
          </cell>
          <cell r="F392">
            <v>30.367609999999999</v>
          </cell>
          <cell r="I392">
            <v>288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354</v>
          </cell>
          <cell r="Z392">
            <v>24.10850489361702</v>
          </cell>
          <cell r="AA392">
            <v>354</v>
          </cell>
          <cell r="AB392">
            <v>24.10850489361702</v>
          </cell>
        </row>
        <row r="393">
          <cell r="C393">
            <v>553</v>
          </cell>
          <cell r="D393">
            <v>48.663999999999994</v>
          </cell>
          <cell r="E393">
            <v>553</v>
          </cell>
          <cell r="F393">
            <v>48.663999999999994</v>
          </cell>
          <cell r="I393">
            <v>552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527</v>
          </cell>
          <cell r="Z393">
            <v>30.996649148936172</v>
          </cell>
          <cell r="AA393">
            <v>527</v>
          </cell>
          <cell r="AB393">
            <v>30.996649148936172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372</v>
          </cell>
          <cell r="Z394">
            <v>14.78</v>
          </cell>
          <cell r="AA394">
            <v>372</v>
          </cell>
          <cell r="AB394">
            <v>14.78</v>
          </cell>
        </row>
        <row r="395">
          <cell r="C395">
            <v>0</v>
          </cell>
          <cell r="D395">
            <v>19.475961075072053</v>
          </cell>
          <cell r="E395">
            <v>0</v>
          </cell>
          <cell r="F395">
            <v>19.475961075072053</v>
          </cell>
          <cell r="I395">
            <v>0</v>
          </cell>
          <cell r="J395">
            <v>0</v>
          </cell>
          <cell r="Q395">
            <v>24.900135699999996</v>
          </cell>
          <cell r="R395">
            <v>0</v>
          </cell>
          <cell r="S395">
            <v>24.900135699999996</v>
          </cell>
          <cell r="Z395">
            <v>17.220360638297873</v>
          </cell>
          <cell r="AA395">
            <v>0</v>
          </cell>
          <cell r="AB395">
            <v>17.220360638297873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1253</v>
          </cell>
          <cell r="Z396">
            <v>187.10551468085106</v>
          </cell>
          <cell r="AA396">
            <v>1253</v>
          </cell>
          <cell r="AB396">
            <v>187.10551468085106</v>
          </cell>
        </row>
        <row r="397">
          <cell r="M397">
            <v>0</v>
          </cell>
          <cell r="N397">
            <v>0</v>
          </cell>
          <cell r="Q397">
            <v>5208.418768399999</v>
          </cell>
          <cell r="T397">
            <v>102</v>
          </cell>
          <cell r="U397">
            <v>299.35929999999973</v>
          </cell>
          <cell r="V397">
            <v>0</v>
          </cell>
          <cell r="W397">
            <v>0</v>
          </cell>
          <cell r="Y397">
            <v>264762</v>
          </cell>
          <cell r="Z397">
            <v>3176.332014680851</v>
          </cell>
          <cell r="AA397">
            <v>264762</v>
          </cell>
          <cell r="AB397">
            <v>3475.6913146808506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3475.6913146808506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1.3239999999999981</v>
          </cell>
          <cell r="E407">
            <v>0</v>
          </cell>
          <cell r="F407">
            <v>0</v>
          </cell>
          <cell r="I407">
            <v>0</v>
          </cell>
          <cell r="J407">
            <v>1.3239999999999981</v>
          </cell>
          <cell r="K407">
            <v>0</v>
          </cell>
          <cell r="L407">
            <v>1.3239999999999981</v>
          </cell>
          <cell r="Q407">
            <v>0</v>
          </cell>
          <cell r="R407">
            <v>0</v>
          </cell>
          <cell r="S407">
            <v>1.3239999999999981</v>
          </cell>
          <cell r="T407">
            <v>0</v>
          </cell>
          <cell r="U407">
            <v>1.3239999999999981</v>
          </cell>
          <cell r="Z407">
            <v>0</v>
          </cell>
          <cell r="AA407">
            <v>0</v>
          </cell>
          <cell r="AB407">
            <v>1.3239999999999981</v>
          </cell>
        </row>
        <row r="408">
          <cell r="C408">
            <v>0</v>
          </cell>
          <cell r="D408">
            <v>6.3999999999999974E-2</v>
          </cell>
          <cell r="E408">
            <v>0</v>
          </cell>
          <cell r="F408">
            <v>0</v>
          </cell>
          <cell r="I408">
            <v>0</v>
          </cell>
          <cell r="J408">
            <v>6.3999999999999974E-2</v>
          </cell>
          <cell r="K408">
            <v>0</v>
          </cell>
          <cell r="L408">
            <v>6.3999999999999974E-2</v>
          </cell>
          <cell r="Q408">
            <v>0</v>
          </cell>
          <cell r="R408">
            <v>0</v>
          </cell>
          <cell r="S408">
            <v>6.3999999999999974E-2</v>
          </cell>
          <cell r="T408">
            <v>0</v>
          </cell>
          <cell r="U408">
            <v>6.3999999999999974E-2</v>
          </cell>
          <cell r="Z408">
            <v>0</v>
          </cell>
          <cell r="AA408">
            <v>0</v>
          </cell>
          <cell r="AB408">
            <v>6.3999999999999974E-2</v>
          </cell>
        </row>
        <row r="409">
          <cell r="C409">
            <v>0</v>
          </cell>
          <cell r="D409">
            <v>8.4000000000000019E-2</v>
          </cell>
          <cell r="E409">
            <v>0</v>
          </cell>
          <cell r="F409">
            <v>0</v>
          </cell>
          <cell r="I409">
            <v>0</v>
          </cell>
          <cell r="J409">
            <v>8.4000000000000019E-2</v>
          </cell>
          <cell r="K409">
            <v>0</v>
          </cell>
          <cell r="L409">
            <v>8.4000000000000019E-2</v>
          </cell>
          <cell r="Q409">
            <v>0</v>
          </cell>
          <cell r="R409">
            <v>0</v>
          </cell>
          <cell r="S409">
            <v>8.4000000000000019E-2</v>
          </cell>
          <cell r="T409">
            <v>0</v>
          </cell>
          <cell r="U409">
            <v>8.4000000000000019E-2</v>
          </cell>
          <cell r="Z409">
            <v>0</v>
          </cell>
          <cell r="AA409">
            <v>0</v>
          </cell>
          <cell r="AB409">
            <v>8.4000000000000019E-2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1.4719999999999982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1.4719999999999982</v>
          </cell>
        </row>
        <row r="416">
          <cell r="I416">
            <v>0</v>
          </cell>
          <cell r="J416">
            <v>0</v>
          </cell>
        </row>
        <row r="417">
          <cell r="C417">
            <v>1</v>
          </cell>
          <cell r="D417">
            <v>18</v>
          </cell>
          <cell r="E417">
            <v>1</v>
          </cell>
          <cell r="F417">
            <v>18</v>
          </cell>
          <cell r="I417">
            <v>0</v>
          </cell>
          <cell r="J417">
            <v>0</v>
          </cell>
          <cell r="P417">
            <v>100</v>
          </cell>
          <cell r="Q417">
            <v>18</v>
          </cell>
          <cell r="R417">
            <v>100</v>
          </cell>
          <cell r="S417">
            <v>18</v>
          </cell>
          <cell r="Z417">
            <v>18</v>
          </cell>
          <cell r="AA417">
            <v>100</v>
          </cell>
          <cell r="AB417">
            <v>18</v>
          </cell>
        </row>
        <row r="418">
          <cell r="C418">
            <v>1</v>
          </cell>
          <cell r="D418">
            <v>1.2</v>
          </cell>
          <cell r="E418">
            <v>1</v>
          </cell>
          <cell r="F418">
            <v>1.2</v>
          </cell>
          <cell r="I418">
            <v>0</v>
          </cell>
          <cell r="J418">
            <v>0</v>
          </cell>
          <cell r="P418">
            <v>100</v>
          </cell>
          <cell r="Q418">
            <v>1.2</v>
          </cell>
          <cell r="R418">
            <v>100</v>
          </cell>
          <cell r="S418">
            <v>1.2</v>
          </cell>
          <cell r="Z418">
            <v>1.2</v>
          </cell>
          <cell r="AA418">
            <v>100</v>
          </cell>
          <cell r="AB418">
            <v>1.2</v>
          </cell>
        </row>
        <row r="419"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I419">
            <v>0</v>
          </cell>
          <cell r="J419">
            <v>0</v>
          </cell>
          <cell r="P419">
            <v>100</v>
          </cell>
          <cell r="Q419">
            <v>1</v>
          </cell>
          <cell r="R419">
            <v>100</v>
          </cell>
          <cell r="S419">
            <v>1</v>
          </cell>
          <cell r="Z419">
            <v>1</v>
          </cell>
          <cell r="AA419">
            <v>100</v>
          </cell>
          <cell r="AB419">
            <v>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1</v>
          </cell>
          <cell r="D421">
            <v>3</v>
          </cell>
          <cell r="E421">
            <v>1</v>
          </cell>
          <cell r="F421">
            <v>3</v>
          </cell>
          <cell r="I421">
            <v>0</v>
          </cell>
          <cell r="J421">
            <v>0</v>
          </cell>
          <cell r="P421">
            <v>1</v>
          </cell>
          <cell r="Q421">
            <v>3</v>
          </cell>
          <cell r="R421">
            <v>1</v>
          </cell>
          <cell r="S421">
            <v>3</v>
          </cell>
          <cell r="Z421">
            <v>3</v>
          </cell>
          <cell r="AA421">
            <v>1</v>
          </cell>
          <cell r="AB421">
            <v>3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1</v>
          </cell>
          <cell r="D423">
            <v>12</v>
          </cell>
          <cell r="E423">
            <v>1</v>
          </cell>
          <cell r="F423">
            <v>12</v>
          </cell>
          <cell r="I423">
            <v>0</v>
          </cell>
          <cell r="J423">
            <v>0</v>
          </cell>
          <cell r="P423">
            <v>1</v>
          </cell>
          <cell r="Q423">
            <v>12</v>
          </cell>
          <cell r="R423">
            <v>1</v>
          </cell>
          <cell r="S423">
            <v>12</v>
          </cell>
          <cell r="Z423">
            <v>12</v>
          </cell>
          <cell r="AA423">
            <v>1</v>
          </cell>
          <cell r="AB423">
            <v>12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1</v>
          </cell>
          <cell r="D425">
            <v>1.8</v>
          </cell>
          <cell r="E425">
            <v>1</v>
          </cell>
          <cell r="F425">
            <v>1.8</v>
          </cell>
          <cell r="I425">
            <v>0</v>
          </cell>
          <cell r="J425">
            <v>0</v>
          </cell>
          <cell r="P425">
            <v>1</v>
          </cell>
          <cell r="Q425">
            <v>1.8</v>
          </cell>
          <cell r="R425">
            <v>1</v>
          </cell>
          <cell r="S425">
            <v>1.8</v>
          </cell>
          <cell r="Z425">
            <v>1.8</v>
          </cell>
          <cell r="AA425">
            <v>1</v>
          </cell>
          <cell r="AB425">
            <v>1.8</v>
          </cell>
        </row>
        <row r="426">
          <cell r="C426">
            <v>1</v>
          </cell>
          <cell r="D426">
            <v>1.2000000000000002</v>
          </cell>
          <cell r="E426">
            <v>1</v>
          </cell>
          <cell r="F426">
            <v>1.2000000000000002</v>
          </cell>
          <cell r="I426">
            <v>0</v>
          </cell>
          <cell r="J426">
            <v>0</v>
          </cell>
          <cell r="P426">
            <v>1</v>
          </cell>
          <cell r="Q426">
            <v>1.2000000000000002</v>
          </cell>
          <cell r="R426">
            <v>1</v>
          </cell>
          <cell r="S426">
            <v>1.2000000000000002</v>
          </cell>
          <cell r="Z426">
            <v>1.2000000000000002</v>
          </cell>
          <cell r="AA426">
            <v>1</v>
          </cell>
          <cell r="AB426">
            <v>1.2000000000000002</v>
          </cell>
        </row>
        <row r="427">
          <cell r="C427">
            <v>1</v>
          </cell>
          <cell r="D427">
            <v>1.2000000000000002</v>
          </cell>
          <cell r="E427">
            <v>1</v>
          </cell>
          <cell r="F427">
            <v>1.2000000000000002</v>
          </cell>
          <cell r="I427">
            <v>0</v>
          </cell>
          <cell r="J427">
            <v>0</v>
          </cell>
          <cell r="P427">
            <v>1</v>
          </cell>
          <cell r="Q427">
            <v>1.2000000000000002</v>
          </cell>
          <cell r="R427">
            <v>1</v>
          </cell>
          <cell r="S427">
            <v>1.2000000000000002</v>
          </cell>
          <cell r="Z427">
            <v>1.2000000000000002</v>
          </cell>
          <cell r="AA427">
            <v>1</v>
          </cell>
          <cell r="AB427">
            <v>1.2000000000000002</v>
          </cell>
        </row>
        <row r="428">
          <cell r="C428">
            <v>1</v>
          </cell>
          <cell r="D428">
            <v>1.7999999999999998</v>
          </cell>
          <cell r="E428">
            <v>1</v>
          </cell>
          <cell r="F428">
            <v>1.7999999999999998</v>
          </cell>
          <cell r="I428">
            <v>0</v>
          </cell>
          <cell r="J428">
            <v>0</v>
          </cell>
          <cell r="P428">
            <v>1</v>
          </cell>
          <cell r="Q428">
            <v>1.7999999999999998</v>
          </cell>
          <cell r="R428">
            <v>1</v>
          </cell>
          <cell r="S428">
            <v>1.7999999999999998</v>
          </cell>
          <cell r="Z428">
            <v>1.7999999999999998</v>
          </cell>
          <cell r="AA428">
            <v>1</v>
          </cell>
          <cell r="AB428">
            <v>1.7999999999999998</v>
          </cell>
        </row>
        <row r="429"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I429">
            <v>0</v>
          </cell>
          <cell r="J429">
            <v>0</v>
          </cell>
          <cell r="P429">
            <v>100</v>
          </cell>
          <cell r="Q429">
            <v>1</v>
          </cell>
          <cell r="R429">
            <v>100</v>
          </cell>
          <cell r="S429">
            <v>1</v>
          </cell>
          <cell r="Z429">
            <v>1</v>
          </cell>
          <cell r="AA429">
            <v>100</v>
          </cell>
          <cell r="AB429">
            <v>1</v>
          </cell>
        </row>
        <row r="430"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I430">
            <v>0</v>
          </cell>
          <cell r="J430">
            <v>0</v>
          </cell>
          <cell r="P430">
            <v>100</v>
          </cell>
          <cell r="Q430">
            <v>1</v>
          </cell>
          <cell r="R430">
            <v>100</v>
          </cell>
          <cell r="S430">
            <v>1</v>
          </cell>
          <cell r="Z430">
            <v>1</v>
          </cell>
          <cell r="AA430">
            <v>100</v>
          </cell>
          <cell r="AB430">
            <v>1</v>
          </cell>
        </row>
        <row r="431">
          <cell r="C431">
            <v>1</v>
          </cell>
          <cell r="D431">
            <v>1.25</v>
          </cell>
          <cell r="E431">
            <v>1</v>
          </cell>
          <cell r="F431">
            <v>1.25</v>
          </cell>
          <cell r="I431">
            <v>0</v>
          </cell>
          <cell r="J431">
            <v>0</v>
          </cell>
          <cell r="P431">
            <v>100</v>
          </cell>
          <cell r="Q431">
            <v>1.25</v>
          </cell>
          <cell r="R431">
            <v>100</v>
          </cell>
          <cell r="S431">
            <v>1.25</v>
          </cell>
          <cell r="Z431">
            <v>1.25</v>
          </cell>
          <cell r="AA431">
            <v>100</v>
          </cell>
          <cell r="AB431">
            <v>1.25</v>
          </cell>
        </row>
        <row r="432">
          <cell r="C432">
            <v>1</v>
          </cell>
          <cell r="D432">
            <v>0.75</v>
          </cell>
          <cell r="E432">
            <v>1</v>
          </cell>
          <cell r="F432">
            <v>0.75</v>
          </cell>
          <cell r="I432">
            <v>0</v>
          </cell>
          <cell r="J432">
            <v>0</v>
          </cell>
          <cell r="P432">
            <v>100</v>
          </cell>
          <cell r="Q432">
            <v>0.75</v>
          </cell>
          <cell r="R432">
            <v>100</v>
          </cell>
          <cell r="S432">
            <v>0.75</v>
          </cell>
          <cell r="Z432">
            <v>0.75</v>
          </cell>
          <cell r="AA432">
            <v>100</v>
          </cell>
          <cell r="AB432">
            <v>0.75</v>
          </cell>
        </row>
        <row r="433">
          <cell r="C433">
            <v>1</v>
          </cell>
          <cell r="D433">
            <v>0.75</v>
          </cell>
          <cell r="E433">
            <v>1</v>
          </cell>
          <cell r="F433">
            <v>0.75</v>
          </cell>
          <cell r="I433">
            <v>0</v>
          </cell>
          <cell r="J433">
            <v>0</v>
          </cell>
          <cell r="P433">
            <v>100</v>
          </cell>
          <cell r="Q433">
            <v>0.75</v>
          </cell>
          <cell r="R433">
            <v>100</v>
          </cell>
          <cell r="S433">
            <v>0.75</v>
          </cell>
          <cell r="Z433">
            <v>0.75</v>
          </cell>
          <cell r="AA433">
            <v>100</v>
          </cell>
          <cell r="AB433">
            <v>0.75</v>
          </cell>
        </row>
        <row r="434">
          <cell r="C434">
            <v>1</v>
          </cell>
          <cell r="D434">
            <v>0.2</v>
          </cell>
          <cell r="E434">
            <v>1</v>
          </cell>
          <cell r="F434">
            <v>0.2</v>
          </cell>
          <cell r="I434">
            <v>0</v>
          </cell>
          <cell r="J434">
            <v>0</v>
          </cell>
          <cell r="P434">
            <v>100</v>
          </cell>
          <cell r="Q434">
            <v>0.2</v>
          </cell>
          <cell r="R434">
            <v>100</v>
          </cell>
          <cell r="S434">
            <v>0.2</v>
          </cell>
          <cell r="Z434">
            <v>0.2</v>
          </cell>
          <cell r="AA434">
            <v>100</v>
          </cell>
          <cell r="AB434">
            <v>0.2</v>
          </cell>
        </row>
        <row r="435">
          <cell r="C435">
            <v>1</v>
          </cell>
          <cell r="D435">
            <v>0.2</v>
          </cell>
          <cell r="E435">
            <v>1</v>
          </cell>
          <cell r="F435">
            <v>0.2</v>
          </cell>
          <cell r="I435">
            <v>0</v>
          </cell>
          <cell r="J435">
            <v>0</v>
          </cell>
          <cell r="P435">
            <v>100</v>
          </cell>
          <cell r="Q435">
            <v>0.2</v>
          </cell>
          <cell r="R435">
            <v>100</v>
          </cell>
          <cell r="S435">
            <v>0.2</v>
          </cell>
          <cell r="Z435">
            <v>0.2</v>
          </cell>
          <cell r="AA435">
            <v>100</v>
          </cell>
          <cell r="AB435">
            <v>0.2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1</v>
          </cell>
          <cell r="D437">
            <v>0.5</v>
          </cell>
          <cell r="E437">
            <v>1</v>
          </cell>
          <cell r="F437">
            <v>0.5</v>
          </cell>
          <cell r="I437">
            <v>0</v>
          </cell>
          <cell r="J437">
            <v>0</v>
          </cell>
          <cell r="P437">
            <v>100</v>
          </cell>
          <cell r="Q437">
            <v>0.5</v>
          </cell>
          <cell r="R437">
            <v>100</v>
          </cell>
          <cell r="S437">
            <v>0.5</v>
          </cell>
          <cell r="Z437">
            <v>0.5</v>
          </cell>
          <cell r="AA437">
            <v>100</v>
          </cell>
          <cell r="AB437">
            <v>0.5</v>
          </cell>
        </row>
        <row r="438">
          <cell r="C438">
            <v>1</v>
          </cell>
          <cell r="D438">
            <v>0.2</v>
          </cell>
          <cell r="E438">
            <v>1</v>
          </cell>
          <cell r="F438">
            <v>0.2</v>
          </cell>
          <cell r="I438">
            <v>0</v>
          </cell>
          <cell r="J438">
            <v>0</v>
          </cell>
          <cell r="P438">
            <v>100</v>
          </cell>
          <cell r="Q438">
            <v>0.2</v>
          </cell>
          <cell r="R438">
            <v>100</v>
          </cell>
          <cell r="S438">
            <v>0.2</v>
          </cell>
          <cell r="Z438">
            <v>0.2</v>
          </cell>
          <cell r="AA438">
            <v>100</v>
          </cell>
          <cell r="AB438">
            <v>0.2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100</v>
          </cell>
          <cell r="Z439">
            <v>47.050000000000011</v>
          </cell>
          <cell r="AA439">
            <v>100</v>
          </cell>
          <cell r="AB439">
            <v>47.050000000000011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1.4719999999999982</v>
          </cell>
          <cell r="V440">
            <v>0</v>
          </cell>
          <cell r="W440">
            <v>0</v>
          </cell>
          <cell r="Y440">
            <v>100</v>
          </cell>
          <cell r="Z440">
            <v>47.050000000000011</v>
          </cell>
          <cell r="AA440">
            <v>100</v>
          </cell>
          <cell r="AB440">
            <v>48.522000000000013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1.4719999999999982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47.050000000000011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48.522000000000013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23</v>
          </cell>
        </row>
      </sheetData>
      <sheetData sheetId="16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33</v>
          </cell>
          <cell r="Q149">
            <v>0.99</v>
          </cell>
          <cell r="R149">
            <v>33</v>
          </cell>
          <cell r="S149">
            <v>0.99</v>
          </cell>
          <cell r="Y149">
            <v>33</v>
          </cell>
          <cell r="Z149">
            <v>0.99</v>
          </cell>
          <cell r="AA149">
            <v>33</v>
          </cell>
          <cell r="AB149">
            <v>0.99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0.99</v>
          </cell>
        </row>
        <row r="152">
          <cell r="D152">
            <v>54.38</v>
          </cell>
          <cell r="F152">
            <v>54.38</v>
          </cell>
          <cell r="I152">
            <v>0</v>
          </cell>
          <cell r="J152">
            <v>0</v>
          </cell>
          <cell r="Q152">
            <v>1161.614</v>
          </cell>
          <cell r="R152">
            <v>0</v>
          </cell>
          <cell r="S152">
            <v>1161.614</v>
          </cell>
          <cell r="Z152">
            <v>17.329999999999998</v>
          </cell>
          <cell r="AA152">
            <v>0</v>
          </cell>
          <cell r="AB152">
            <v>17.329999999999998</v>
          </cell>
        </row>
        <row r="153">
          <cell r="C153">
            <v>0</v>
          </cell>
          <cell r="D153">
            <v>54.38</v>
          </cell>
          <cell r="E153">
            <v>0</v>
          </cell>
          <cell r="F153">
            <v>54.38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1161.614</v>
          </cell>
          <cell r="R153">
            <v>0</v>
          </cell>
          <cell r="S153">
            <v>1161.614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17.329999999999998</v>
          </cell>
          <cell r="AA153">
            <v>0</v>
          </cell>
          <cell r="AB153">
            <v>17.329999999999998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2036</v>
          </cell>
          <cell r="D170">
            <v>61.08</v>
          </cell>
          <cell r="E170">
            <v>2036</v>
          </cell>
          <cell r="F170">
            <v>61.08</v>
          </cell>
          <cell r="I170">
            <v>0</v>
          </cell>
          <cell r="J170">
            <v>0</v>
          </cell>
          <cell r="P170">
            <v>1688</v>
          </cell>
          <cell r="Q170">
            <v>50.64</v>
          </cell>
          <cell r="R170">
            <v>1688</v>
          </cell>
          <cell r="S170">
            <v>50.64</v>
          </cell>
          <cell r="Y170">
            <v>1688</v>
          </cell>
          <cell r="Z170">
            <v>50.64</v>
          </cell>
          <cell r="AA170">
            <v>1688</v>
          </cell>
          <cell r="AB170">
            <v>50.64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5772</v>
          </cell>
          <cell r="Q171">
            <v>86.58</v>
          </cell>
          <cell r="R171">
            <v>5772</v>
          </cell>
          <cell r="S171">
            <v>86.58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50.64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607</v>
          </cell>
          <cell r="D188">
            <v>60.7</v>
          </cell>
          <cell r="E188">
            <v>607</v>
          </cell>
          <cell r="F188">
            <v>60.7</v>
          </cell>
          <cell r="I188">
            <v>0</v>
          </cell>
          <cell r="J188">
            <v>0</v>
          </cell>
          <cell r="P188">
            <v>472</v>
          </cell>
          <cell r="Q188">
            <v>80.240000000000009</v>
          </cell>
          <cell r="R188">
            <v>472</v>
          </cell>
          <cell r="S188">
            <v>80.240000000000009</v>
          </cell>
          <cell r="Y188">
            <v>472</v>
          </cell>
          <cell r="Z188">
            <v>47.2</v>
          </cell>
          <cell r="AA188">
            <v>472</v>
          </cell>
          <cell r="AB188">
            <v>47.2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47.2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4114</v>
          </cell>
          <cell r="D194">
            <v>349.69</v>
          </cell>
          <cell r="E194">
            <v>4114</v>
          </cell>
          <cell r="F194">
            <v>349.69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97.84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128380</v>
          </cell>
          <cell r="D201">
            <v>192.57</v>
          </cell>
          <cell r="E201">
            <v>128380</v>
          </cell>
          <cell r="F201">
            <v>192.57</v>
          </cell>
          <cell r="I201">
            <v>0</v>
          </cell>
          <cell r="J201">
            <v>0</v>
          </cell>
          <cell r="P201">
            <v>127946</v>
          </cell>
          <cell r="Q201">
            <v>191.91900000000001</v>
          </cell>
          <cell r="R201">
            <v>127946</v>
          </cell>
          <cell r="S201">
            <v>191.91900000000001</v>
          </cell>
          <cell r="Z201">
            <v>191.91900000000001</v>
          </cell>
          <cell r="AA201">
            <v>127946</v>
          </cell>
          <cell r="AB201">
            <v>191.91900000000001</v>
          </cell>
        </row>
        <row r="202">
          <cell r="C202">
            <v>27</v>
          </cell>
          <cell r="D202">
            <v>4.0500000000000001E-2</v>
          </cell>
          <cell r="E202">
            <v>27</v>
          </cell>
          <cell r="F202">
            <v>4.0500000000000001E-2</v>
          </cell>
          <cell r="I202">
            <v>0</v>
          </cell>
          <cell r="J202">
            <v>0</v>
          </cell>
          <cell r="P202">
            <v>29</v>
          </cell>
          <cell r="Q202">
            <v>4.3500000000000004E-2</v>
          </cell>
          <cell r="R202">
            <v>29</v>
          </cell>
          <cell r="S202">
            <v>4.3500000000000004E-2</v>
          </cell>
          <cell r="Z202">
            <v>4.3500000000000004E-2</v>
          </cell>
          <cell r="AA202">
            <v>29</v>
          </cell>
          <cell r="AB202">
            <v>4.3500000000000004E-2</v>
          </cell>
        </row>
        <row r="203">
          <cell r="C203">
            <v>34</v>
          </cell>
          <cell r="D203">
            <v>5.1000000000000004E-2</v>
          </cell>
          <cell r="E203">
            <v>34</v>
          </cell>
          <cell r="F203">
            <v>5.1000000000000004E-2</v>
          </cell>
          <cell r="I203">
            <v>0</v>
          </cell>
          <cell r="J203">
            <v>0</v>
          </cell>
          <cell r="P203">
            <v>52</v>
          </cell>
          <cell r="Q203">
            <v>7.8E-2</v>
          </cell>
          <cell r="R203">
            <v>52</v>
          </cell>
          <cell r="S203">
            <v>7.8E-2</v>
          </cell>
          <cell r="Z203">
            <v>7.8E-2</v>
          </cell>
          <cell r="AA203">
            <v>52</v>
          </cell>
          <cell r="AB203">
            <v>7.8E-2</v>
          </cell>
        </row>
        <row r="204">
          <cell r="C204">
            <v>205364</v>
          </cell>
          <cell r="D204">
            <v>308.04599999999999</v>
          </cell>
          <cell r="E204">
            <v>205364</v>
          </cell>
          <cell r="F204">
            <v>308.04599999999999</v>
          </cell>
          <cell r="I204">
            <v>0</v>
          </cell>
          <cell r="J204">
            <v>0</v>
          </cell>
          <cell r="P204">
            <v>198576</v>
          </cell>
          <cell r="Q204">
            <v>297.86400000000003</v>
          </cell>
          <cell r="R204">
            <v>198576</v>
          </cell>
          <cell r="S204">
            <v>297.86400000000003</v>
          </cell>
          <cell r="Z204">
            <v>297.86400000000003</v>
          </cell>
          <cell r="AA204">
            <v>198576</v>
          </cell>
          <cell r="AB204">
            <v>297.86400000000003</v>
          </cell>
        </row>
        <row r="205">
          <cell r="C205">
            <v>34</v>
          </cell>
          <cell r="D205">
            <v>5.1000000000000004E-2</v>
          </cell>
          <cell r="E205">
            <v>34</v>
          </cell>
          <cell r="F205">
            <v>5.1000000000000004E-2</v>
          </cell>
          <cell r="I205">
            <v>0</v>
          </cell>
          <cell r="J205">
            <v>0</v>
          </cell>
          <cell r="P205">
            <v>45</v>
          </cell>
          <cell r="Q205">
            <v>6.7500000000000004E-2</v>
          </cell>
          <cell r="R205">
            <v>45</v>
          </cell>
          <cell r="S205">
            <v>6.7500000000000004E-2</v>
          </cell>
          <cell r="Z205">
            <v>6.7500000000000004E-2</v>
          </cell>
          <cell r="AA205">
            <v>45</v>
          </cell>
          <cell r="AB205">
            <v>6.7500000000000004E-2</v>
          </cell>
        </row>
        <row r="206">
          <cell r="C206">
            <v>69</v>
          </cell>
          <cell r="D206">
            <v>0.10350000000000001</v>
          </cell>
          <cell r="E206">
            <v>69</v>
          </cell>
          <cell r="F206">
            <v>0.10350000000000001</v>
          </cell>
          <cell r="I206">
            <v>0</v>
          </cell>
          <cell r="J206">
            <v>0</v>
          </cell>
          <cell r="P206">
            <v>84</v>
          </cell>
          <cell r="Q206">
            <v>0.126</v>
          </cell>
          <cell r="R206">
            <v>84</v>
          </cell>
          <cell r="S206">
            <v>0.126</v>
          </cell>
          <cell r="Z206">
            <v>0.126</v>
          </cell>
          <cell r="AA206">
            <v>84</v>
          </cell>
          <cell r="AB206">
            <v>0.126</v>
          </cell>
        </row>
        <row r="207">
          <cell r="C207">
            <v>217126</v>
          </cell>
          <cell r="D207">
            <v>542.81500000000005</v>
          </cell>
          <cell r="E207">
            <v>217126</v>
          </cell>
          <cell r="F207">
            <v>542.81500000000005</v>
          </cell>
          <cell r="I207">
            <v>0</v>
          </cell>
          <cell r="J207">
            <v>0</v>
          </cell>
          <cell r="P207">
            <v>216260</v>
          </cell>
          <cell r="Q207">
            <v>540.65</v>
          </cell>
          <cell r="R207">
            <v>216260</v>
          </cell>
          <cell r="S207">
            <v>540.65</v>
          </cell>
          <cell r="Z207">
            <v>540.65</v>
          </cell>
          <cell r="AA207">
            <v>216260</v>
          </cell>
          <cell r="AB207">
            <v>540.65</v>
          </cell>
        </row>
        <row r="208">
          <cell r="C208">
            <v>35</v>
          </cell>
          <cell r="D208">
            <v>8.7500000000000008E-2</v>
          </cell>
          <cell r="E208">
            <v>35</v>
          </cell>
          <cell r="F208">
            <v>8.7500000000000008E-2</v>
          </cell>
          <cell r="I208">
            <v>0</v>
          </cell>
          <cell r="J208">
            <v>0</v>
          </cell>
          <cell r="P208">
            <v>24</v>
          </cell>
          <cell r="Q208">
            <v>0.06</v>
          </cell>
          <cell r="R208">
            <v>24</v>
          </cell>
          <cell r="S208">
            <v>0.06</v>
          </cell>
          <cell r="Z208">
            <v>0.06</v>
          </cell>
          <cell r="AA208">
            <v>24</v>
          </cell>
          <cell r="AB208">
            <v>0.06</v>
          </cell>
        </row>
        <row r="209">
          <cell r="C209">
            <v>82</v>
          </cell>
          <cell r="D209">
            <v>0.20500000000000002</v>
          </cell>
          <cell r="E209">
            <v>82</v>
          </cell>
          <cell r="F209">
            <v>0.20500000000000002</v>
          </cell>
          <cell r="I209">
            <v>0</v>
          </cell>
          <cell r="J209">
            <v>0</v>
          </cell>
          <cell r="P209">
            <v>95</v>
          </cell>
          <cell r="Q209">
            <v>0.23750000000000002</v>
          </cell>
          <cell r="R209">
            <v>95</v>
          </cell>
          <cell r="S209">
            <v>0.23750000000000002</v>
          </cell>
          <cell r="Z209">
            <v>0.23750000000000002</v>
          </cell>
          <cell r="AA209">
            <v>95</v>
          </cell>
          <cell r="AB209">
            <v>0.23750000000000002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1031.0454999999999</v>
          </cell>
        </row>
        <row r="211">
          <cell r="I211">
            <v>0</v>
          </cell>
          <cell r="J211">
            <v>0</v>
          </cell>
        </row>
        <row r="212">
          <cell r="C212">
            <v>109156</v>
          </cell>
          <cell r="D212">
            <v>436.62400000000002</v>
          </cell>
          <cell r="E212">
            <v>109156</v>
          </cell>
          <cell r="F212">
            <v>436.62400000000002</v>
          </cell>
          <cell r="I212">
            <v>0</v>
          </cell>
          <cell r="J212">
            <v>0</v>
          </cell>
          <cell r="P212">
            <v>106849</v>
          </cell>
          <cell r="Q212">
            <v>427.39600000000002</v>
          </cell>
          <cell r="R212">
            <v>106849</v>
          </cell>
          <cell r="S212">
            <v>427.39600000000002</v>
          </cell>
          <cell r="Y212">
            <v>106849</v>
          </cell>
          <cell r="Z212">
            <v>427.39600000000002</v>
          </cell>
          <cell r="AA212">
            <v>106849</v>
          </cell>
          <cell r="AB212">
            <v>427.39600000000002</v>
          </cell>
        </row>
        <row r="213">
          <cell r="C213">
            <v>11057</v>
          </cell>
          <cell r="D213">
            <v>44.228000000000002</v>
          </cell>
          <cell r="E213">
            <v>11057</v>
          </cell>
          <cell r="F213">
            <v>44.228000000000002</v>
          </cell>
          <cell r="I213">
            <v>0</v>
          </cell>
          <cell r="J213">
            <v>0</v>
          </cell>
          <cell r="P213">
            <v>10403</v>
          </cell>
          <cell r="Q213">
            <v>41.612000000000002</v>
          </cell>
          <cell r="R213">
            <v>10403</v>
          </cell>
          <cell r="S213">
            <v>41.612000000000002</v>
          </cell>
          <cell r="Y213">
            <v>10403</v>
          </cell>
          <cell r="Z213">
            <v>41.612000000000002</v>
          </cell>
          <cell r="AA213">
            <v>10403</v>
          </cell>
          <cell r="AB213">
            <v>41.612000000000002</v>
          </cell>
        </row>
        <row r="214">
          <cell r="C214">
            <v>34244</v>
          </cell>
          <cell r="D214">
            <v>136.976</v>
          </cell>
          <cell r="E214">
            <v>34244</v>
          </cell>
          <cell r="F214">
            <v>136.976</v>
          </cell>
          <cell r="I214">
            <v>0</v>
          </cell>
          <cell r="J214">
            <v>0</v>
          </cell>
          <cell r="P214">
            <v>33542</v>
          </cell>
          <cell r="Q214">
            <v>134.16800000000001</v>
          </cell>
          <cell r="R214">
            <v>33542</v>
          </cell>
          <cell r="S214">
            <v>134.16800000000001</v>
          </cell>
          <cell r="Y214">
            <v>33542</v>
          </cell>
          <cell r="Z214">
            <v>134.16800000000001</v>
          </cell>
          <cell r="AA214">
            <v>33542</v>
          </cell>
          <cell r="AB214">
            <v>134.16800000000001</v>
          </cell>
        </row>
        <row r="215">
          <cell r="C215">
            <v>18872</v>
          </cell>
          <cell r="D215">
            <v>75.488</v>
          </cell>
          <cell r="E215">
            <v>18872</v>
          </cell>
          <cell r="F215">
            <v>75.488</v>
          </cell>
          <cell r="I215">
            <v>0</v>
          </cell>
          <cell r="J215">
            <v>0</v>
          </cell>
          <cell r="P215">
            <v>61708</v>
          </cell>
          <cell r="Q215">
            <v>246.83199999999999</v>
          </cell>
          <cell r="R215">
            <v>61708</v>
          </cell>
          <cell r="S215">
            <v>246.83199999999999</v>
          </cell>
          <cell r="Y215">
            <v>14316</v>
          </cell>
          <cell r="Z215">
            <v>57.264000000000003</v>
          </cell>
          <cell r="AA215">
            <v>14316</v>
          </cell>
          <cell r="AB215">
            <v>57.264000000000003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660.44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292</v>
          </cell>
          <cell r="D245">
            <v>1752</v>
          </cell>
          <cell r="E245">
            <v>292</v>
          </cell>
          <cell r="F245">
            <v>1752</v>
          </cell>
          <cell r="I245">
            <v>0</v>
          </cell>
          <cell r="J245">
            <v>0</v>
          </cell>
          <cell r="P245">
            <v>292</v>
          </cell>
          <cell r="Q245">
            <v>1927.1999999999998</v>
          </cell>
          <cell r="R245">
            <v>292</v>
          </cell>
          <cell r="S245">
            <v>1927.1999999999998</v>
          </cell>
          <cell r="Y245">
            <v>292</v>
          </cell>
          <cell r="Z245">
            <v>1927.1999999999998</v>
          </cell>
          <cell r="AA245">
            <v>292</v>
          </cell>
          <cell r="AB245">
            <v>1927.1999999999998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</v>
          </cell>
          <cell r="D249">
            <v>36</v>
          </cell>
          <cell r="E249">
            <v>6</v>
          </cell>
          <cell r="F249">
            <v>36</v>
          </cell>
          <cell r="I249">
            <v>0</v>
          </cell>
          <cell r="J249">
            <v>0</v>
          </cell>
          <cell r="P249">
            <v>6</v>
          </cell>
          <cell r="Q249">
            <v>39.599999999999994</v>
          </cell>
          <cell r="R249">
            <v>6</v>
          </cell>
          <cell r="S249">
            <v>39.599999999999994</v>
          </cell>
          <cell r="Y249">
            <v>6</v>
          </cell>
          <cell r="Z249">
            <v>39.599999999999994</v>
          </cell>
          <cell r="AA249">
            <v>6</v>
          </cell>
          <cell r="AB249">
            <v>39.599999999999994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59</v>
          </cell>
          <cell r="D259">
            <v>29.5</v>
          </cell>
          <cell r="E259">
            <v>59</v>
          </cell>
          <cell r="F259">
            <v>29.5</v>
          </cell>
          <cell r="I259">
            <v>0</v>
          </cell>
          <cell r="J259">
            <v>0</v>
          </cell>
          <cell r="P259">
            <v>59</v>
          </cell>
          <cell r="Q259">
            <v>29.5</v>
          </cell>
          <cell r="R259">
            <v>59</v>
          </cell>
          <cell r="S259">
            <v>29.5</v>
          </cell>
          <cell r="Y259">
            <v>59</v>
          </cell>
          <cell r="Z259">
            <v>29.5</v>
          </cell>
          <cell r="AA259">
            <v>59</v>
          </cell>
          <cell r="AB259">
            <v>29.5</v>
          </cell>
        </row>
        <row r="260">
          <cell r="C260">
            <v>59</v>
          </cell>
          <cell r="D260">
            <v>29.5</v>
          </cell>
          <cell r="E260">
            <v>59</v>
          </cell>
          <cell r="F260">
            <v>29.5</v>
          </cell>
          <cell r="I260">
            <v>0</v>
          </cell>
          <cell r="J260">
            <v>0</v>
          </cell>
          <cell r="P260">
            <v>59</v>
          </cell>
          <cell r="Q260">
            <v>29.5</v>
          </cell>
          <cell r="R260">
            <v>59</v>
          </cell>
          <cell r="S260">
            <v>29.5</v>
          </cell>
          <cell r="Y260">
            <v>59</v>
          </cell>
          <cell r="Z260">
            <v>29.5</v>
          </cell>
          <cell r="AA260">
            <v>59</v>
          </cell>
          <cell r="AB260">
            <v>29.5</v>
          </cell>
        </row>
        <row r="261">
          <cell r="C261">
            <v>59</v>
          </cell>
          <cell r="D261">
            <v>29.5</v>
          </cell>
          <cell r="E261">
            <v>59</v>
          </cell>
          <cell r="F261">
            <v>29.5</v>
          </cell>
          <cell r="I261">
            <v>0</v>
          </cell>
          <cell r="J261">
            <v>0</v>
          </cell>
          <cell r="P261">
            <v>59</v>
          </cell>
          <cell r="Q261">
            <v>29.5</v>
          </cell>
          <cell r="R261">
            <v>59</v>
          </cell>
          <cell r="S261">
            <v>29.5</v>
          </cell>
          <cell r="Y261">
            <v>59</v>
          </cell>
          <cell r="Z261">
            <v>29.5</v>
          </cell>
          <cell r="AA261">
            <v>59</v>
          </cell>
          <cell r="AB261">
            <v>29.5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2055.2999999999997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2055.2999999999997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2055.2999999999997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4932</v>
          </cell>
          <cell r="D268">
            <v>39.456000000000003</v>
          </cell>
          <cell r="E268">
            <v>4932</v>
          </cell>
          <cell r="F268">
            <v>39.456000000000003</v>
          </cell>
          <cell r="I268">
            <v>0</v>
          </cell>
          <cell r="J268">
            <v>0</v>
          </cell>
          <cell r="P268">
            <v>5092</v>
          </cell>
          <cell r="Q268">
            <v>101.84</v>
          </cell>
          <cell r="R268">
            <v>5092</v>
          </cell>
          <cell r="S268">
            <v>101.84</v>
          </cell>
          <cell r="Y268">
            <v>5092</v>
          </cell>
          <cell r="Z268">
            <v>50.92</v>
          </cell>
          <cell r="AA268">
            <v>5092</v>
          </cell>
          <cell r="AB268">
            <v>50.92</v>
          </cell>
        </row>
        <row r="269">
          <cell r="C269">
            <v>4020</v>
          </cell>
          <cell r="D269">
            <v>32.160000000000004</v>
          </cell>
          <cell r="E269">
            <v>4020</v>
          </cell>
          <cell r="F269">
            <v>32.160000000000004</v>
          </cell>
          <cell r="I269">
            <v>0</v>
          </cell>
          <cell r="J269">
            <v>0</v>
          </cell>
          <cell r="P269">
            <v>4155</v>
          </cell>
          <cell r="Q269">
            <v>83.100000000000009</v>
          </cell>
          <cell r="R269">
            <v>4155</v>
          </cell>
          <cell r="S269">
            <v>83.100000000000009</v>
          </cell>
          <cell r="Y269">
            <v>4155</v>
          </cell>
          <cell r="Z269">
            <v>41.550000000000004</v>
          </cell>
          <cell r="AA269">
            <v>4155</v>
          </cell>
          <cell r="AB269">
            <v>41.550000000000004</v>
          </cell>
        </row>
        <row r="270">
          <cell r="C270">
            <v>6234</v>
          </cell>
          <cell r="D270">
            <v>49.872</v>
          </cell>
          <cell r="E270">
            <v>6234</v>
          </cell>
          <cell r="F270">
            <v>49.872</v>
          </cell>
          <cell r="I270">
            <v>0</v>
          </cell>
          <cell r="J270">
            <v>0</v>
          </cell>
          <cell r="P270">
            <v>6231</v>
          </cell>
          <cell r="Q270">
            <v>124.62</v>
          </cell>
          <cell r="R270">
            <v>6231</v>
          </cell>
          <cell r="S270">
            <v>124.62</v>
          </cell>
          <cell r="Y270">
            <v>6231</v>
          </cell>
          <cell r="Z270">
            <v>62.31</v>
          </cell>
          <cell r="AA270">
            <v>6231</v>
          </cell>
          <cell r="AB270">
            <v>62.31</v>
          </cell>
        </row>
        <row r="271">
          <cell r="I271">
            <v>0</v>
          </cell>
          <cell r="J271">
            <v>0</v>
          </cell>
        </row>
        <row r="272">
          <cell r="C272">
            <v>4932</v>
          </cell>
          <cell r="D272">
            <v>39.456000000000003</v>
          </cell>
          <cell r="E272">
            <v>4932</v>
          </cell>
          <cell r="F272">
            <v>39.456000000000003</v>
          </cell>
          <cell r="I272">
            <v>0</v>
          </cell>
          <cell r="J272">
            <v>0</v>
          </cell>
          <cell r="P272">
            <v>5092</v>
          </cell>
          <cell r="Q272">
            <v>50.92</v>
          </cell>
          <cell r="R272">
            <v>5092</v>
          </cell>
          <cell r="S272">
            <v>50.92</v>
          </cell>
          <cell r="Y272">
            <v>5092</v>
          </cell>
          <cell r="Z272">
            <v>50.92</v>
          </cell>
          <cell r="AA272">
            <v>5092</v>
          </cell>
          <cell r="AB272">
            <v>50.92</v>
          </cell>
        </row>
        <row r="273">
          <cell r="C273">
            <v>4020</v>
          </cell>
          <cell r="D273">
            <v>32.160000000000004</v>
          </cell>
          <cell r="E273">
            <v>4020</v>
          </cell>
          <cell r="F273">
            <v>32.160000000000004</v>
          </cell>
          <cell r="I273">
            <v>0</v>
          </cell>
          <cell r="J273">
            <v>0</v>
          </cell>
          <cell r="P273">
            <v>4155</v>
          </cell>
          <cell r="Q273">
            <v>41.550000000000004</v>
          </cell>
          <cell r="R273">
            <v>4155</v>
          </cell>
          <cell r="S273">
            <v>41.550000000000004</v>
          </cell>
          <cell r="Y273">
            <v>4155</v>
          </cell>
          <cell r="Z273">
            <v>41.550000000000004</v>
          </cell>
          <cell r="AA273">
            <v>4155</v>
          </cell>
          <cell r="AB273">
            <v>41.550000000000004</v>
          </cell>
        </row>
        <row r="274">
          <cell r="C274">
            <v>6234</v>
          </cell>
          <cell r="D274">
            <v>49.872</v>
          </cell>
          <cell r="E274">
            <v>6234</v>
          </cell>
          <cell r="F274">
            <v>49.872</v>
          </cell>
          <cell r="I274">
            <v>0</v>
          </cell>
          <cell r="J274">
            <v>0</v>
          </cell>
          <cell r="P274">
            <v>6231</v>
          </cell>
          <cell r="Q274">
            <v>62.31</v>
          </cell>
          <cell r="R274">
            <v>6231</v>
          </cell>
          <cell r="S274">
            <v>62.31</v>
          </cell>
          <cell r="Y274">
            <v>6231</v>
          </cell>
          <cell r="Z274">
            <v>62.31</v>
          </cell>
          <cell r="AA274">
            <v>6231</v>
          </cell>
          <cell r="AB274">
            <v>62.31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280</v>
          </cell>
          <cell r="D281">
            <v>2.2400000000000002</v>
          </cell>
          <cell r="E281">
            <v>280</v>
          </cell>
          <cell r="F281">
            <v>2.2400000000000002</v>
          </cell>
          <cell r="I281">
            <v>0</v>
          </cell>
          <cell r="J281">
            <v>0</v>
          </cell>
          <cell r="P281">
            <v>182</v>
          </cell>
          <cell r="Q281">
            <v>3.64</v>
          </cell>
          <cell r="R281">
            <v>182</v>
          </cell>
          <cell r="S281">
            <v>3.64</v>
          </cell>
          <cell r="Y281">
            <v>182</v>
          </cell>
          <cell r="Z281">
            <v>3.64</v>
          </cell>
          <cell r="AA281">
            <v>182</v>
          </cell>
          <cell r="AB281">
            <v>3.64</v>
          </cell>
        </row>
        <row r="282">
          <cell r="C282">
            <v>249</v>
          </cell>
          <cell r="D282">
            <v>1.992</v>
          </cell>
          <cell r="E282">
            <v>249</v>
          </cell>
          <cell r="F282">
            <v>1.992</v>
          </cell>
          <cell r="I282">
            <v>0</v>
          </cell>
          <cell r="J282">
            <v>0</v>
          </cell>
          <cell r="P282">
            <v>151</v>
          </cell>
          <cell r="Q282">
            <v>3.02</v>
          </cell>
          <cell r="R282">
            <v>151</v>
          </cell>
          <cell r="S282">
            <v>3.02</v>
          </cell>
          <cell r="Y282">
            <v>151</v>
          </cell>
          <cell r="Z282">
            <v>3.02</v>
          </cell>
          <cell r="AA282">
            <v>151</v>
          </cell>
          <cell r="AB282">
            <v>3.02</v>
          </cell>
        </row>
        <row r="283">
          <cell r="C283">
            <v>323</v>
          </cell>
          <cell r="D283">
            <v>2.5840000000000001</v>
          </cell>
          <cell r="E283">
            <v>323</v>
          </cell>
          <cell r="F283">
            <v>2.5840000000000001</v>
          </cell>
          <cell r="I283">
            <v>0</v>
          </cell>
          <cell r="J283">
            <v>0</v>
          </cell>
          <cell r="P283">
            <v>220</v>
          </cell>
          <cell r="Q283">
            <v>4.4000000000000004</v>
          </cell>
          <cell r="R283">
            <v>220</v>
          </cell>
          <cell r="S283">
            <v>4.4000000000000004</v>
          </cell>
          <cell r="Y283">
            <v>220</v>
          </cell>
          <cell r="Z283">
            <v>4.4000000000000004</v>
          </cell>
          <cell r="AA283">
            <v>220</v>
          </cell>
          <cell r="AB283">
            <v>4.4000000000000004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323.44799999999992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84</v>
          </cell>
          <cell r="D290">
            <v>304.92</v>
          </cell>
          <cell r="E290">
            <v>84</v>
          </cell>
          <cell r="F290">
            <v>304.92</v>
          </cell>
          <cell r="I290">
            <v>0</v>
          </cell>
          <cell r="J290">
            <v>0</v>
          </cell>
          <cell r="P290">
            <v>96</v>
          </cell>
          <cell r="Q290">
            <v>365.76</v>
          </cell>
          <cell r="R290">
            <v>96</v>
          </cell>
          <cell r="S290">
            <v>365.76</v>
          </cell>
          <cell r="Y290">
            <v>84</v>
          </cell>
          <cell r="Z290">
            <v>320.04000000000002</v>
          </cell>
          <cell r="AA290">
            <v>84</v>
          </cell>
          <cell r="AB290">
            <v>320.04000000000002</v>
          </cell>
        </row>
        <row r="291">
          <cell r="C291">
            <v>32</v>
          </cell>
          <cell r="D291">
            <v>116.16</v>
          </cell>
          <cell r="E291">
            <v>32</v>
          </cell>
          <cell r="F291">
            <v>116.16</v>
          </cell>
          <cell r="I291">
            <v>0</v>
          </cell>
          <cell r="J291">
            <v>0</v>
          </cell>
          <cell r="P291">
            <v>32</v>
          </cell>
          <cell r="Q291">
            <v>121.92</v>
          </cell>
          <cell r="R291">
            <v>32</v>
          </cell>
          <cell r="S291">
            <v>121.92</v>
          </cell>
          <cell r="Y291">
            <v>32</v>
          </cell>
          <cell r="Z291">
            <v>121.92</v>
          </cell>
          <cell r="AA291">
            <v>32</v>
          </cell>
          <cell r="AB291">
            <v>121.92</v>
          </cell>
        </row>
        <row r="292">
          <cell r="C292">
            <v>6</v>
          </cell>
          <cell r="D292">
            <v>21.78</v>
          </cell>
          <cell r="E292">
            <v>6</v>
          </cell>
          <cell r="F292">
            <v>21.78</v>
          </cell>
          <cell r="I292">
            <v>0</v>
          </cell>
          <cell r="J292">
            <v>0</v>
          </cell>
          <cell r="P292">
            <v>16</v>
          </cell>
          <cell r="Q292">
            <v>60.96</v>
          </cell>
          <cell r="R292">
            <v>16</v>
          </cell>
          <cell r="S292">
            <v>60.96</v>
          </cell>
          <cell r="Y292">
            <v>6</v>
          </cell>
          <cell r="Z292">
            <v>22.86</v>
          </cell>
          <cell r="AA292">
            <v>6</v>
          </cell>
          <cell r="AB292">
            <v>22.86</v>
          </cell>
        </row>
        <row r="293">
          <cell r="C293">
            <v>13</v>
          </cell>
          <cell r="D293">
            <v>37.537519877675841</v>
          </cell>
          <cell r="E293">
            <v>13</v>
          </cell>
          <cell r="F293">
            <v>37.537519877675841</v>
          </cell>
          <cell r="I293">
            <v>0</v>
          </cell>
          <cell r="J293">
            <v>0</v>
          </cell>
          <cell r="P293">
            <v>16</v>
          </cell>
          <cell r="Q293">
            <v>53.760000000000005</v>
          </cell>
          <cell r="R293">
            <v>16</v>
          </cell>
          <cell r="S293">
            <v>53.760000000000005</v>
          </cell>
          <cell r="Y293">
            <v>13</v>
          </cell>
          <cell r="Z293">
            <v>43.680000000000007</v>
          </cell>
          <cell r="AA293">
            <v>13</v>
          </cell>
          <cell r="AB293">
            <v>43.680000000000007</v>
          </cell>
        </row>
        <row r="294">
          <cell r="C294">
            <v>12</v>
          </cell>
          <cell r="D294">
            <v>35.553600000000003</v>
          </cell>
          <cell r="E294">
            <v>12</v>
          </cell>
          <cell r="F294">
            <v>35.553600000000003</v>
          </cell>
          <cell r="I294">
            <v>0</v>
          </cell>
          <cell r="J294">
            <v>0</v>
          </cell>
          <cell r="P294">
            <v>81</v>
          </cell>
          <cell r="Q294">
            <v>272.15999999999997</v>
          </cell>
          <cell r="R294">
            <v>81</v>
          </cell>
          <cell r="S294">
            <v>272.15999999999997</v>
          </cell>
          <cell r="Y294">
            <v>12</v>
          </cell>
          <cell r="Z294">
            <v>40.32</v>
          </cell>
          <cell r="AA294">
            <v>12</v>
          </cell>
          <cell r="AB294">
            <v>40.32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16</v>
          </cell>
          <cell r="Q296">
            <v>16</v>
          </cell>
          <cell r="R296">
            <v>16</v>
          </cell>
          <cell r="S296">
            <v>16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16</v>
          </cell>
          <cell r="D297">
            <v>8</v>
          </cell>
          <cell r="E297">
            <v>16</v>
          </cell>
          <cell r="F297">
            <v>8</v>
          </cell>
          <cell r="I297">
            <v>0</v>
          </cell>
          <cell r="J297">
            <v>0</v>
          </cell>
          <cell r="P297">
            <v>16</v>
          </cell>
          <cell r="Q297">
            <v>8</v>
          </cell>
          <cell r="R297">
            <v>16</v>
          </cell>
          <cell r="S297">
            <v>8</v>
          </cell>
          <cell r="Y297">
            <v>16</v>
          </cell>
          <cell r="Z297">
            <v>8</v>
          </cell>
          <cell r="AA297">
            <v>16</v>
          </cell>
          <cell r="AB297">
            <v>8</v>
          </cell>
        </row>
        <row r="298">
          <cell r="C298">
            <v>16</v>
          </cell>
          <cell r="D298">
            <v>4.8</v>
          </cell>
          <cell r="E298">
            <v>16</v>
          </cell>
          <cell r="F298">
            <v>4.8</v>
          </cell>
          <cell r="I298">
            <v>0</v>
          </cell>
          <cell r="J298">
            <v>0</v>
          </cell>
          <cell r="P298">
            <v>16</v>
          </cell>
          <cell r="Q298">
            <v>4.8</v>
          </cell>
          <cell r="R298">
            <v>16</v>
          </cell>
          <cell r="S298">
            <v>4.8</v>
          </cell>
          <cell r="Y298">
            <v>16</v>
          </cell>
          <cell r="Z298">
            <v>4.8</v>
          </cell>
          <cell r="AA298">
            <v>16</v>
          </cell>
          <cell r="AB298">
            <v>4.8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16</v>
          </cell>
          <cell r="Q299">
            <v>1.6</v>
          </cell>
          <cell r="R299">
            <v>16</v>
          </cell>
          <cell r="S299">
            <v>1.6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16</v>
          </cell>
          <cell r="Q300">
            <v>1.6</v>
          </cell>
          <cell r="R300">
            <v>16</v>
          </cell>
          <cell r="S300">
            <v>1.6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16</v>
          </cell>
          <cell r="Z301">
            <v>561.62</v>
          </cell>
          <cell r="AA301">
            <v>16</v>
          </cell>
          <cell r="AB301">
            <v>561.62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184</v>
          </cell>
          <cell r="Q305">
            <v>18.400000000000002</v>
          </cell>
          <cell r="R305">
            <v>184</v>
          </cell>
          <cell r="S305">
            <v>18.400000000000002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184</v>
          </cell>
          <cell r="D306">
            <v>18.400000000000002</v>
          </cell>
          <cell r="E306">
            <v>184</v>
          </cell>
          <cell r="F306">
            <v>18.400000000000002</v>
          </cell>
          <cell r="I306">
            <v>0</v>
          </cell>
          <cell r="J306">
            <v>0</v>
          </cell>
          <cell r="P306">
            <v>184</v>
          </cell>
          <cell r="Q306">
            <v>18.400000000000002</v>
          </cell>
          <cell r="R306">
            <v>184</v>
          </cell>
          <cell r="S306">
            <v>18.400000000000002</v>
          </cell>
          <cell r="Z306">
            <v>18.400000000000002</v>
          </cell>
          <cell r="AA306">
            <v>184</v>
          </cell>
          <cell r="AB306">
            <v>18.400000000000002</v>
          </cell>
        </row>
        <row r="307">
          <cell r="C307">
            <v>184</v>
          </cell>
          <cell r="D307">
            <v>22.08</v>
          </cell>
          <cell r="E307">
            <v>184</v>
          </cell>
          <cell r="F307">
            <v>22.08</v>
          </cell>
          <cell r="I307">
            <v>0</v>
          </cell>
          <cell r="J307">
            <v>0</v>
          </cell>
          <cell r="P307">
            <v>184</v>
          </cell>
          <cell r="Q307">
            <v>22.08</v>
          </cell>
          <cell r="R307">
            <v>184</v>
          </cell>
          <cell r="S307">
            <v>22.08</v>
          </cell>
          <cell r="Z307">
            <v>22.08</v>
          </cell>
          <cell r="AA307">
            <v>184</v>
          </cell>
          <cell r="AB307">
            <v>22.08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184</v>
          </cell>
          <cell r="Q308">
            <v>5.52</v>
          </cell>
          <cell r="R308">
            <v>184</v>
          </cell>
          <cell r="S308">
            <v>5.52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184</v>
          </cell>
          <cell r="Q309">
            <v>3.68</v>
          </cell>
          <cell r="R309">
            <v>184</v>
          </cell>
          <cell r="S309">
            <v>3.68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184</v>
          </cell>
          <cell r="Z310">
            <v>40.480000000000004</v>
          </cell>
          <cell r="AA310">
            <v>184</v>
          </cell>
          <cell r="AB310">
            <v>40.480000000000004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1940</v>
          </cell>
          <cell r="Q317">
            <v>58.199999999999996</v>
          </cell>
          <cell r="R317">
            <v>1940</v>
          </cell>
          <cell r="S317">
            <v>58.199999999999996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524</v>
          </cell>
          <cell r="Q318">
            <v>52.400000000000006</v>
          </cell>
          <cell r="R318">
            <v>524</v>
          </cell>
          <cell r="S318">
            <v>52.400000000000006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4932</v>
          </cell>
          <cell r="D323">
            <v>24.66</v>
          </cell>
          <cell r="E323">
            <v>4932</v>
          </cell>
          <cell r="F323">
            <v>24.66</v>
          </cell>
          <cell r="I323">
            <v>0</v>
          </cell>
          <cell r="J323">
            <v>0</v>
          </cell>
          <cell r="P323">
            <v>5092</v>
          </cell>
          <cell r="Q323">
            <v>25.46</v>
          </cell>
          <cell r="R323">
            <v>5092</v>
          </cell>
          <cell r="S323">
            <v>25.46</v>
          </cell>
          <cell r="Y323">
            <v>5092</v>
          </cell>
          <cell r="Z323">
            <v>25.46</v>
          </cell>
          <cell r="AA323">
            <v>5092</v>
          </cell>
          <cell r="AB323">
            <v>25.46</v>
          </cell>
        </row>
        <row r="324">
          <cell r="C324">
            <v>4020</v>
          </cell>
          <cell r="D324">
            <v>20.100000000000001</v>
          </cell>
          <cell r="E324">
            <v>4020</v>
          </cell>
          <cell r="F324">
            <v>20.100000000000001</v>
          </cell>
          <cell r="I324">
            <v>0</v>
          </cell>
          <cell r="J324">
            <v>0</v>
          </cell>
          <cell r="P324">
            <v>4155</v>
          </cell>
          <cell r="Q324">
            <v>20.775000000000002</v>
          </cell>
          <cell r="R324">
            <v>4155</v>
          </cell>
          <cell r="S324">
            <v>20.775000000000002</v>
          </cell>
          <cell r="Y324">
            <v>4155</v>
          </cell>
          <cell r="Z324">
            <v>20.775000000000002</v>
          </cell>
          <cell r="AA324">
            <v>4155</v>
          </cell>
          <cell r="AB324">
            <v>20.775000000000002</v>
          </cell>
        </row>
        <row r="325">
          <cell r="C325">
            <v>6234</v>
          </cell>
          <cell r="D325">
            <v>31.17</v>
          </cell>
          <cell r="E325">
            <v>6234</v>
          </cell>
          <cell r="F325">
            <v>31.17</v>
          </cell>
          <cell r="I325">
            <v>0</v>
          </cell>
          <cell r="J325">
            <v>0</v>
          </cell>
          <cell r="P325">
            <v>6231</v>
          </cell>
          <cell r="Q325">
            <v>31.155000000000001</v>
          </cell>
          <cell r="R325">
            <v>6231</v>
          </cell>
          <cell r="S325">
            <v>31.155000000000001</v>
          </cell>
          <cell r="Y325">
            <v>6231</v>
          </cell>
          <cell r="Z325">
            <v>31.155000000000001</v>
          </cell>
          <cell r="AA325">
            <v>6231</v>
          </cell>
          <cell r="AB325">
            <v>31.155000000000001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15478</v>
          </cell>
          <cell r="Z326">
            <v>77.39</v>
          </cell>
          <cell r="AA326">
            <v>15478</v>
          </cell>
          <cell r="AB326">
            <v>77.39</v>
          </cell>
        </row>
        <row r="327">
          <cell r="I327">
            <v>0</v>
          </cell>
          <cell r="J327">
            <v>0</v>
          </cell>
        </row>
        <row r="328">
          <cell r="C328">
            <v>2222</v>
          </cell>
          <cell r="D328">
            <v>111.10000000000001</v>
          </cell>
          <cell r="E328">
            <v>2222</v>
          </cell>
          <cell r="F328">
            <v>111.10000000000001</v>
          </cell>
          <cell r="I328">
            <v>0</v>
          </cell>
          <cell r="J328">
            <v>0</v>
          </cell>
          <cell r="P328">
            <v>2747</v>
          </cell>
          <cell r="Q328">
            <v>137.35</v>
          </cell>
          <cell r="R328">
            <v>2747</v>
          </cell>
          <cell r="S328">
            <v>137.35</v>
          </cell>
          <cell r="Y328">
            <v>2747</v>
          </cell>
          <cell r="Z328">
            <v>137.35</v>
          </cell>
          <cell r="AA328">
            <v>2747</v>
          </cell>
          <cell r="AB328">
            <v>137.35</v>
          </cell>
        </row>
        <row r="329">
          <cell r="C329">
            <v>1214</v>
          </cell>
          <cell r="D329">
            <v>84.98</v>
          </cell>
          <cell r="E329">
            <v>1214</v>
          </cell>
          <cell r="F329">
            <v>84.98</v>
          </cell>
          <cell r="I329">
            <v>0</v>
          </cell>
          <cell r="J329">
            <v>0</v>
          </cell>
          <cell r="P329">
            <v>1283</v>
          </cell>
          <cell r="Q329">
            <v>89.81</v>
          </cell>
          <cell r="R329">
            <v>1283</v>
          </cell>
          <cell r="S329">
            <v>89.81</v>
          </cell>
          <cell r="Y329">
            <v>1283</v>
          </cell>
          <cell r="Z329">
            <v>89.81</v>
          </cell>
          <cell r="AA329">
            <v>1283</v>
          </cell>
          <cell r="AB329">
            <v>89.81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4030</v>
          </cell>
          <cell r="Z330">
            <v>227.16</v>
          </cell>
          <cell r="AA330">
            <v>4030</v>
          </cell>
          <cell r="AB330">
            <v>227.16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2448</v>
          </cell>
          <cell r="D336">
            <v>183.6</v>
          </cell>
          <cell r="E336">
            <v>2448</v>
          </cell>
          <cell r="F336">
            <v>183.6</v>
          </cell>
          <cell r="I336">
            <v>0</v>
          </cell>
          <cell r="J336">
            <v>0</v>
          </cell>
          <cell r="P336">
            <v>2464</v>
          </cell>
          <cell r="Q336">
            <v>184.79999999999998</v>
          </cell>
          <cell r="R336">
            <v>2464</v>
          </cell>
          <cell r="S336">
            <v>184.79999999999998</v>
          </cell>
          <cell r="Y336">
            <v>2464</v>
          </cell>
          <cell r="Z336">
            <v>184.79999999999998</v>
          </cell>
          <cell r="AA336">
            <v>2464</v>
          </cell>
          <cell r="AB336">
            <v>184.79999999999998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2464</v>
          </cell>
          <cell r="Z337">
            <v>184.79999999999998</v>
          </cell>
          <cell r="AA337">
            <v>2464</v>
          </cell>
          <cell r="AB337">
            <v>184.79999999999998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7889</v>
          </cell>
          <cell r="D340">
            <v>236.67</v>
          </cell>
          <cell r="E340">
            <v>7889</v>
          </cell>
          <cell r="F340">
            <v>236.67</v>
          </cell>
          <cell r="I340">
            <v>0</v>
          </cell>
          <cell r="J340">
            <v>0</v>
          </cell>
          <cell r="P340">
            <v>5782</v>
          </cell>
          <cell r="Q340">
            <v>173.45999999999998</v>
          </cell>
          <cell r="R340">
            <v>5782</v>
          </cell>
          <cell r="S340">
            <v>173.45999999999998</v>
          </cell>
          <cell r="Y340">
            <v>4958</v>
          </cell>
          <cell r="Z340">
            <v>148.73999999999998</v>
          </cell>
          <cell r="AA340">
            <v>4958</v>
          </cell>
          <cell r="AB340">
            <v>148.73999999999998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4958</v>
          </cell>
          <cell r="Z341">
            <v>148.73999999999998</v>
          </cell>
          <cell r="AA341">
            <v>4958</v>
          </cell>
          <cell r="AB341">
            <v>148.73999999999998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11760</v>
          </cell>
          <cell r="D350">
            <v>35.28</v>
          </cell>
          <cell r="E350">
            <v>11760</v>
          </cell>
          <cell r="F350">
            <v>35.28</v>
          </cell>
          <cell r="I350">
            <v>0</v>
          </cell>
          <cell r="J350">
            <v>0</v>
          </cell>
          <cell r="P350">
            <v>14004</v>
          </cell>
          <cell r="Q350">
            <v>42.012</v>
          </cell>
          <cell r="R350">
            <v>14004</v>
          </cell>
          <cell r="S350">
            <v>42.012</v>
          </cell>
          <cell r="Y350">
            <v>11664</v>
          </cell>
          <cell r="Z350">
            <v>34.991999999999997</v>
          </cell>
          <cell r="AA350">
            <v>11664</v>
          </cell>
          <cell r="AB350">
            <v>34.991999999999997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34.991999999999997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21.382199999999997</v>
          </cell>
          <cell r="F354">
            <v>0</v>
          </cell>
          <cell r="I354">
            <v>0</v>
          </cell>
          <cell r="J354">
            <v>21.382199999999997</v>
          </cell>
          <cell r="K354">
            <v>12</v>
          </cell>
          <cell r="L354">
            <v>21.382199999999997</v>
          </cell>
          <cell r="Q354">
            <v>0</v>
          </cell>
          <cell r="R354">
            <v>0</v>
          </cell>
          <cell r="S354">
            <v>21.382199999999997</v>
          </cell>
          <cell r="U354">
            <v>21.382199999999997</v>
          </cell>
          <cell r="Z354">
            <v>0</v>
          </cell>
          <cell r="AA354">
            <v>0</v>
          </cell>
          <cell r="AB354">
            <v>21.382199999999997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4.0759500000000006</v>
          </cell>
          <cell r="F356">
            <v>4.0759500000000006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14</v>
          </cell>
          <cell r="D358">
            <v>101.60742272727272</v>
          </cell>
          <cell r="F358">
            <v>50.4</v>
          </cell>
          <cell r="I358">
            <v>14</v>
          </cell>
          <cell r="J358">
            <v>51.207422727272721</v>
          </cell>
          <cell r="K358">
            <v>6</v>
          </cell>
          <cell r="L358">
            <v>51.207422727272721</v>
          </cell>
          <cell r="P358">
            <v>73</v>
          </cell>
          <cell r="Q358">
            <v>567.20999999999992</v>
          </cell>
          <cell r="R358">
            <v>73</v>
          </cell>
          <cell r="S358">
            <v>618.41742272727265</v>
          </cell>
          <cell r="U358">
            <v>51.207422727272721</v>
          </cell>
          <cell r="Y358">
            <v>24</v>
          </cell>
          <cell r="Z358">
            <v>186.48</v>
          </cell>
          <cell r="AA358">
            <v>24</v>
          </cell>
          <cell r="AB358">
            <v>237.68742272727272</v>
          </cell>
        </row>
        <row r="359">
          <cell r="C359">
            <v>0</v>
          </cell>
          <cell r="D359">
            <v>38.264864000000017</v>
          </cell>
          <cell r="F359">
            <v>0</v>
          </cell>
          <cell r="I359">
            <v>0</v>
          </cell>
          <cell r="J359">
            <v>38.264864000000017</v>
          </cell>
          <cell r="K359">
            <v>12</v>
          </cell>
          <cell r="L359">
            <v>38.264864000000017</v>
          </cell>
          <cell r="P359">
            <v>290</v>
          </cell>
          <cell r="Q359">
            <v>2253.2999999999997</v>
          </cell>
          <cell r="R359">
            <v>290</v>
          </cell>
          <cell r="S359">
            <v>2291.5648639999999</v>
          </cell>
          <cell r="U359">
            <v>38.264864000000017</v>
          </cell>
          <cell r="Y359">
            <v>41</v>
          </cell>
          <cell r="Z359">
            <v>318.57</v>
          </cell>
          <cell r="AA359">
            <v>41</v>
          </cell>
          <cell r="AB359">
            <v>356.83486400000004</v>
          </cell>
        </row>
        <row r="360">
          <cell r="C360">
            <v>0</v>
          </cell>
          <cell r="D360">
            <v>9</v>
          </cell>
          <cell r="I360">
            <v>0</v>
          </cell>
          <cell r="J360">
            <v>9</v>
          </cell>
          <cell r="L360">
            <v>9</v>
          </cell>
          <cell r="Q360">
            <v>0</v>
          </cell>
          <cell r="R360">
            <v>0</v>
          </cell>
          <cell r="S360">
            <v>9</v>
          </cell>
          <cell r="U360">
            <v>9</v>
          </cell>
          <cell r="Z360">
            <v>0</v>
          </cell>
          <cell r="AA360">
            <v>0</v>
          </cell>
          <cell r="AB360">
            <v>9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1</v>
          </cell>
          <cell r="Q362">
            <v>28.36</v>
          </cell>
          <cell r="R362">
            <v>1</v>
          </cell>
          <cell r="S362">
            <v>28.36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47</v>
          </cell>
          <cell r="D363">
            <v>106.5188</v>
          </cell>
          <cell r="F363">
            <v>41.125</v>
          </cell>
          <cell r="I363">
            <v>47</v>
          </cell>
          <cell r="J363">
            <v>65.393799999999999</v>
          </cell>
          <cell r="K363">
            <v>6</v>
          </cell>
          <cell r="L363">
            <v>65.393799999999999</v>
          </cell>
          <cell r="Q363">
            <v>0</v>
          </cell>
          <cell r="R363">
            <v>0</v>
          </cell>
          <cell r="S363">
            <v>65.393799999999999</v>
          </cell>
          <cell r="U363">
            <v>65.393799999999999</v>
          </cell>
          <cell r="Z363">
            <v>0</v>
          </cell>
          <cell r="AA363">
            <v>0</v>
          </cell>
          <cell r="AB363">
            <v>65.393799999999999</v>
          </cell>
        </row>
        <row r="364">
          <cell r="C364">
            <v>33</v>
          </cell>
          <cell r="D364">
            <v>79.478000000000009</v>
          </cell>
          <cell r="E364">
            <v>33</v>
          </cell>
          <cell r="F364">
            <v>28.875</v>
          </cell>
          <cell r="I364">
            <v>0</v>
          </cell>
          <cell r="J364">
            <v>50.603000000000009</v>
          </cell>
          <cell r="K364">
            <v>3</v>
          </cell>
          <cell r="L364">
            <v>50.603000000000009</v>
          </cell>
          <cell r="Q364">
            <v>0</v>
          </cell>
          <cell r="R364">
            <v>0</v>
          </cell>
          <cell r="S364">
            <v>50.603000000000009</v>
          </cell>
          <cell r="U364">
            <v>50.603000000000009</v>
          </cell>
          <cell r="Z364">
            <v>0</v>
          </cell>
          <cell r="AA364">
            <v>0</v>
          </cell>
          <cell r="AB364">
            <v>50.603000000000009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20</v>
          </cell>
          <cell r="Q365">
            <v>38</v>
          </cell>
          <cell r="R365">
            <v>20</v>
          </cell>
          <cell r="S365">
            <v>38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0.17999999999999833</v>
          </cell>
          <cell r="E366">
            <v>0</v>
          </cell>
          <cell r="F366">
            <v>0.17999999999999833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15000</v>
          </cell>
          <cell r="Q367">
            <v>1035</v>
          </cell>
          <cell r="R367">
            <v>15000</v>
          </cell>
          <cell r="S367">
            <v>1035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30</v>
          </cell>
          <cell r="Q368">
            <v>9</v>
          </cell>
          <cell r="R368">
            <v>30</v>
          </cell>
          <cell r="S368">
            <v>9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6.9</v>
          </cell>
          <cell r="F369">
            <v>6.9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6.9</v>
          </cell>
          <cell r="F370">
            <v>6.9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22</v>
          </cell>
          <cell r="Q371">
            <v>41.8</v>
          </cell>
          <cell r="R371">
            <v>22</v>
          </cell>
          <cell r="S371">
            <v>41.8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19</v>
          </cell>
          <cell r="Q372">
            <v>4.5599999999999996</v>
          </cell>
          <cell r="R372">
            <v>19</v>
          </cell>
          <cell r="S372">
            <v>4.5599999999999996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29</v>
          </cell>
          <cell r="Q374">
            <v>7.25</v>
          </cell>
          <cell r="R374">
            <v>29</v>
          </cell>
          <cell r="S374">
            <v>7.25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19.521999999999998</v>
          </cell>
          <cell r="F375">
            <v>19.521999999999998</v>
          </cell>
          <cell r="I375">
            <v>13</v>
          </cell>
          <cell r="J375">
            <v>0</v>
          </cell>
          <cell r="L375">
            <v>0</v>
          </cell>
          <cell r="P375">
            <v>19</v>
          </cell>
          <cell r="Q375">
            <v>26.16</v>
          </cell>
          <cell r="R375">
            <v>19</v>
          </cell>
          <cell r="S375">
            <v>26.16</v>
          </cell>
          <cell r="U375">
            <v>0</v>
          </cell>
          <cell r="Y375">
            <v>13</v>
          </cell>
          <cell r="Z375">
            <v>16.84</v>
          </cell>
          <cell r="AA375">
            <v>13</v>
          </cell>
          <cell r="AB375">
            <v>16.84</v>
          </cell>
        </row>
        <row r="376">
          <cell r="C376">
            <v>9</v>
          </cell>
          <cell r="D376">
            <v>13.39</v>
          </cell>
          <cell r="F376">
            <v>13.39</v>
          </cell>
          <cell r="I376">
            <v>9</v>
          </cell>
          <cell r="J376">
            <v>0</v>
          </cell>
          <cell r="L376">
            <v>0</v>
          </cell>
          <cell r="P376">
            <v>9</v>
          </cell>
          <cell r="Q376">
            <v>23.63</v>
          </cell>
          <cell r="R376">
            <v>9</v>
          </cell>
          <cell r="S376">
            <v>23.63</v>
          </cell>
          <cell r="U376">
            <v>0</v>
          </cell>
          <cell r="Y376">
            <v>6</v>
          </cell>
          <cell r="Z376">
            <v>12.8</v>
          </cell>
          <cell r="AA376">
            <v>6</v>
          </cell>
          <cell r="AB376">
            <v>12.8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39</v>
          </cell>
          <cell r="U383">
            <v>235.85128672727274</v>
          </cell>
          <cell r="V383">
            <v>0</v>
          </cell>
          <cell r="W383">
            <v>0</v>
          </cell>
          <cell r="Y383">
            <v>84</v>
          </cell>
          <cell r="AA383">
            <v>84</v>
          </cell>
          <cell r="AB383">
            <v>770.5412867272729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162.0307922947498</v>
          </cell>
          <cell r="F387">
            <v>162.0307922947498</v>
          </cell>
          <cell r="I387">
            <v>0</v>
          </cell>
          <cell r="J387">
            <v>0</v>
          </cell>
          <cell r="Q387">
            <v>212.03079229475003</v>
          </cell>
          <cell r="R387">
            <v>0</v>
          </cell>
          <cell r="S387">
            <v>212.03079229475003</v>
          </cell>
          <cell r="Y387">
            <v>0</v>
          </cell>
          <cell r="Z387">
            <v>164</v>
          </cell>
          <cell r="AA387">
            <v>0</v>
          </cell>
          <cell r="AB387">
            <v>164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164</v>
          </cell>
          <cell r="AA390">
            <v>0</v>
          </cell>
          <cell r="AB390">
            <v>164</v>
          </cell>
        </row>
        <row r="391">
          <cell r="I391">
            <v>0</v>
          </cell>
          <cell r="J391">
            <v>0</v>
          </cell>
          <cell r="Q391">
            <v>235.54783</v>
          </cell>
          <cell r="S391">
            <v>235.54783</v>
          </cell>
          <cell r="Y391">
            <v>0</v>
          </cell>
          <cell r="AB391">
            <v>0</v>
          </cell>
        </row>
        <row r="392">
          <cell r="C392">
            <v>744</v>
          </cell>
          <cell r="D392">
            <v>66.368510000000001</v>
          </cell>
          <cell r="E392">
            <v>744</v>
          </cell>
          <cell r="F392">
            <v>66.368510000000001</v>
          </cell>
          <cell r="I392">
            <v>743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776</v>
          </cell>
          <cell r="Z392">
            <v>47.154061177756283</v>
          </cell>
          <cell r="AA392">
            <v>776</v>
          </cell>
          <cell r="AB392">
            <v>47.154061177756283</v>
          </cell>
        </row>
        <row r="393">
          <cell r="C393">
            <v>753</v>
          </cell>
          <cell r="D393">
            <v>66.263999999999996</v>
          </cell>
          <cell r="E393">
            <v>753</v>
          </cell>
          <cell r="F393">
            <v>66.263999999999996</v>
          </cell>
          <cell r="I393">
            <v>752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1164</v>
          </cell>
          <cell r="Z393">
            <v>60.626650085686656</v>
          </cell>
          <cell r="AA393">
            <v>1164</v>
          </cell>
          <cell r="AB393">
            <v>60.626650085686656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524</v>
          </cell>
          <cell r="Z394">
            <v>27.95</v>
          </cell>
          <cell r="AA394">
            <v>524</v>
          </cell>
          <cell r="AB394">
            <v>27.95</v>
          </cell>
        </row>
        <row r="395">
          <cell r="C395">
            <v>0</v>
          </cell>
          <cell r="D395">
            <v>32.918403710198774</v>
          </cell>
          <cell r="E395">
            <v>0</v>
          </cell>
          <cell r="F395">
            <v>32.918403710198774</v>
          </cell>
          <cell r="I395">
            <v>0</v>
          </cell>
          <cell r="J395">
            <v>0</v>
          </cell>
          <cell r="Q395">
            <v>58.886957500000001</v>
          </cell>
          <cell r="R395">
            <v>0</v>
          </cell>
          <cell r="S395">
            <v>58.886957500000001</v>
          </cell>
          <cell r="Z395">
            <v>33.681472269825917</v>
          </cell>
          <cell r="AA395">
            <v>0</v>
          </cell>
          <cell r="AB395">
            <v>33.681472269825917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2464</v>
          </cell>
          <cell r="Z396">
            <v>333.41218353326883</v>
          </cell>
          <cell r="AA396">
            <v>2464</v>
          </cell>
          <cell r="AB396">
            <v>333.41218353326883</v>
          </cell>
        </row>
        <row r="397">
          <cell r="M397">
            <v>0</v>
          </cell>
          <cell r="N397">
            <v>0</v>
          </cell>
          <cell r="Q397">
            <v>12223.407079794752</v>
          </cell>
          <cell r="T397">
            <v>83</v>
          </cell>
          <cell r="U397">
            <v>235.85128672727274</v>
          </cell>
          <cell r="V397">
            <v>0</v>
          </cell>
          <cell r="W397">
            <v>0</v>
          </cell>
          <cell r="Y397">
            <v>768438</v>
          </cell>
          <cell r="Z397">
            <v>6429.6776835332685</v>
          </cell>
          <cell r="AA397">
            <v>768438</v>
          </cell>
          <cell r="AB397">
            <v>6665.5289702605414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6665.5289702605414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33</v>
          </cell>
        </row>
      </sheetData>
      <sheetData sheetId="17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101.66</v>
          </cell>
          <cell r="F152">
            <v>101.66</v>
          </cell>
          <cell r="I152">
            <v>0</v>
          </cell>
          <cell r="J152">
            <v>0</v>
          </cell>
          <cell r="Q152">
            <v>1440.1103599999999</v>
          </cell>
          <cell r="R152">
            <v>0</v>
          </cell>
          <cell r="S152">
            <v>1440.1103599999999</v>
          </cell>
          <cell r="Z152">
            <v>44.32</v>
          </cell>
          <cell r="AA152">
            <v>0</v>
          </cell>
          <cell r="AB152">
            <v>44.32</v>
          </cell>
        </row>
        <row r="153">
          <cell r="C153">
            <v>0</v>
          </cell>
          <cell r="D153">
            <v>101.66</v>
          </cell>
          <cell r="E153">
            <v>0</v>
          </cell>
          <cell r="F153">
            <v>101.66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1440.1103599999999</v>
          </cell>
          <cell r="R153">
            <v>0</v>
          </cell>
          <cell r="S153">
            <v>1440.1103599999999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44.32</v>
          </cell>
          <cell r="AA153">
            <v>0</v>
          </cell>
          <cell r="AB153">
            <v>44.32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1752</v>
          </cell>
          <cell r="D170">
            <v>52.559999999999995</v>
          </cell>
          <cell r="E170">
            <v>1752</v>
          </cell>
          <cell r="F170">
            <v>52.559999999999995</v>
          </cell>
          <cell r="I170">
            <v>0</v>
          </cell>
          <cell r="J170">
            <v>0</v>
          </cell>
          <cell r="P170">
            <v>1264</v>
          </cell>
          <cell r="Q170">
            <v>37.92</v>
          </cell>
          <cell r="R170">
            <v>1264</v>
          </cell>
          <cell r="S170">
            <v>37.92</v>
          </cell>
          <cell r="Y170">
            <v>1264</v>
          </cell>
          <cell r="Z170">
            <v>37.92</v>
          </cell>
          <cell r="AA170">
            <v>1264</v>
          </cell>
          <cell r="AB170">
            <v>37.92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3217</v>
          </cell>
          <cell r="Q171">
            <v>48.254999999999995</v>
          </cell>
          <cell r="R171">
            <v>3217</v>
          </cell>
          <cell r="S171">
            <v>48.254999999999995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37.92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350</v>
          </cell>
          <cell r="Q176">
            <v>10.5</v>
          </cell>
          <cell r="R176">
            <v>350</v>
          </cell>
          <cell r="S176">
            <v>10.5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350</v>
          </cell>
          <cell r="Z182">
            <v>10.5</v>
          </cell>
          <cell r="AA182">
            <v>350</v>
          </cell>
          <cell r="AB182">
            <v>10.5</v>
          </cell>
        </row>
        <row r="183">
          <cell r="C183">
            <v>350</v>
          </cell>
          <cell r="D183">
            <v>5.25</v>
          </cell>
          <cell r="E183">
            <v>350</v>
          </cell>
          <cell r="F183">
            <v>5.25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10.5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2239</v>
          </cell>
          <cell r="D194">
            <v>190.31500000000003</v>
          </cell>
          <cell r="E194">
            <v>2239</v>
          </cell>
          <cell r="F194">
            <v>190.31500000000003</v>
          </cell>
          <cell r="I194">
            <v>0</v>
          </cell>
          <cell r="J194">
            <v>0</v>
          </cell>
          <cell r="P194">
            <v>3273</v>
          </cell>
          <cell r="Q194">
            <v>327.3</v>
          </cell>
          <cell r="R194">
            <v>3273</v>
          </cell>
          <cell r="S194">
            <v>327.3</v>
          </cell>
          <cell r="Y194">
            <v>3273</v>
          </cell>
          <cell r="Z194">
            <v>327.3</v>
          </cell>
          <cell r="AA194">
            <v>3273</v>
          </cell>
          <cell r="AB194">
            <v>327.3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327.3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375.72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67692</v>
          </cell>
          <cell r="D201">
            <v>101.538</v>
          </cell>
          <cell r="E201">
            <v>67692</v>
          </cell>
          <cell r="F201">
            <v>101.538</v>
          </cell>
          <cell r="I201">
            <v>0</v>
          </cell>
          <cell r="J201">
            <v>0</v>
          </cell>
          <cell r="P201">
            <v>65217</v>
          </cell>
          <cell r="Q201">
            <v>97.825500000000005</v>
          </cell>
          <cell r="R201">
            <v>65217</v>
          </cell>
          <cell r="S201">
            <v>97.825500000000005</v>
          </cell>
          <cell r="Z201">
            <v>97.825500000000005</v>
          </cell>
          <cell r="AA201">
            <v>65217</v>
          </cell>
          <cell r="AB201">
            <v>97.825500000000005</v>
          </cell>
        </row>
        <row r="202">
          <cell r="C202">
            <v>31</v>
          </cell>
          <cell r="D202">
            <v>4.65E-2</v>
          </cell>
          <cell r="E202">
            <v>31</v>
          </cell>
          <cell r="F202">
            <v>4.65E-2</v>
          </cell>
          <cell r="I202">
            <v>0</v>
          </cell>
          <cell r="J202">
            <v>0</v>
          </cell>
          <cell r="P202">
            <v>17</v>
          </cell>
          <cell r="Q202">
            <v>2.5500000000000002E-2</v>
          </cell>
          <cell r="R202">
            <v>17</v>
          </cell>
          <cell r="S202">
            <v>2.5500000000000002E-2</v>
          </cell>
          <cell r="Z202">
            <v>2.5500000000000002E-2</v>
          </cell>
          <cell r="AA202">
            <v>17</v>
          </cell>
          <cell r="AB202">
            <v>2.5500000000000002E-2</v>
          </cell>
        </row>
        <row r="203">
          <cell r="C203">
            <v>37</v>
          </cell>
          <cell r="D203">
            <v>5.5500000000000001E-2</v>
          </cell>
          <cell r="E203">
            <v>37</v>
          </cell>
          <cell r="F203">
            <v>5.5500000000000001E-2</v>
          </cell>
          <cell r="I203">
            <v>0</v>
          </cell>
          <cell r="J203">
            <v>0</v>
          </cell>
          <cell r="P203">
            <v>33</v>
          </cell>
          <cell r="Q203">
            <v>4.9500000000000002E-2</v>
          </cell>
          <cell r="R203">
            <v>33</v>
          </cell>
          <cell r="S203">
            <v>4.9500000000000002E-2</v>
          </cell>
          <cell r="Z203">
            <v>4.9500000000000002E-2</v>
          </cell>
          <cell r="AA203">
            <v>33</v>
          </cell>
          <cell r="AB203">
            <v>4.9500000000000002E-2</v>
          </cell>
        </row>
        <row r="204">
          <cell r="C204">
            <v>101509</v>
          </cell>
          <cell r="D204">
            <v>152.26349999999999</v>
          </cell>
          <cell r="E204">
            <v>101509</v>
          </cell>
          <cell r="F204">
            <v>152.26349999999999</v>
          </cell>
          <cell r="I204">
            <v>0</v>
          </cell>
          <cell r="J204">
            <v>0</v>
          </cell>
          <cell r="P204">
            <v>99824</v>
          </cell>
          <cell r="Q204">
            <v>149.73599999999999</v>
          </cell>
          <cell r="R204">
            <v>99824</v>
          </cell>
          <cell r="S204">
            <v>149.73599999999999</v>
          </cell>
          <cell r="Z204">
            <v>149.73599999999999</v>
          </cell>
          <cell r="AA204">
            <v>99824</v>
          </cell>
          <cell r="AB204">
            <v>149.73599999999999</v>
          </cell>
        </row>
        <row r="205">
          <cell r="C205">
            <v>53</v>
          </cell>
          <cell r="D205">
            <v>7.9500000000000001E-2</v>
          </cell>
          <cell r="E205">
            <v>53</v>
          </cell>
          <cell r="F205">
            <v>7.9500000000000001E-2</v>
          </cell>
          <cell r="I205">
            <v>0</v>
          </cell>
          <cell r="J205">
            <v>0</v>
          </cell>
          <cell r="P205">
            <v>30</v>
          </cell>
          <cell r="Q205">
            <v>4.4999999999999998E-2</v>
          </cell>
          <cell r="R205">
            <v>30</v>
          </cell>
          <cell r="S205">
            <v>4.4999999999999998E-2</v>
          </cell>
          <cell r="Z205">
            <v>4.4999999999999998E-2</v>
          </cell>
          <cell r="AA205">
            <v>30</v>
          </cell>
          <cell r="AB205">
            <v>4.4999999999999998E-2</v>
          </cell>
        </row>
        <row r="206">
          <cell r="C206">
            <v>107</v>
          </cell>
          <cell r="D206">
            <v>0.1605</v>
          </cell>
          <cell r="E206">
            <v>107</v>
          </cell>
          <cell r="F206">
            <v>0.1605</v>
          </cell>
          <cell r="I206">
            <v>0</v>
          </cell>
          <cell r="J206">
            <v>0</v>
          </cell>
          <cell r="P206">
            <v>60</v>
          </cell>
          <cell r="Q206">
            <v>0.09</v>
          </cell>
          <cell r="R206">
            <v>60</v>
          </cell>
          <cell r="S206">
            <v>0.09</v>
          </cell>
          <cell r="Z206">
            <v>0.09</v>
          </cell>
          <cell r="AA206">
            <v>60</v>
          </cell>
          <cell r="AB206">
            <v>0.09</v>
          </cell>
        </row>
        <row r="207">
          <cell r="C207">
            <v>104687</v>
          </cell>
          <cell r="D207">
            <v>261.71750000000003</v>
          </cell>
          <cell r="E207">
            <v>104687</v>
          </cell>
          <cell r="F207">
            <v>261.71750000000003</v>
          </cell>
          <cell r="I207">
            <v>0</v>
          </cell>
          <cell r="J207">
            <v>0</v>
          </cell>
          <cell r="P207">
            <v>102506</v>
          </cell>
          <cell r="Q207">
            <v>256.26499999999999</v>
          </cell>
          <cell r="R207">
            <v>102506</v>
          </cell>
          <cell r="S207">
            <v>256.26499999999999</v>
          </cell>
          <cell r="Z207">
            <v>256.26499999999999</v>
          </cell>
          <cell r="AA207">
            <v>102506</v>
          </cell>
          <cell r="AB207">
            <v>256.26499999999999</v>
          </cell>
        </row>
        <row r="208">
          <cell r="C208">
            <v>39</v>
          </cell>
          <cell r="D208">
            <v>9.7500000000000003E-2</v>
          </cell>
          <cell r="E208">
            <v>39</v>
          </cell>
          <cell r="F208">
            <v>9.7500000000000003E-2</v>
          </cell>
          <cell r="I208">
            <v>0</v>
          </cell>
          <cell r="J208">
            <v>0</v>
          </cell>
          <cell r="P208">
            <v>26</v>
          </cell>
          <cell r="Q208">
            <v>6.5000000000000002E-2</v>
          </cell>
          <cell r="R208">
            <v>26</v>
          </cell>
          <cell r="S208">
            <v>6.5000000000000002E-2</v>
          </cell>
          <cell r="Z208">
            <v>6.5000000000000002E-2</v>
          </cell>
          <cell r="AA208">
            <v>26</v>
          </cell>
          <cell r="AB208">
            <v>6.5000000000000002E-2</v>
          </cell>
        </row>
        <row r="209">
          <cell r="C209">
            <v>110</v>
          </cell>
          <cell r="D209">
            <v>0.27500000000000002</v>
          </cell>
          <cell r="E209">
            <v>110</v>
          </cell>
          <cell r="F209">
            <v>0.27500000000000002</v>
          </cell>
          <cell r="I209">
            <v>0</v>
          </cell>
          <cell r="J209">
            <v>0</v>
          </cell>
          <cell r="P209">
            <v>59</v>
          </cell>
          <cell r="Q209">
            <v>0.14749999999999999</v>
          </cell>
          <cell r="R209">
            <v>59</v>
          </cell>
          <cell r="S209">
            <v>0.14749999999999999</v>
          </cell>
          <cell r="Z209">
            <v>0.14749999999999999</v>
          </cell>
          <cell r="AA209">
            <v>59</v>
          </cell>
          <cell r="AB209">
            <v>0.14749999999999999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504.24899999999991</v>
          </cell>
        </row>
        <row r="211">
          <cell r="I211">
            <v>0</v>
          </cell>
          <cell r="J211">
            <v>0</v>
          </cell>
        </row>
        <row r="212">
          <cell r="C212">
            <v>87300</v>
          </cell>
          <cell r="D212">
            <v>349.2</v>
          </cell>
          <cell r="E212">
            <v>87300</v>
          </cell>
          <cell r="F212">
            <v>349.2</v>
          </cell>
          <cell r="I212">
            <v>0</v>
          </cell>
          <cell r="J212">
            <v>0</v>
          </cell>
          <cell r="P212">
            <v>84261</v>
          </cell>
          <cell r="Q212">
            <v>337.04399999999998</v>
          </cell>
          <cell r="R212">
            <v>84261</v>
          </cell>
          <cell r="S212">
            <v>337.04399999999998</v>
          </cell>
          <cell r="Y212">
            <v>84261</v>
          </cell>
          <cell r="Z212">
            <v>337.04399999999998</v>
          </cell>
          <cell r="AA212">
            <v>84261</v>
          </cell>
          <cell r="AB212">
            <v>337.04399999999998</v>
          </cell>
        </row>
        <row r="213">
          <cell r="C213">
            <v>15780</v>
          </cell>
          <cell r="D213">
            <v>63.120000000000005</v>
          </cell>
          <cell r="E213">
            <v>15780</v>
          </cell>
          <cell r="F213">
            <v>63.120000000000005</v>
          </cell>
          <cell r="I213">
            <v>0</v>
          </cell>
          <cell r="J213">
            <v>0</v>
          </cell>
          <cell r="P213">
            <v>15333</v>
          </cell>
          <cell r="Q213">
            <v>61.332000000000001</v>
          </cell>
          <cell r="R213">
            <v>15333</v>
          </cell>
          <cell r="S213">
            <v>61.332000000000001</v>
          </cell>
          <cell r="Y213">
            <v>15333</v>
          </cell>
          <cell r="Z213">
            <v>61.332000000000001</v>
          </cell>
          <cell r="AA213">
            <v>15333</v>
          </cell>
          <cell r="AB213">
            <v>61.332000000000001</v>
          </cell>
        </row>
        <row r="214">
          <cell r="C214">
            <v>2719</v>
          </cell>
          <cell r="D214">
            <v>10.875999999999999</v>
          </cell>
          <cell r="E214">
            <v>2719</v>
          </cell>
          <cell r="F214">
            <v>10.875999999999999</v>
          </cell>
          <cell r="I214">
            <v>0</v>
          </cell>
          <cell r="J214">
            <v>0</v>
          </cell>
          <cell r="P214">
            <v>2645</v>
          </cell>
          <cell r="Q214">
            <v>10.58</v>
          </cell>
          <cell r="R214">
            <v>2645</v>
          </cell>
          <cell r="S214">
            <v>10.58</v>
          </cell>
          <cell r="Y214">
            <v>2645</v>
          </cell>
          <cell r="Z214">
            <v>10.58</v>
          </cell>
          <cell r="AA214">
            <v>2645</v>
          </cell>
          <cell r="AB214">
            <v>10.58</v>
          </cell>
        </row>
        <row r="215">
          <cell r="C215">
            <v>15541</v>
          </cell>
          <cell r="D215">
            <v>62.164000000000001</v>
          </cell>
          <cell r="E215">
            <v>15541</v>
          </cell>
          <cell r="F215">
            <v>62.164000000000001</v>
          </cell>
          <cell r="I215">
            <v>0</v>
          </cell>
          <cell r="J215">
            <v>0</v>
          </cell>
          <cell r="P215">
            <v>64379</v>
          </cell>
          <cell r="Q215">
            <v>257.51600000000002</v>
          </cell>
          <cell r="R215">
            <v>64379</v>
          </cell>
          <cell r="S215">
            <v>257.51600000000002</v>
          </cell>
          <cell r="Y215">
            <v>14961</v>
          </cell>
          <cell r="Z215">
            <v>59.844000000000001</v>
          </cell>
          <cell r="AA215">
            <v>14961</v>
          </cell>
          <cell r="AB215">
            <v>59.844000000000001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468.79999999999995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658</v>
          </cell>
          <cell r="D245">
            <v>3948</v>
          </cell>
          <cell r="E245">
            <v>658</v>
          </cell>
          <cell r="F245">
            <v>3948</v>
          </cell>
          <cell r="I245">
            <v>0</v>
          </cell>
          <cell r="J245">
            <v>0</v>
          </cell>
          <cell r="P245">
            <v>658</v>
          </cell>
          <cell r="Q245">
            <v>4342.8</v>
          </cell>
          <cell r="R245">
            <v>658</v>
          </cell>
          <cell r="S245">
            <v>4342.8</v>
          </cell>
          <cell r="Y245">
            <v>658</v>
          </cell>
          <cell r="Z245">
            <v>4342.8</v>
          </cell>
          <cell r="AA245">
            <v>658</v>
          </cell>
          <cell r="AB245">
            <v>4342.8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101</v>
          </cell>
          <cell r="D259">
            <v>50.5</v>
          </cell>
          <cell r="E259">
            <v>101</v>
          </cell>
          <cell r="F259">
            <v>50.5</v>
          </cell>
          <cell r="I259">
            <v>0</v>
          </cell>
          <cell r="J259">
            <v>0</v>
          </cell>
          <cell r="P259">
            <v>102</v>
          </cell>
          <cell r="Q259">
            <v>51</v>
          </cell>
          <cell r="R259">
            <v>102</v>
          </cell>
          <cell r="S259">
            <v>51</v>
          </cell>
          <cell r="Y259">
            <v>102</v>
          </cell>
          <cell r="Z259">
            <v>51</v>
          </cell>
          <cell r="AA259">
            <v>102</v>
          </cell>
          <cell r="AB259">
            <v>51</v>
          </cell>
        </row>
        <row r="260">
          <cell r="C260">
            <v>101</v>
          </cell>
          <cell r="D260">
            <v>50.5</v>
          </cell>
          <cell r="E260">
            <v>101</v>
          </cell>
          <cell r="F260">
            <v>50.5</v>
          </cell>
          <cell r="I260">
            <v>0</v>
          </cell>
          <cell r="J260">
            <v>0</v>
          </cell>
          <cell r="P260">
            <v>102</v>
          </cell>
          <cell r="Q260">
            <v>51</v>
          </cell>
          <cell r="R260">
            <v>102</v>
          </cell>
          <cell r="S260">
            <v>51</v>
          </cell>
          <cell r="Y260">
            <v>102</v>
          </cell>
          <cell r="Z260">
            <v>51</v>
          </cell>
          <cell r="AA260">
            <v>102</v>
          </cell>
          <cell r="AB260">
            <v>51</v>
          </cell>
        </row>
        <row r="261">
          <cell r="C261">
            <v>101</v>
          </cell>
          <cell r="D261">
            <v>50.5</v>
          </cell>
          <cell r="E261">
            <v>101</v>
          </cell>
          <cell r="F261">
            <v>50.5</v>
          </cell>
          <cell r="I261">
            <v>0</v>
          </cell>
          <cell r="J261">
            <v>0</v>
          </cell>
          <cell r="P261">
            <v>102</v>
          </cell>
          <cell r="Q261">
            <v>51</v>
          </cell>
          <cell r="R261">
            <v>102</v>
          </cell>
          <cell r="S261">
            <v>51</v>
          </cell>
          <cell r="Y261">
            <v>102</v>
          </cell>
          <cell r="Z261">
            <v>51</v>
          </cell>
          <cell r="AA261">
            <v>102</v>
          </cell>
          <cell r="AB261">
            <v>51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4495.8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4495.8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4495.8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2923</v>
          </cell>
          <cell r="D268">
            <v>23.384</v>
          </cell>
          <cell r="E268">
            <v>2923</v>
          </cell>
          <cell r="F268">
            <v>23.384</v>
          </cell>
          <cell r="I268">
            <v>0</v>
          </cell>
          <cell r="J268">
            <v>0</v>
          </cell>
          <cell r="P268">
            <v>3043</v>
          </cell>
          <cell r="Q268">
            <v>60.86</v>
          </cell>
          <cell r="R268">
            <v>3043</v>
          </cell>
          <cell r="S268">
            <v>60.86</v>
          </cell>
          <cell r="Y268">
            <v>3043</v>
          </cell>
          <cell r="Z268">
            <v>30.43</v>
          </cell>
          <cell r="AA268">
            <v>3043</v>
          </cell>
          <cell r="AB268">
            <v>30.43</v>
          </cell>
        </row>
        <row r="269">
          <cell r="C269">
            <v>2403</v>
          </cell>
          <cell r="D269">
            <v>19.224</v>
          </cell>
          <cell r="E269">
            <v>2403</v>
          </cell>
          <cell r="F269">
            <v>19.224</v>
          </cell>
          <cell r="I269">
            <v>0</v>
          </cell>
          <cell r="J269">
            <v>0</v>
          </cell>
          <cell r="P269">
            <v>2491</v>
          </cell>
          <cell r="Q269">
            <v>49.82</v>
          </cell>
          <cell r="R269">
            <v>2491</v>
          </cell>
          <cell r="S269">
            <v>49.82</v>
          </cell>
          <cell r="Y269">
            <v>2491</v>
          </cell>
          <cell r="Z269">
            <v>24.91</v>
          </cell>
          <cell r="AA269">
            <v>2491</v>
          </cell>
          <cell r="AB269">
            <v>24.91</v>
          </cell>
        </row>
        <row r="270">
          <cell r="C270">
            <v>3077</v>
          </cell>
          <cell r="D270">
            <v>24.616</v>
          </cell>
          <cell r="E270">
            <v>3077</v>
          </cell>
          <cell r="F270">
            <v>24.616</v>
          </cell>
          <cell r="I270">
            <v>0</v>
          </cell>
          <cell r="J270">
            <v>0</v>
          </cell>
          <cell r="P270">
            <v>3190</v>
          </cell>
          <cell r="Q270">
            <v>63.800000000000004</v>
          </cell>
          <cell r="R270">
            <v>3190</v>
          </cell>
          <cell r="S270">
            <v>63.800000000000004</v>
          </cell>
          <cell r="Y270">
            <v>3190</v>
          </cell>
          <cell r="Z270">
            <v>31.900000000000002</v>
          </cell>
          <cell r="AA270">
            <v>3190</v>
          </cell>
          <cell r="AB270">
            <v>31.900000000000002</v>
          </cell>
        </row>
        <row r="271">
          <cell r="I271">
            <v>0</v>
          </cell>
          <cell r="J271">
            <v>0</v>
          </cell>
        </row>
        <row r="272">
          <cell r="C272">
            <v>2923</v>
          </cell>
          <cell r="D272">
            <v>23.384</v>
          </cell>
          <cell r="E272">
            <v>2923</v>
          </cell>
          <cell r="F272">
            <v>23.384</v>
          </cell>
          <cell r="I272">
            <v>0</v>
          </cell>
          <cell r="J272">
            <v>0</v>
          </cell>
          <cell r="P272">
            <v>3043</v>
          </cell>
          <cell r="Q272">
            <v>30.43</v>
          </cell>
          <cell r="R272">
            <v>3043</v>
          </cell>
          <cell r="S272">
            <v>30.43</v>
          </cell>
          <cell r="Y272">
            <v>3043</v>
          </cell>
          <cell r="Z272">
            <v>30.43</v>
          </cell>
          <cell r="AA272">
            <v>3043</v>
          </cell>
          <cell r="AB272">
            <v>30.43</v>
          </cell>
        </row>
        <row r="273">
          <cell r="C273">
            <v>2403</v>
          </cell>
          <cell r="D273">
            <v>19.224</v>
          </cell>
          <cell r="E273">
            <v>2403</v>
          </cell>
          <cell r="F273">
            <v>19.224</v>
          </cell>
          <cell r="I273">
            <v>0</v>
          </cell>
          <cell r="J273">
            <v>0</v>
          </cell>
          <cell r="P273">
            <v>2491</v>
          </cell>
          <cell r="Q273">
            <v>24.91</v>
          </cell>
          <cell r="R273">
            <v>2491</v>
          </cell>
          <cell r="S273">
            <v>24.91</v>
          </cell>
          <cell r="Y273">
            <v>2491</v>
          </cell>
          <cell r="Z273">
            <v>24.91</v>
          </cell>
          <cell r="AA273">
            <v>2491</v>
          </cell>
          <cell r="AB273">
            <v>24.91</v>
          </cell>
        </row>
        <row r="274">
          <cell r="C274">
            <v>3077</v>
          </cell>
          <cell r="D274">
            <v>24.616</v>
          </cell>
          <cell r="E274">
            <v>3077</v>
          </cell>
          <cell r="F274">
            <v>24.616</v>
          </cell>
          <cell r="I274">
            <v>0</v>
          </cell>
          <cell r="J274">
            <v>0</v>
          </cell>
          <cell r="P274">
            <v>3190</v>
          </cell>
          <cell r="Q274">
            <v>31.900000000000002</v>
          </cell>
          <cell r="R274">
            <v>3190</v>
          </cell>
          <cell r="S274">
            <v>31.900000000000002</v>
          </cell>
          <cell r="Y274">
            <v>3190</v>
          </cell>
          <cell r="Z274">
            <v>31.900000000000002</v>
          </cell>
          <cell r="AA274">
            <v>3190</v>
          </cell>
          <cell r="AB274">
            <v>31.900000000000002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174</v>
          </cell>
          <cell r="D281">
            <v>1.3920000000000001</v>
          </cell>
          <cell r="E281">
            <v>174</v>
          </cell>
          <cell r="F281">
            <v>1.3920000000000001</v>
          </cell>
          <cell r="I281">
            <v>0</v>
          </cell>
          <cell r="J281">
            <v>0</v>
          </cell>
          <cell r="P281">
            <v>110</v>
          </cell>
          <cell r="Q281">
            <v>2.2000000000000002</v>
          </cell>
          <cell r="R281">
            <v>110</v>
          </cell>
          <cell r="S281">
            <v>2.2000000000000002</v>
          </cell>
          <cell r="Y281">
            <v>110</v>
          </cell>
          <cell r="Z281">
            <v>2.2000000000000002</v>
          </cell>
          <cell r="AA281">
            <v>110</v>
          </cell>
          <cell r="AB281">
            <v>2.2000000000000002</v>
          </cell>
        </row>
        <row r="282">
          <cell r="C282">
            <v>157</v>
          </cell>
          <cell r="D282">
            <v>1.256</v>
          </cell>
          <cell r="E282">
            <v>157</v>
          </cell>
          <cell r="F282">
            <v>1.256</v>
          </cell>
          <cell r="I282">
            <v>0</v>
          </cell>
          <cell r="J282">
            <v>0</v>
          </cell>
          <cell r="P282">
            <v>91</v>
          </cell>
          <cell r="Q282">
            <v>1.82</v>
          </cell>
          <cell r="R282">
            <v>91</v>
          </cell>
          <cell r="S282">
            <v>1.82</v>
          </cell>
          <cell r="Y282">
            <v>91</v>
          </cell>
          <cell r="Z282">
            <v>1.82</v>
          </cell>
          <cell r="AA282">
            <v>91</v>
          </cell>
          <cell r="AB282">
            <v>1.82</v>
          </cell>
        </row>
        <row r="283">
          <cell r="C283">
            <v>179</v>
          </cell>
          <cell r="D283">
            <v>1.4319999999999999</v>
          </cell>
          <cell r="E283">
            <v>179</v>
          </cell>
          <cell r="F283">
            <v>1.4319999999999999</v>
          </cell>
          <cell r="I283">
            <v>0</v>
          </cell>
          <cell r="J283">
            <v>0</v>
          </cell>
          <cell r="P283">
            <v>115</v>
          </cell>
          <cell r="Q283">
            <v>2.3000000000000003</v>
          </cell>
          <cell r="R283">
            <v>115</v>
          </cell>
          <cell r="S283">
            <v>2.3000000000000003</v>
          </cell>
          <cell r="Y283">
            <v>115</v>
          </cell>
          <cell r="Z283">
            <v>2.3000000000000003</v>
          </cell>
          <cell r="AA283">
            <v>115</v>
          </cell>
          <cell r="AB283">
            <v>2.3000000000000003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39</v>
          </cell>
          <cell r="D286">
            <v>0.624</v>
          </cell>
          <cell r="E286">
            <v>39</v>
          </cell>
          <cell r="F286">
            <v>0.624</v>
          </cell>
          <cell r="I286">
            <v>0</v>
          </cell>
          <cell r="J286">
            <v>0</v>
          </cell>
          <cell r="P286">
            <v>39</v>
          </cell>
          <cell r="Q286">
            <v>0.624</v>
          </cell>
          <cell r="R286">
            <v>39</v>
          </cell>
          <cell r="S286">
            <v>0.624</v>
          </cell>
          <cell r="Y286">
            <v>156</v>
          </cell>
          <cell r="Z286">
            <v>2.496</v>
          </cell>
          <cell r="AA286">
            <v>156</v>
          </cell>
          <cell r="AB286">
            <v>2.496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183.43600000000001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32</v>
          </cell>
          <cell r="D290">
            <v>116.16</v>
          </cell>
          <cell r="E290">
            <v>32</v>
          </cell>
          <cell r="F290">
            <v>116.16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32</v>
          </cell>
          <cell r="Z290">
            <v>121.92</v>
          </cell>
          <cell r="AA290">
            <v>32</v>
          </cell>
          <cell r="AB290">
            <v>121.92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6</v>
          </cell>
          <cell r="Z293">
            <v>20.160000000000004</v>
          </cell>
          <cell r="AA293">
            <v>6</v>
          </cell>
          <cell r="AB293">
            <v>20.160000000000004</v>
          </cell>
        </row>
        <row r="294">
          <cell r="C294">
            <v>8</v>
          </cell>
          <cell r="D294">
            <v>23.702400000000001</v>
          </cell>
          <cell r="E294">
            <v>8</v>
          </cell>
          <cell r="F294">
            <v>23.702400000000001</v>
          </cell>
          <cell r="I294">
            <v>0</v>
          </cell>
          <cell r="J294">
            <v>0</v>
          </cell>
          <cell r="P294">
            <v>54</v>
          </cell>
          <cell r="Q294">
            <v>181.44</v>
          </cell>
          <cell r="R294">
            <v>54</v>
          </cell>
          <cell r="S294">
            <v>181.44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236.32</v>
          </cell>
          <cell r="AA301">
            <v>8</v>
          </cell>
          <cell r="AB301">
            <v>236.32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142</v>
          </cell>
          <cell r="Q305">
            <v>14.200000000000001</v>
          </cell>
          <cell r="R305">
            <v>142</v>
          </cell>
          <cell r="S305">
            <v>14.200000000000001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142</v>
          </cell>
          <cell r="D306">
            <v>14.200000000000001</v>
          </cell>
          <cell r="E306">
            <v>142</v>
          </cell>
          <cell r="F306">
            <v>14.200000000000001</v>
          </cell>
          <cell r="I306">
            <v>0</v>
          </cell>
          <cell r="J306">
            <v>0</v>
          </cell>
          <cell r="P306">
            <v>142</v>
          </cell>
          <cell r="Q306">
            <v>14.200000000000001</v>
          </cell>
          <cell r="R306">
            <v>142</v>
          </cell>
          <cell r="S306">
            <v>14.200000000000001</v>
          </cell>
          <cell r="Z306">
            <v>14.200000000000001</v>
          </cell>
          <cell r="AA306">
            <v>142</v>
          </cell>
          <cell r="AB306">
            <v>14.200000000000001</v>
          </cell>
        </row>
        <row r="307">
          <cell r="C307">
            <v>142</v>
          </cell>
          <cell r="D307">
            <v>17.04</v>
          </cell>
          <cell r="E307">
            <v>142</v>
          </cell>
          <cell r="F307">
            <v>17.04</v>
          </cell>
          <cell r="I307">
            <v>0</v>
          </cell>
          <cell r="J307">
            <v>0</v>
          </cell>
          <cell r="P307">
            <v>142</v>
          </cell>
          <cell r="Q307">
            <v>17.04</v>
          </cell>
          <cell r="R307">
            <v>142</v>
          </cell>
          <cell r="S307">
            <v>17.04</v>
          </cell>
          <cell r="Z307">
            <v>17.04</v>
          </cell>
          <cell r="AA307">
            <v>142</v>
          </cell>
          <cell r="AB307">
            <v>17.04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142</v>
          </cell>
          <cell r="Q308">
            <v>4.26</v>
          </cell>
          <cell r="R308">
            <v>142</v>
          </cell>
          <cell r="S308">
            <v>4.26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142</v>
          </cell>
          <cell r="Q309">
            <v>2.84</v>
          </cell>
          <cell r="R309">
            <v>142</v>
          </cell>
          <cell r="S309">
            <v>2.84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142</v>
          </cell>
          <cell r="Z310">
            <v>31.240000000000002</v>
          </cell>
          <cell r="AA310">
            <v>142</v>
          </cell>
          <cell r="AB310">
            <v>31.240000000000002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1564</v>
          </cell>
          <cell r="Q317">
            <v>46.92</v>
          </cell>
          <cell r="R317">
            <v>1564</v>
          </cell>
          <cell r="S317">
            <v>46.92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589</v>
          </cell>
          <cell r="Q318">
            <v>58.900000000000006</v>
          </cell>
          <cell r="R318">
            <v>589</v>
          </cell>
          <cell r="S318">
            <v>58.900000000000006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2923</v>
          </cell>
          <cell r="D323">
            <v>14.615</v>
          </cell>
          <cell r="E323">
            <v>2923</v>
          </cell>
          <cell r="F323">
            <v>14.615</v>
          </cell>
          <cell r="I323">
            <v>0</v>
          </cell>
          <cell r="J323">
            <v>0</v>
          </cell>
          <cell r="P323">
            <v>3043</v>
          </cell>
          <cell r="Q323">
            <v>15.215</v>
          </cell>
          <cell r="R323">
            <v>3043</v>
          </cell>
          <cell r="S323">
            <v>15.215</v>
          </cell>
          <cell r="Y323">
            <v>3043</v>
          </cell>
          <cell r="Z323">
            <v>15.215</v>
          </cell>
          <cell r="AA323">
            <v>3043</v>
          </cell>
          <cell r="AB323">
            <v>15.215</v>
          </cell>
        </row>
        <row r="324">
          <cell r="C324">
            <v>2403</v>
          </cell>
          <cell r="D324">
            <v>12.015000000000001</v>
          </cell>
          <cell r="E324">
            <v>2403</v>
          </cell>
          <cell r="F324">
            <v>12.015000000000001</v>
          </cell>
          <cell r="I324">
            <v>0</v>
          </cell>
          <cell r="J324">
            <v>0</v>
          </cell>
          <cell r="P324">
            <v>2491</v>
          </cell>
          <cell r="Q324">
            <v>12.455</v>
          </cell>
          <cell r="R324">
            <v>2491</v>
          </cell>
          <cell r="S324">
            <v>12.455</v>
          </cell>
          <cell r="Y324">
            <v>2491</v>
          </cell>
          <cell r="Z324">
            <v>12.455</v>
          </cell>
          <cell r="AA324">
            <v>2491</v>
          </cell>
          <cell r="AB324">
            <v>12.455</v>
          </cell>
        </row>
        <row r="325">
          <cell r="C325">
            <v>3077</v>
          </cell>
          <cell r="D325">
            <v>15.385</v>
          </cell>
          <cell r="E325">
            <v>3077</v>
          </cell>
          <cell r="F325">
            <v>15.385</v>
          </cell>
          <cell r="I325">
            <v>0</v>
          </cell>
          <cell r="J325">
            <v>0</v>
          </cell>
          <cell r="P325">
            <v>3190</v>
          </cell>
          <cell r="Q325">
            <v>15.950000000000001</v>
          </cell>
          <cell r="R325">
            <v>3190</v>
          </cell>
          <cell r="S325">
            <v>15.950000000000001</v>
          </cell>
          <cell r="Y325">
            <v>3190</v>
          </cell>
          <cell r="Z325">
            <v>15.950000000000001</v>
          </cell>
          <cell r="AA325">
            <v>3190</v>
          </cell>
          <cell r="AB325">
            <v>15.950000000000001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8724</v>
          </cell>
          <cell r="Z326">
            <v>43.620000000000005</v>
          </cell>
          <cell r="AA326">
            <v>8724</v>
          </cell>
          <cell r="AB326">
            <v>43.620000000000005</v>
          </cell>
        </row>
        <row r="327">
          <cell r="I327">
            <v>0</v>
          </cell>
          <cell r="J327">
            <v>0</v>
          </cell>
        </row>
        <row r="328">
          <cell r="C328">
            <v>1663</v>
          </cell>
          <cell r="D328">
            <v>83.15</v>
          </cell>
          <cell r="E328">
            <v>1663</v>
          </cell>
          <cell r="F328">
            <v>83.15</v>
          </cell>
          <cell r="I328">
            <v>0</v>
          </cell>
          <cell r="J328">
            <v>0</v>
          </cell>
          <cell r="P328">
            <v>1836</v>
          </cell>
          <cell r="Q328">
            <v>91.800000000000011</v>
          </cell>
          <cell r="R328">
            <v>1836</v>
          </cell>
          <cell r="S328">
            <v>91.800000000000011</v>
          </cell>
          <cell r="Y328">
            <v>1836</v>
          </cell>
          <cell r="Z328">
            <v>91.800000000000011</v>
          </cell>
          <cell r="AA328">
            <v>1836</v>
          </cell>
          <cell r="AB328">
            <v>91.800000000000011</v>
          </cell>
        </row>
        <row r="329">
          <cell r="C329">
            <v>836</v>
          </cell>
          <cell r="D329">
            <v>58.52</v>
          </cell>
          <cell r="E329">
            <v>836</v>
          </cell>
          <cell r="F329">
            <v>58.52</v>
          </cell>
          <cell r="I329">
            <v>0</v>
          </cell>
          <cell r="J329">
            <v>0</v>
          </cell>
          <cell r="P329">
            <v>845</v>
          </cell>
          <cell r="Q329">
            <v>59.150000000000006</v>
          </cell>
          <cell r="R329">
            <v>845</v>
          </cell>
          <cell r="S329">
            <v>59.150000000000006</v>
          </cell>
          <cell r="Y329">
            <v>845</v>
          </cell>
          <cell r="Z329">
            <v>59.150000000000006</v>
          </cell>
          <cell r="AA329">
            <v>845</v>
          </cell>
          <cell r="AB329">
            <v>59.150000000000006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2681</v>
          </cell>
          <cell r="Z330">
            <v>150.95000000000002</v>
          </cell>
          <cell r="AA330">
            <v>2681</v>
          </cell>
          <cell r="AB330">
            <v>150.95000000000002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2136</v>
          </cell>
          <cell r="D336">
            <v>160.19999999999999</v>
          </cell>
          <cell r="E336">
            <v>2136</v>
          </cell>
          <cell r="F336">
            <v>160.19999999999999</v>
          </cell>
          <cell r="I336">
            <v>0</v>
          </cell>
          <cell r="J336">
            <v>0</v>
          </cell>
          <cell r="P336">
            <v>2153</v>
          </cell>
          <cell r="Q336">
            <v>161.47499999999999</v>
          </cell>
          <cell r="R336">
            <v>2153</v>
          </cell>
          <cell r="S336">
            <v>161.47499999999999</v>
          </cell>
          <cell r="Y336">
            <v>2153</v>
          </cell>
          <cell r="Z336">
            <v>161.47499999999999</v>
          </cell>
          <cell r="AA336">
            <v>2153</v>
          </cell>
          <cell r="AB336">
            <v>161.47499999999999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2153</v>
          </cell>
          <cell r="Z337">
            <v>161.47499999999999</v>
          </cell>
          <cell r="AA337">
            <v>2153</v>
          </cell>
          <cell r="AB337">
            <v>161.47499999999999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3624</v>
          </cell>
          <cell r="D340">
            <v>108.72</v>
          </cell>
          <cell r="E340">
            <v>3624</v>
          </cell>
          <cell r="F340">
            <v>108.72</v>
          </cell>
          <cell r="I340">
            <v>0</v>
          </cell>
          <cell r="J340">
            <v>0</v>
          </cell>
          <cell r="P340">
            <v>3507</v>
          </cell>
          <cell r="Q340">
            <v>105.21</v>
          </cell>
          <cell r="R340">
            <v>3507</v>
          </cell>
          <cell r="S340">
            <v>105.21</v>
          </cell>
          <cell r="Y340">
            <v>3322</v>
          </cell>
          <cell r="Z340">
            <v>99.66</v>
          </cell>
          <cell r="AA340">
            <v>3322</v>
          </cell>
          <cell r="AB340">
            <v>99.66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3322</v>
          </cell>
          <cell r="Z341">
            <v>99.66</v>
          </cell>
          <cell r="AA341">
            <v>3322</v>
          </cell>
          <cell r="AB341">
            <v>99.66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9492</v>
          </cell>
          <cell r="D350">
            <v>28.475999999999999</v>
          </cell>
          <cell r="E350">
            <v>9492</v>
          </cell>
          <cell r="F350">
            <v>28.475999999999999</v>
          </cell>
          <cell r="I350">
            <v>0</v>
          </cell>
          <cell r="J350">
            <v>0</v>
          </cell>
          <cell r="P350">
            <v>11082</v>
          </cell>
          <cell r="Q350">
            <v>33.246000000000002</v>
          </cell>
          <cell r="R350">
            <v>11082</v>
          </cell>
          <cell r="S350">
            <v>33.246000000000002</v>
          </cell>
          <cell r="Y350">
            <v>9402</v>
          </cell>
          <cell r="Z350">
            <v>28.206</v>
          </cell>
          <cell r="AA350">
            <v>9402</v>
          </cell>
          <cell r="AB350">
            <v>28.206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28.206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4.4919000000000002</v>
          </cell>
          <cell r="I354">
            <v>0</v>
          </cell>
          <cell r="J354">
            <v>4.4919000000000002</v>
          </cell>
          <cell r="K354">
            <v>3</v>
          </cell>
          <cell r="L354">
            <v>4.4919000000000002</v>
          </cell>
          <cell r="Q354">
            <v>0</v>
          </cell>
          <cell r="R354">
            <v>0</v>
          </cell>
          <cell r="S354">
            <v>4.4919000000000002</v>
          </cell>
          <cell r="U354">
            <v>4.4919000000000002</v>
          </cell>
          <cell r="Z354">
            <v>0</v>
          </cell>
          <cell r="AA354">
            <v>0</v>
          </cell>
          <cell r="AB354">
            <v>4.4919000000000002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6.2379000000000016</v>
          </cell>
          <cell r="I356">
            <v>0</v>
          </cell>
          <cell r="J356">
            <v>6.2379000000000016</v>
          </cell>
          <cell r="K356">
            <v>6</v>
          </cell>
          <cell r="L356">
            <v>6.2379000000000016</v>
          </cell>
          <cell r="Q356">
            <v>0</v>
          </cell>
          <cell r="R356">
            <v>0</v>
          </cell>
          <cell r="S356">
            <v>6.2379000000000016</v>
          </cell>
          <cell r="U356">
            <v>6.2379000000000016</v>
          </cell>
          <cell r="Z356">
            <v>0</v>
          </cell>
          <cell r="AA356">
            <v>0</v>
          </cell>
          <cell r="AB356">
            <v>6.2379000000000016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12</v>
          </cell>
          <cell r="D358">
            <v>86.4</v>
          </cell>
          <cell r="F358">
            <v>43.2</v>
          </cell>
          <cell r="I358">
            <v>12</v>
          </cell>
          <cell r="J358">
            <v>43.2</v>
          </cell>
          <cell r="K358">
            <v>12</v>
          </cell>
          <cell r="L358">
            <v>43.2</v>
          </cell>
          <cell r="P358">
            <v>80</v>
          </cell>
          <cell r="Q358">
            <v>621.59999999999991</v>
          </cell>
          <cell r="R358">
            <v>80</v>
          </cell>
          <cell r="S358">
            <v>664.8</v>
          </cell>
          <cell r="U358">
            <v>43.2</v>
          </cell>
          <cell r="Y358">
            <v>8</v>
          </cell>
          <cell r="Z358">
            <v>62.16</v>
          </cell>
          <cell r="AA358">
            <v>8</v>
          </cell>
          <cell r="AB358">
            <v>105.36</v>
          </cell>
        </row>
        <row r="359">
          <cell r="C359">
            <v>0</v>
          </cell>
          <cell r="D359">
            <v>313.00112000000001</v>
          </cell>
          <cell r="F359">
            <v>237.50112000000001</v>
          </cell>
          <cell r="I359">
            <v>0</v>
          </cell>
          <cell r="J359">
            <v>75.5</v>
          </cell>
          <cell r="K359">
            <v>15</v>
          </cell>
          <cell r="L359">
            <v>75.5</v>
          </cell>
          <cell r="P359">
            <v>421</v>
          </cell>
          <cell r="Q359">
            <v>3271.1699999999996</v>
          </cell>
          <cell r="R359">
            <v>421</v>
          </cell>
          <cell r="S359">
            <v>3346.6699999999996</v>
          </cell>
          <cell r="U359">
            <v>75.5</v>
          </cell>
          <cell r="Y359">
            <v>36</v>
          </cell>
          <cell r="Z359">
            <v>279.71999999999997</v>
          </cell>
          <cell r="AA359">
            <v>36</v>
          </cell>
          <cell r="AB359">
            <v>355.21999999999997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2</v>
          </cell>
          <cell r="Q362">
            <v>56.72</v>
          </cell>
          <cell r="R362">
            <v>2</v>
          </cell>
          <cell r="S362">
            <v>56.72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102</v>
          </cell>
          <cell r="D363">
            <v>203.6</v>
          </cell>
          <cell r="E363">
            <v>102</v>
          </cell>
          <cell r="F363">
            <v>89.25</v>
          </cell>
          <cell r="I363">
            <v>0</v>
          </cell>
          <cell r="J363">
            <v>114.35</v>
          </cell>
          <cell r="K363">
            <v>24</v>
          </cell>
          <cell r="L363">
            <v>114.35</v>
          </cell>
          <cell r="Q363">
            <v>0</v>
          </cell>
          <cell r="R363">
            <v>0</v>
          </cell>
          <cell r="S363">
            <v>114.35</v>
          </cell>
          <cell r="U363">
            <v>114.35</v>
          </cell>
          <cell r="Z363">
            <v>0</v>
          </cell>
          <cell r="AA363">
            <v>0</v>
          </cell>
          <cell r="AB363">
            <v>114.35</v>
          </cell>
        </row>
        <row r="364">
          <cell r="C364">
            <v>64</v>
          </cell>
          <cell r="D364">
            <v>132.69999999999999</v>
          </cell>
          <cell r="E364">
            <v>64</v>
          </cell>
          <cell r="F364">
            <v>56</v>
          </cell>
          <cell r="I364">
            <v>0</v>
          </cell>
          <cell r="J364">
            <v>76.699999999999989</v>
          </cell>
          <cell r="K364">
            <v>29</v>
          </cell>
          <cell r="L364">
            <v>76.699999999999989</v>
          </cell>
          <cell r="Q364">
            <v>0</v>
          </cell>
          <cell r="R364">
            <v>0</v>
          </cell>
          <cell r="S364">
            <v>76.699999999999989</v>
          </cell>
          <cell r="U364">
            <v>76.699999999999989</v>
          </cell>
          <cell r="Z364">
            <v>0</v>
          </cell>
          <cell r="AA364">
            <v>0</v>
          </cell>
          <cell r="AB364">
            <v>76.699999999999989</v>
          </cell>
        </row>
        <row r="365">
          <cell r="C365">
            <v>0</v>
          </cell>
          <cell r="D365">
            <v>10</v>
          </cell>
          <cell r="F365">
            <v>10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34</v>
          </cell>
          <cell r="Q365">
            <v>64.599999999999994</v>
          </cell>
          <cell r="R365">
            <v>34</v>
          </cell>
          <cell r="S365">
            <v>64.599999999999994</v>
          </cell>
          <cell r="U365">
            <v>0</v>
          </cell>
          <cell r="Z365">
            <v>19</v>
          </cell>
          <cell r="AA365">
            <v>10</v>
          </cell>
          <cell r="AB365">
            <v>19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3911</v>
          </cell>
          <cell r="Q367">
            <v>269.85900000000004</v>
          </cell>
          <cell r="R367">
            <v>3911</v>
          </cell>
          <cell r="S367">
            <v>269.85900000000004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325</v>
          </cell>
          <cell r="Q368">
            <v>97.5</v>
          </cell>
          <cell r="R368">
            <v>325</v>
          </cell>
          <cell r="S368">
            <v>97.5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6.9</v>
          </cell>
          <cell r="F370">
            <v>6.9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73</v>
          </cell>
          <cell r="Q371">
            <v>138.69999999999999</v>
          </cell>
          <cell r="R371">
            <v>73</v>
          </cell>
          <cell r="S371">
            <v>138.69999999999999</v>
          </cell>
          <cell r="U371">
            <v>0</v>
          </cell>
          <cell r="Z371">
            <v>26.599999999999998</v>
          </cell>
          <cell r="AA371">
            <v>14</v>
          </cell>
          <cell r="AB371">
            <v>26.599999999999998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155</v>
          </cell>
          <cell r="Q372">
            <v>37.199999999999996</v>
          </cell>
          <cell r="R372">
            <v>155</v>
          </cell>
          <cell r="S372">
            <v>37.199999999999996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328</v>
          </cell>
          <cell r="Q374">
            <v>82</v>
          </cell>
          <cell r="R374">
            <v>328</v>
          </cell>
          <cell r="S374">
            <v>82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11</v>
          </cell>
          <cell r="D375">
            <v>19.864999999999998</v>
          </cell>
          <cell r="F375">
            <v>19.864999999999998</v>
          </cell>
          <cell r="I375">
            <v>11</v>
          </cell>
          <cell r="J375">
            <v>0</v>
          </cell>
          <cell r="L375">
            <v>0</v>
          </cell>
          <cell r="P375">
            <v>12</v>
          </cell>
          <cell r="Q375">
            <v>27.02</v>
          </cell>
          <cell r="R375">
            <v>12</v>
          </cell>
          <cell r="S375">
            <v>27.02</v>
          </cell>
          <cell r="U375">
            <v>0</v>
          </cell>
          <cell r="Y375">
            <v>7</v>
          </cell>
          <cell r="Z375">
            <v>14.46</v>
          </cell>
          <cell r="AA375">
            <v>7</v>
          </cell>
          <cell r="AB375">
            <v>14.46</v>
          </cell>
        </row>
        <row r="376">
          <cell r="C376">
            <v>7</v>
          </cell>
          <cell r="D376">
            <v>14.898999999999999</v>
          </cell>
          <cell r="F376">
            <v>14.898999999999999</v>
          </cell>
          <cell r="I376">
            <v>7</v>
          </cell>
          <cell r="J376">
            <v>0</v>
          </cell>
          <cell r="L376">
            <v>0</v>
          </cell>
          <cell r="P376">
            <v>10</v>
          </cell>
          <cell r="Q376">
            <v>24.55</v>
          </cell>
          <cell r="R376">
            <v>10</v>
          </cell>
          <cell r="S376">
            <v>24.55</v>
          </cell>
          <cell r="U376">
            <v>0</v>
          </cell>
          <cell r="Y376">
            <v>7</v>
          </cell>
          <cell r="Z376">
            <v>11.8</v>
          </cell>
          <cell r="AA376">
            <v>7</v>
          </cell>
          <cell r="AB376">
            <v>11.8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89</v>
          </cell>
          <cell r="U383">
            <v>320.47979999999995</v>
          </cell>
          <cell r="V383">
            <v>0</v>
          </cell>
          <cell r="W383">
            <v>0</v>
          </cell>
          <cell r="Y383">
            <v>82</v>
          </cell>
          <cell r="AA383">
            <v>82</v>
          </cell>
          <cell r="AB383">
            <v>734.21979999999996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210.94087131076935</v>
          </cell>
          <cell r="F387">
            <v>210.94087131076935</v>
          </cell>
          <cell r="I387">
            <v>0</v>
          </cell>
          <cell r="J387">
            <v>0</v>
          </cell>
          <cell r="Q387">
            <v>310.94087131076935</v>
          </cell>
          <cell r="R387">
            <v>0</v>
          </cell>
          <cell r="S387">
            <v>310.94087131076935</v>
          </cell>
          <cell r="Y387">
            <v>0</v>
          </cell>
          <cell r="Z387">
            <v>212</v>
          </cell>
          <cell r="AA387">
            <v>0</v>
          </cell>
          <cell r="AB387">
            <v>212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212</v>
          </cell>
          <cell r="AA390">
            <v>0</v>
          </cell>
          <cell r="AB390">
            <v>212</v>
          </cell>
        </row>
        <row r="391">
          <cell r="I391">
            <v>0</v>
          </cell>
          <cell r="J391">
            <v>0</v>
          </cell>
          <cell r="Q391">
            <v>275.63970720000003</v>
          </cell>
          <cell r="S391">
            <v>275.63970720000003</v>
          </cell>
          <cell r="Y391">
            <v>0</v>
          </cell>
          <cell r="AB391">
            <v>0</v>
          </cell>
        </row>
        <row r="392">
          <cell r="C392">
            <v>526</v>
          </cell>
          <cell r="D392">
            <v>51.188819999999993</v>
          </cell>
          <cell r="E392">
            <v>526</v>
          </cell>
          <cell r="F392">
            <v>51.188819999999993</v>
          </cell>
          <cell r="I392">
            <v>525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626</v>
          </cell>
          <cell r="Z392">
            <v>57.774245319148932</v>
          </cell>
          <cell r="AA392">
            <v>626</v>
          </cell>
          <cell r="AB392">
            <v>57.774245319148932</v>
          </cell>
        </row>
        <row r="393">
          <cell r="C393">
            <v>1243</v>
          </cell>
          <cell r="D393">
            <v>109.384</v>
          </cell>
          <cell r="E393">
            <v>1243</v>
          </cell>
          <cell r="F393">
            <v>109.384</v>
          </cell>
          <cell r="I393">
            <v>1242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938</v>
          </cell>
          <cell r="Z393">
            <v>74.281172553191496</v>
          </cell>
          <cell r="AA393">
            <v>938</v>
          </cell>
          <cell r="AB393">
            <v>74.281172553191496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589</v>
          </cell>
          <cell r="Z394">
            <v>34.01</v>
          </cell>
          <cell r="AA394">
            <v>589</v>
          </cell>
          <cell r="AB394">
            <v>34.01</v>
          </cell>
        </row>
        <row r="395">
          <cell r="C395">
            <v>0</v>
          </cell>
          <cell r="D395">
            <v>35.092840204629766</v>
          </cell>
          <cell r="E395">
            <v>0</v>
          </cell>
          <cell r="F395">
            <v>35.092840204629766</v>
          </cell>
          <cell r="I395">
            <v>0</v>
          </cell>
          <cell r="J395">
            <v>0</v>
          </cell>
          <cell r="Q395">
            <v>68.909926800000008</v>
          </cell>
          <cell r="R395">
            <v>0</v>
          </cell>
          <cell r="S395">
            <v>68.909926800000008</v>
          </cell>
          <cell r="Z395">
            <v>41.267318085106382</v>
          </cell>
          <cell r="AA395">
            <v>0</v>
          </cell>
          <cell r="AB395">
            <v>41.267318085106382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2153</v>
          </cell>
          <cell r="Z396">
            <v>419.33273595744674</v>
          </cell>
          <cell r="AA396">
            <v>2153</v>
          </cell>
          <cell r="AB396">
            <v>419.33273595744674</v>
          </cell>
        </row>
        <row r="397">
          <cell r="M397">
            <v>0</v>
          </cell>
          <cell r="N397">
            <v>0</v>
          </cell>
          <cell r="Q397">
            <v>14397.260865310769</v>
          </cell>
          <cell r="T397">
            <v>30</v>
          </cell>
          <cell r="U397">
            <v>320.47979999999995</v>
          </cell>
          <cell r="V397">
            <v>0</v>
          </cell>
          <cell r="W397">
            <v>0</v>
          </cell>
          <cell r="Y397">
            <v>428694</v>
          </cell>
          <cell r="Z397">
            <v>7756.868735957446</v>
          </cell>
          <cell r="AA397">
            <v>428694</v>
          </cell>
          <cell r="AB397">
            <v>8077.3485359574461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8077.3485359574461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7</v>
          </cell>
          <cell r="D417">
            <v>126</v>
          </cell>
          <cell r="E417">
            <v>7</v>
          </cell>
          <cell r="F417">
            <v>126</v>
          </cell>
          <cell r="I417">
            <v>0</v>
          </cell>
          <cell r="J417">
            <v>0</v>
          </cell>
          <cell r="P417">
            <v>700</v>
          </cell>
          <cell r="Q417">
            <v>126</v>
          </cell>
          <cell r="R417">
            <v>700</v>
          </cell>
          <cell r="S417">
            <v>126</v>
          </cell>
          <cell r="Z417">
            <v>126</v>
          </cell>
          <cell r="AA417">
            <v>700</v>
          </cell>
          <cell r="AB417">
            <v>126</v>
          </cell>
        </row>
        <row r="418">
          <cell r="C418">
            <v>7</v>
          </cell>
          <cell r="D418">
            <v>8.4</v>
          </cell>
          <cell r="E418">
            <v>7</v>
          </cell>
          <cell r="F418">
            <v>8.4</v>
          </cell>
          <cell r="I418">
            <v>0</v>
          </cell>
          <cell r="J418">
            <v>0</v>
          </cell>
          <cell r="P418">
            <v>700</v>
          </cell>
          <cell r="Q418">
            <v>8.4</v>
          </cell>
          <cell r="R418">
            <v>700</v>
          </cell>
          <cell r="S418">
            <v>8.4</v>
          </cell>
          <cell r="Z418">
            <v>8.4</v>
          </cell>
          <cell r="AA418">
            <v>700</v>
          </cell>
          <cell r="AB418">
            <v>8.4</v>
          </cell>
        </row>
        <row r="419">
          <cell r="C419">
            <v>7</v>
          </cell>
          <cell r="D419">
            <v>7</v>
          </cell>
          <cell r="E419">
            <v>7</v>
          </cell>
          <cell r="F419">
            <v>7</v>
          </cell>
          <cell r="I419">
            <v>0</v>
          </cell>
          <cell r="J419">
            <v>0</v>
          </cell>
          <cell r="P419">
            <v>700</v>
          </cell>
          <cell r="Q419">
            <v>7</v>
          </cell>
          <cell r="R419">
            <v>700</v>
          </cell>
          <cell r="S419">
            <v>7</v>
          </cell>
          <cell r="Z419">
            <v>7</v>
          </cell>
          <cell r="AA419">
            <v>700</v>
          </cell>
          <cell r="AB419">
            <v>7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7</v>
          </cell>
          <cell r="D421">
            <v>21</v>
          </cell>
          <cell r="E421">
            <v>7</v>
          </cell>
          <cell r="F421">
            <v>21</v>
          </cell>
          <cell r="I421">
            <v>0</v>
          </cell>
          <cell r="J421">
            <v>0</v>
          </cell>
          <cell r="P421">
            <v>7</v>
          </cell>
          <cell r="Q421">
            <v>21</v>
          </cell>
          <cell r="R421">
            <v>7</v>
          </cell>
          <cell r="S421">
            <v>21</v>
          </cell>
          <cell r="Z421">
            <v>21</v>
          </cell>
          <cell r="AA421">
            <v>7</v>
          </cell>
          <cell r="AB421">
            <v>21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7</v>
          </cell>
          <cell r="D423">
            <v>84</v>
          </cell>
          <cell r="E423">
            <v>7</v>
          </cell>
          <cell r="F423">
            <v>84</v>
          </cell>
          <cell r="I423">
            <v>0</v>
          </cell>
          <cell r="J423">
            <v>0</v>
          </cell>
          <cell r="P423">
            <v>7</v>
          </cell>
          <cell r="Q423">
            <v>84</v>
          </cell>
          <cell r="R423">
            <v>7</v>
          </cell>
          <cell r="S423">
            <v>84</v>
          </cell>
          <cell r="Z423">
            <v>84</v>
          </cell>
          <cell r="AA423">
            <v>7</v>
          </cell>
          <cell r="AB423">
            <v>84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7</v>
          </cell>
          <cell r="D425">
            <v>12.6</v>
          </cell>
          <cell r="E425">
            <v>7</v>
          </cell>
          <cell r="F425">
            <v>12.6</v>
          </cell>
          <cell r="I425">
            <v>0</v>
          </cell>
          <cell r="J425">
            <v>0</v>
          </cell>
          <cell r="P425">
            <v>7</v>
          </cell>
          <cell r="Q425">
            <v>12.6</v>
          </cell>
          <cell r="R425">
            <v>7</v>
          </cell>
          <cell r="S425">
            <v>12.6</v>
          </cell>
          <cell r="Z425">
            <v>12.6</v>
          </cell>
          <cell r="AA425">
            <v>7</v>
          </cell>
          <cell r="AB425">
            <v>12.6</v>
          </cell>
        </row>
        <row r="426">
          <cell r="C426">
            <v>7</v>
          </cell>
          <cell r="D426">
            <v>8.4000000000000021</v>
          </cell>
          <cell r="E426">
            <v>7</v>
          </cell>
          <cell r="F426">
            <v>8.4000000000000021</v>
          </cell>
          <cell r="I426">
            <v>0</v>
          </cell>
          <cell r="J426">
            <v>0</v>
          </cell>
          <cell r="P426">
            <v>7</v>
          </cell>
          <cell r="Q426">
            <v>8.4000000000000021</v>
          </cell>
          <cell r="R426">
            <v>7</v>
          </cell>
          <cell r="S426">
            <v>8.4000000000000021</v>
          </cell>
          <cell r="Z426">
            <v>8.4000000000000021</v>
          </cell>
          <cell r="AA426">
            <v>7</v>
          </cell>
          <cell r="AB426">
            <v>8.4000000000000021</v>
          </cell>
        </row>
        <row r="427">
          <cell r="C427">
            <v>7</v>
          </cell>
          <cell r="D427">
            <v>8.4000000000000021</v>
          </cell>
          <cell r="E427">
            <v>7</v>
          </cell>
          <cell r="F427">
            <v>8.4000000000000021</v>
          </cell>
          <cell r="I427">
            <v>0</v>
          </cell>
          <cell r="J427">
            <v>0</v>
          </cell>
          <cell r="P427">
            <v>7</v>
          </cell>
          <cell r="Q427">
            <v>8.4000000000000021</v>
          </cell>
          <cell r="R427">
            <v>7</v>
          </cell>
          <cell r="S427">
            <v>8.4000000000000021</v>
          </cell>
          <cell r="Z427">
            <v>8.4000000000000021</v>
          </cell>
          <cell r="AA427">
            <v>7</v>
          </cell>
          <cell r="AB427">
            <v>8.4000000000000021</v>
          </cell>
        </row>
        <row r="428">
          <cell r="C428">
            <v>7</v>
          </cell>
          <cell r="D428">
            <v>12.599999999999998</v>
          </cell>
          <cell r="E428">
            <v>7</v>
          </cell>
          <cell r="F428">
            <v>12.599999999999998</v>
          </cell>
          <cell r="I428">
            <v>0</v>
          </cell>
          <cell r="J428">
            <v>0</v>
          </cell>
          <cell r="P428">
            <v>7</v>
          </cell>
          <cell r="Q428">
            <v>12.599999999999998</v>
          </cell>
          <cell r="R428">
            <v>7</v>
          </cell>
          <cell r="S428">
            <v>12.599999999999998</v>
          </cell>
          <cell r="Z428">
            <v>12.599999999999998</v>
          </cell>
          <cell r="AA428">
            <v>7</v>
          </cell>
          <cell r="AB428">
            <v>12.599999999999998</v>
          </cell>
        </row>
        <row r="429">
          <cell r="C429">
            <v>7</v>
          </cell>
          <cell r="D429">
            <v>7</v>
          </cell>
          <cell r="E429">
            <v>7</v>
          </cell>
          <cell r="F429">
            <v>7</v>
          </cell>
          <cell r="I429">
            <v>0</v>
          </cell>
          <cell r="J429">
            <v>0</v>
          </cell>
          <cell r="P429">
            <v>700</v>
          </cell>
          <cell r="Q429">
            <v>7</v>
          </cell>
          <cell r="R429">
            <v>700</v>
          </cell>
          <cell r="S429">
            <v>7</v>
          </cell>
          <cell r="Z429">
            <v>7</v>
          </cell>
          <cell r="AA429">
            <v>700</v>
          </cell>
          <cell r="AB429">
            <v>7</v>
          </cell>
        </row>
        <row r="430">
          <cell r="C430">
            <v>7</v>
          </cell>
          <cell r="D430">
            <v>7</v>
          </cell>
          <cell r="E430">
            <v>7</v>
          </cell>
          <cell r="F430">
            <v>7</v>
          </cell>
          <cell r="I430">
            <v>0</v>
          </cell>
          <cell r="J430">
            <v>0</v>
          </cell>
          <cell r="P430">
            <v>700</v>
          </cell>
          <cell r="Q430">
            <v>7</v>
          </cell>
          <cell r="R430">
            <v>700</v>
          </cell>
          <cell r="S430">
            <v>7</v>
          </cell>
          <cell r="Z430">
            <v>7</v>
          </cell>
          <cell r="AA430">
            <v>700</v>
          </cell>
          <cell r="AB430">
            <v>7</v>
          </cell>
        </row>
        <row r="431">
          <cell r="C431">
            <v>7</v>
          </cell>
          <cell r="D431">
            <v>8.75</v>
          </cell>
          <cell r="E431">
            <v>7</v>
          </cell>
          <cell r="F431">
            <v>8.75</v>
          </cell>
          <cell r="I431">
            <v>0</v>
          </cell>
          <cell r="J431">
            <v>0</v>
          </cell>
          <cell r="P431">
            <v>700</v>
          </cell>
          <cell r="Q431">
            <v>8.75</v>
          </cell>
          <cell r="R431">
            <v>700</v>
          </cell>
          <cell r="S431">
            <v>8.75</v>
          </cell>
          <cell r="Z431">
            <v>8.75</v>
          </cell>
          <cell r="AA431">
            <v>700</v>
          </cell>
          <cell r="AB431">
            <v>8.75</v>
          </cell>
        </row>
        <row r="432">
          <cell r="C432">
            <v>7</v>
          </cell>
          <cell r="D432">
            <v>5.25</v>
          </cell>
          <cell r="E432">
            <v>7</v>
          </cell>
          <cell r="F432">
            <v>5.25</v>
          </cell>
          <cell r="I432">
            <v>0</v>
          </cell>
          <cell r="J432">
            <v>0</v>
          </cell>
          <cell r="P432">
            <v>700</v>
          </cell>
          <cell r="Q432">
            <v>5.25</v>
          </cell>
          <cell r="R432">
            <v>700</v>
          </cell>
          <cell r="S432">
            <v>5.25</v>
          </cell>
          <cell r="Z432">
            <v>5.25</v>
          </cell>
          <cell r="AA432">
            <v>700</v>
          </cell>
          <cell r="AB432">
            <v>5.25</v>
          </cell>
        </row>
        <row r="433">
          <cell r="C433">
            <v>7</v>
          </cell>
          <cell r="D433">
            <v>5.25</v>
          </cell>
          <cell r="E433">
            <v>7</v>
          </cell>
          <cell r="F433">
            <v>5.25</v>
          </cell>
          <cell r="I433">
            <v>0</v>
          </cell>
          <cell r="J433">
            <v>0</v>
          </cell>
          <cell r="P433">
            <v>700</v>
          </cell>
          <cell r="Q433">
            <v>5.25</v>
          </cell>
          <cell r="R433">
            <v>700</v>
          </cell>
          <cell r="S433">
            <v>5.25</v>
          </cell>
          <cell r="Z433">
            <v>5.25</v>
          </cell>
          <cell r="AA433">
            <v>700</v>
          </cell>
          <cell r="AB433">
            <v>5.25</v>
          </cell>
        </row>
        <row r="434">
          <cell r="C434">
            <v>7</v>
          </cell>
          <cell r="D434">
            <v>1.4000000000000001</v>
          </cell>
          <cell r="E434">
            <v>7</v>
          </cell>
          <cell r="F434">
            <v>1.4000000000000001</v>
          </cell>
          <cell r="I434">
            <v>0</v>
          </cell>
          <cell r="J434">
            <v>0</v>
          </cell>
          <cell r="P434">
            <v>700</v>
          </cell>
          <cell r="Q434">
            <v>1.4000000000000001</v>
          </cell>
          <cell r="R434">
            <v>700</v>
          </cell>
          <cell r="S434">
            <v>1.4000000000000001</v>
          </cell>
          <cell r="Z434">
            <v>1.4000000000000001</v>
          </cell>
          <cell r="AA434">
            <v>700</v>
          </cell>
          <cell r="AB434">
            <v>1.4000000000000001</v>
          </cell>
        </row>
        <row r="435">
          <cell r="C435">
            <v>7</v>
          </cell>
          <cell r="D435">
            <v>1.4000000000000001</v>
          </cell>
          <cell r="E435">
            <v>7</v>
          </cell>
          <cell r="F435">
            <v>1.4000000000000001</v>
          </cell>
          <cell r="I435">
            <v>0</v>
          </cell>
          <cell r="J435">
            <v>0</v>
          </cell>
          <cell r="P435">
            <v>700</v>
          </cell>
          <cell r="Q435">
            <v>1.4000000000000001</v>
          </cell>
          <cell r="R435">
            <v>700</v>
          </cell>
          <cell r="S435">
            <v>1.4000000000000001</v>
          </cell>
          <cell r="Z435">
            <v>1.4000000000000001</v>
          </cell>
          <cell r="AA435">
            <v>700</v>
          </cell>
          <cell r="AB435">
            <v>1.4000000000000001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7</v>
          </cell>
          <cell r="D437">
            <v>3.5</v>
          </cell>
          <cell r="E437">
            <v>7</v>
          </cell>
          <cell r="F437">
            <v>3.5</v>
          </cell>
          <cell r="I437">
            <v>0</v>
          </cell>
          <cell r="J437">
            <v>0</v>
          </cell>
          <cell r="P437">
            <v>700</v>
          </cell>
          <cell r="Q437">
            <v>3.5</v>
          </cell>
          <cell r="R437">
            <v>700</v>
          </cell>
          <cell r="S437">
            <v>3.5</v>
          </cell>
          <cell r="Z437">
            <v>3.5</v>
          </cell>
          <cell r="AA437">
            <v>700</v>
          </cell>
          <cell r="AB437">
            <v>3.5</v>
          </cell>
        </row>
        <row r="438">
          <cell r="C438">
            <v>7</v>
          </cell>
          <cell r="D438">
            <v>1.4000000000000001</v>
          </cell>
          <cell r="E438">
            <v>7</v>
          </cell>
          <cell r="F438">
            <v>1.4000000000000001</v>
          </cell>
          <cell r="I438">
            <v>0</v>
          </cell>
          <cell r="J438">
            <v>0</v>
          </cell>
          <cell r="P438">
            <v>700</v>
          </cell>
          <cell r="Q438">
            <v>1.4000000000000001</v>
          </cell>
          <cell r="R438">
            <v>700</v>
          </cell>
          <cell r="S438">
            <v>1.4000000000000001</v>
          </cell>
          <cell r="Z438">
            <v>1.4000000000000001</v>
          </cell>
          <cell r="AA438">
            <v>700</v>
          </cell>
          <cell r="AB438">
            <v>1.4000000000000001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700</v>
          </cell>
          <cell r="Z439">
            <v>329.34999999999991</v>
          </cell>
          <cell r="AA439">
            <v>700</v>
          </cell>
          <cell r="AB439">
            <v>329.34999999999991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700</v>
          </cell>
          <cell r="Z440">
            <v>329.34999999999991</v>
          </cell>
          <cell r="AA440">
            <v>700</v>
          </cell>
          <cell r="AB440">
            <v>329.34999999999991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329.34999999999991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329.34999999999991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64</v>
          </cell>
        </row>
      </sheetData>
      <sheetData sheetId="18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651</v>
          </cell>
          <cell r="Q149">
            <v>19.529999999999998</v>
          </cell>
          <cell r="R149">
            <v>651</v>
          </cell>
          <cell r="S149">
            <v>19.529999999999998</v>
          </cell>
          <cell r="Y149">
            <v>651</v>
          </cell>
          <cell r="Z149">
            <v>19.529999999999998</v>
          </cell>
          <cell r="AA149">
            <v>651</v>
          </cell>
          <cell r="AB149">
            <v>19.529999999999998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227</v>
          </cell>
          <cell r="Q150">
            <v>6.81</v>
          </cell>
          <cell r="R150">
            <v>227</v>
          </cell>
          <cell r="S150">
            <v>6.81</v>
          </cell>
          <cell r="Y150">
            <v>227</v>
          </cell>
          <cell r="Z150">
            <v>6.81</v>
          </cell>
          <cell r="AA150">
            <v>227</v>
          </cell>
          <cell r="AB150">
            <v>6.81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26.339999999999996</v>
          </cell>
        </row>
        <row r="152">
          <cell r="D152">
            <v>75.42</v>
          </cell>
          <cell r="F152">
            <v>75.42</v>
          </cell>
          <cell r="I152">
            <v>0</v>
          </cell>
          <cell r="J152">
            <v>0</v>
          </cell>
          <cell r="Q152">
            <v>1595.72739</v>
          </cell>
          <cell r="R152">
            <v>0</v>
          </cell>
          <cell r="S152">
            <v>1595.72739</v>
          </cell>
          <cell r="Z152">
            <v>77.59</v>
          </cell>
          <cell r="AA152">
            <v>0</v>
          </cell>
          <cell r="AB152">
            <v>77.59</v>
          </cell>
        </row>
        <row r="153">
          <cell r="C153">
            <v>0</v>
          </cell>
          <cell r="D153">
            <v>75.42</v>
          </cell>
          <cell r="E153">
            <v>0</v>
          </cell>
          <cell r="F153">
            <v>75.42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1595.72739</v>
          </cell>
          <cell r="R153">
            <v>0</v>
          </cell>
          <cell r="S153">
            <v>1595.72739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77.59</v>
          </cell>
          <cell r="AA153">
            <v>0</v>
          </cell>
          <cell r="AB153">
            <v>77.59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521</v>
          </cell>
          <cell r="D170">
            <v>15.629999999999999</v>
          </cell>
          <cell r="E170">
            <v>521</v>
          </cell>
          <cell r="F170">
            <v>15.629999999999999</v>
          </cell>
          <cell r="I170">
            <v>0</v>
          </cell>
          <cell r="J170">
            <v>0</v>
          </cell>
          <cell r="P170">
            <v>88</v>
          </cell>
          <cell r="Q170">
            <v>2.6399999999999997</v>
          </cell>
          <cell r="R170">
            <v>88</v>
          </cell>
          <cell r="S170">
            <v>2.6399999999999997</v>
          </cell>
          <cell r="Y170">
            <v>88</v>
          </cell>
          <cell r="Z170">
            <v>2.6399999999999997</v>
          </cell>
          <cell r="AA170">
            <v>88</v>
          </cell>
          <cell r="AB170">
            <v>2.6399999999999997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13168</v>
          </cell>
          <cell r="Q171">
            <v>197.51999999999998</v>
          </cell>
          <cell r="R171">
            <v>13168</v>
          </cell>
          <cell r="S171">
            <v>197.51999999999998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2.6399999999999997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108</v>
          </cell>
          <cell r="Q176">
            <v>3.2399999999999998</v>
          </cell>
          <cell r="R176">
            <v>108</v>
          </cell>
          <cell r="S176">
            <v>3.2399999999999998</v>
          </cell>
          <cell r="Y176">
            <v>108</v>
          </cell>
          <cell r="Z176">
            <v>3.2399999999999998</v>
          </cell>
          <cell r="AA176">
            <v>108</v>
          </cell>
          <cell r="AB176">
            <v>3.2399999999999998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3.2399999999999998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130</v>
          </cell>
          <cell r="Q182">
            <v>3.9</v>
          </cell>
          <cell r="R182">
            <v>130</v>
          </cell>
          <cell r="S182">
            <v>3.9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130</v>
          </cell>
          <cell r="Z183">
            <v>1.95</v>
          </cell>
          <cell r="AA183">
            <v>130</v>
          </cell>
          <cell r="AB183">
            <v>1.95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1.95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7.8299999999999992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90875</v>
          </cell>
          <cell r="D201">
            <v>136.3125</v>
          </cell>
          <cell r="E201">
            <v>90875</v>
          </cell>
          <cell r="F201">
            <v>136.3125</v>
          </cell>
          <cell r="I201">
            <v>0</v>
          </cell>
          <cell r="J201">
            <v>0</v>
          </cell>
          <cell r="P201">
            <v>90280</v>
          </cell>
          <cell r="Q201">
            <v>135.42000000000002</v>
          </cell>
          <cell r="R201">
            <v>90280</v>
          </cell>
          <cell r="S201">
            <v>135.42000000000002</v>
          </cell>
          <cell r="Z201">
            <v>135.42000000000002</v>
          </cell>
          <cell r="AA201">
            <v>90280</v>
          </cell>
          <cell r="AB201">
            <v>135.42000000000002</v>
          </cell>
        </row>
        <row r="202">
          <cell r="C202">
            <v>18</v>
          </cell>
          <cell r="D202">
            <v>2.7E-2</v>
          </cell>
          <cell r="E202">
            <v>18</v>
          </cell>
          <cell r="F202">
            <v>2.7E-2</v>
          </cell>
          <cell r="I202">
            <v>0</v>
          </cell>
          <cell r="J202">
            <v>0</v>
          </cell>
          <cell r="P202">
            <v>12</v>
          </cell>
          <cell r="Q202">
            <v>1.8000000000000002E-2</v>
          </cell>
          <cell r="R202">
            <v>12</v>
          </cell>
          <cell r="S202">
            <v>1.8000000000000002E-2</v>
          </cell>
          <cell r="Z202">
            <v>1.8000000000000002E-2</v>
          </cell>
          <cell r="AA202">
            <v>12</v>
          </cell>
          <cell r="AB202">
            <v>1.8000000000000002E-2</v>
          </cell>
        </row>
        <row r="203">
          <cell r="C203">
            <v>37</v>
          </cell>
          <cell r="D203">
            <v>5.5500000000000001E-2</v>
          </cell>
          <cell r="E203">
            <v>37</v>
          </cell>
          <cell r="F203">
            <v>5.5500000000000001E-2</v>
          </cell>
          <cell r="I203">
            <v>0</v>
          </cell>
          <cell r="J203">
            <v>0</v>
          </cell>
          <cell r="P203">
            <v>57</v>
          </cell>
          <cell r="Q203">
            <v>8.5500000000000007E-2</v>
          </cell>
          <cell r="R203">
            <v>57</v>
          </cell>
          <cell r="S203">
            <v>8.5500000000000007E-2</v>
          </cell>
          <cell r="Z203">
            <v>8.5500000000000007E-2</v>
          </cell>
          <cell r="AA203">
            <v>57</v>
          </cell>
          <cell r="AB203">
            <v>8.5500000000000007E-2</v>
          </cell>
        </row>
        <row r="204">
          <cell r="C204">
            <v>147058</v>
          </cell>
          <cell r="D204">
            <v>220.58700000000002</v>
          </cell>
          <cell r="E204">
            <v>147058</v>
          </cell>
          <cell r="F204">
            <v>220.58700000000002</v>
          </cell>
          <cell r="I204">
            <v>0</v>
          </cell>
          <cell r="J204">
            <v>0</v>
          </cell>
          <cell r="P204">
            <v>142392</v>
          </cell>
          <cell r="Q204">
            <v>213.58799999999999</v>
          </cell>
          <cell r="R204">
            <v>142392</v>
          </cell>
          <cell r="S204">
            <v>213.58799999999999</v>
          </cell>
          <cell r="Z204">
            <v>213.58799999999999</v>
          </cell>
          <cell r="AA204">
            <v>142392</v>
          </cell>
          <cell r="AB204">
            <v>213.58799999999999</v>
          </cell>
        </row>
        <row r="205">
          <cell r="C205">
            <v>31</v>
          </cell>
          <cell r="D205">
            <v>4.65E-2</v>
          </cell>
          <cell r="E205">
            <v>31</v>
          </cell>
          <cell r="F205">
            <v>4.65E-2</v>
          </cell>
          <cell r="I205">
            <v>0</v>
          </cell>
          <cell r="J205">
            <v>0</v>
          </cell>
          <cell r="P205">
            <v>23</v>
          </cell>
          <cell r="Q205">
            <v>3.4500000000000003E-2</v>
          </cell>
          <cell r="R205">
            <v>23</v>
          </cell>
          <cell r="S205">
            <v>3.4500000000000003E-2</v>
          </cell>
          <cell r="Z205">
            <v>3.4500000000000003E-2</v>
          </cell>
          <cell r="AA205">
            <v>23</v>
          </cell>
          <cell r="AB205">
            <v>3.4500000000000003E-2</v>
          </cell>
        </row>
        <row r="206">
          <cell r="C206">
            <v>77</v>
          </cell>
          <cell r="D206">
            <v>0.11550000000000001</v>
          </cell>
          <cell r="E206">
            <v>77</v>
          </cell>
          <cell r="F206">
            <v>0.11550000000000001</v>
          </cell>
          <cell r="I206">
            <v>0</v>
          </cell>
          <cell r="J206">
            <v>0</v>
          </cell>
          <cell r="P206">
            <v>140</v>
          </cell>
          <cell r="Q206">
            <v>0.21</v>
          </cell>
          <cell r="R206">
            <v>140</v>
          </cell>
          <cell r="S206">
            <v>0.21</v>
          </cell>
          <cell r="Z206">
            <v>0.21</v>
          </cell>
          <cell r="AA206">
            <v>140</v>
          </cell>
          <cell r="AB206">
            <v>0.21</v>
          </cell>
        </row>
        <row r="207">
          <cell r="C207">
            <v>166057</v>
          </cell>
          <cell r="D207">
            <v>415.14249999999998</v>
          </cell>
          <cell r="E207">
            <v>166057</v>
          </cell>
          <cell r="F207">
            <v>415.14249999999998</v>
          </cell>
          <cell r="I207">
            <v>0</v>
          </cell>
          <cell r="J207">
            <v>0</v>
          </cell>
          <cell r="P207">
            <v>158830</v>
          </cell>
          <cell r="Q207">
            <v>397.07499999999999</v>
          </cell>
          <cell r="R207">
            <v>158830</v>
          </cell>
          <cell r="S207">
            <v>397.07499999999999</v>
          </cell>
          <cell r="Z207">
            <v>397.07499999999999</v>
          </cell>
          <cell r="AA207">
            <v>158830</v>
          </cell>
          <cell r="AB207">
            <v>397.07499999999999</v>
          </cell>
        </row>
        <row r="208">
          <cell r="C208">
            <v>50</v>
          </cell>
          <cell r="D208">
            <v>0.125</v>
          </cell>
          <cell r="E208">
            <v>50</v>
          </cell>
          <cell r="F208">
            <v>0.125</v>
          </cell>
          <cell r="I208">
            <v>0</v>
          </cell>
          <cell r="J208">
            <v>0</v>
          </cell>
          <cell r="P208">
            <v>21</v>
          </cell>
          <cell r="Q208">
            <v>5.2499999999999998E-2</v>
          </cell>
          <cell r="R208">
            <v>21</v>
          </cell>
          <cell r="S208">
            <v>5.2499999999999998E-2</v>
          </cell>
          <cell r="Z208">
            <v>5.2499999999999998E-2</v>
          </cell>
          <cell r="AA208">
            <v>21</v>
          </cell>
          <cell r="AB208">
            <v>5.2499999999999998E-2</v>
          </cell>
        </row>
        <row r="209">
          <cell r="C209">
            <v>108</v>
          </cell>
          <cell r="D209">
            <v>0.27</v>
          </cell>
          <cell r="E209">
            <v>108</v>
          </cell>
          <cell r="F209">
            <v>0.27</v>
          </cell>
          <cell r="I209">
            <v>0</v>
          </cell>
          <cell r="J209">
            <v>0</v>
          </cell>
          <cell r="P209">
            <v>156</v>
          </cell>
          <cell r="Q209">
            <v>0.39</v>
          </cell>
          <cell r="R209">
            <v>156</v>
          </cell>
          <cell r="S209">
            <v>0.39</v>
          </cell>
          <cell r="Z209">
            <v>0.39</v>
          </cell>
          <cell r="AA209">
            <v>156</v>
          </cell>
          <cell r="AB209">
            <v>0.39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746.87349999999992</v>
          </cell>
        </row>
        <row r="211">
          <cell r="I211">
            <v>0</v>
          </cell>
          <cell r="J211">
            <v>0</v>
          </cell>
        </row>
        <row r="212">
          <cell r="C212">
            <v>101606</v>
          </cell>
          <cell r="D212">
            <v>406.42400000000004</v>
          </cell>
          <cell r="E212">
            <v>101606</v>
          </cell>
          <cell r="F212">
            <v>406.42400000000004</v>
          </cell>
          <cell r="I212">
            <v>0</v>
          </cell>
          <cell r="J212">
            <v>0</v>
          </cell>
          <cell r="P212">
            <v>99157</v>
          </cell>
          <cell r="Q212">
            <v>396.62799999999999</v>
          </cell>
          <cell r="R212">
            <v>99157</v>
          </cell>
          <cell r="S212">
            <v>396.62799999999999</v>
          </cell>
          <cell r="Y212">
            <v>99157</v>
          </cell>
          <cell r="Z212">
            <v>396.62799999999999</v>
          </cell>
          <cell r="AA212">
            <v>99157</v>
          </cell>
          <cell r="AB212">
            <v>396.62799999999999</v>
          </cell>
        </row>
        <row r="213">
          <cell r="C213">
            <v>16906</v>
          </cell>
          <cell r="D213">
            <v>67.623999999999995</v>
          </cell>
          <cell r="E213">
            <v>16906</v>
          </cell>
          <cell r="F213">
            <v>67.623999999999995</v>
          </cell>
          <cell r="I213">
            <v>0</v>
          </cell>
          <cell r="J213">
            <v>0</v>
          </cell>
          <cell r="P213">
            <v>16496</v>
          </cell>
          <cell r="Q213">
            <v>65.983999999999995</v>
          </cell>
          <cell r="R213">
            <v>16496</v>
          </cell>
          <cell r="S213">
            <v>65.983999999999995</v>
          </cell>
          <cell r="Y213">
            <v>16496</v>
          </cell>
          <cell r="Z213">
            <v>65.983999999999995</v>
          </cell>
          <cell r="AA213">
            <v>16496</v>
          </cell>
          <cell r="AB213">
            <v>65.983999999999995</v>
          </cell>
        </row>
        <row r="214">
          <cell r="C214">
            <v>725</v>
          </cell>
          <cell r="D214">
            <v>2.9</v>
          </cell>
          <cell r="E214">
            <v>725</v>
          </cell>
          <cell r="F214">
            <v>2.9</v>
          </cell>
          <cell r="I214">
            <v>0</v>
          </cell>
          <cell r="J214">
            <v>0</v>
          </cell>
          <cell r="P214">
            <v>656</v>
          </cell>
          <cell r="Q214">
            <v>2.6240000000000001</v>
          </cell>
          <cell r="R214">
            <v>656</v>
          </cell>
          <cell r="S214">
            <v>2.6240000000000001</v>
          </cell>
          <cell r="Y214">
            <v>656</v>
          </cell>
          <cell r="Z214">
            <v>2.6240000000000001</v>
          </cell>
          <cell r="AA214">
            <v>656</v>
          </cell>
          <cell r="AB214">
            <v>2.6240000000000001</v>
          </cell>
        </row>
        <row r="215">
          <cell r="C215">
            <v>9344</v>
          </cell>
          <cell r="D215">
            <v>37.375999999999998</v>
          </cell>
          <cell r="E215">
            <v>9344</v>
          </cell>
          <cell r="F215">
            <v>37.375999999999998</v>
          </cell>
          <cell r="I215">
            <v>0</v>
          </cell>
          <cell r="J215">
            <v>0</v>
          </cell>
          <cell r="P215">
            <v>83544</v>
          </cell>
          <cell r="Q215">
            <v>334.17599999999999</v>
          </cell>
          <cell r="R215">
            <v>83544</v>
          </cell>
          <cell r="S215">
            <v>334.17599999999999</v>
          </cell>
          <cell r="Y215">
            <v>10542</v>
          </cell>
          <cell r="Z215">
            <v>42.167999999999999</v>
          </cell>
          <cell r="AA215">
            <v>10542</v>
          </cell>
          <cell r="AB215">
            <v>42.167999999999999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507.404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322</v>
          </cell>
          <cell r="D245">
            <v>1932</v>
          </cell>
          <cell r="E245">
            <v>322</v>
          </cell>
          <cell r="F245">
            <v>1932</v>
          </cell>
          <cell r="I245">
            <v>0</v>
          </cell>
          <cell r="J245">
            <v>0</v>
          </cell>
          <cell r="P245">
            <v>322</v>
          </cell>
          <cell r="Q245">
            <v>2125.1999999999998</v>
          </cell>
          <cell r="R245">
            <v>322</v>
          </cell>
          <cell r="S245">
            <v>2125.1999999999998</v>
          </cell>
          <cell r="Y245">
            <v>322</v>
          </cell>
          <cell r="Z245">
            <v>2125.1999999999998</v>
          </cell>
          <cell r="AA245">
            <v>322</v>
          </cell>
          <cell r="AB245">
            <v>2125.1999999999998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49</v>
          </cell>
          <cell r="D259">
            <v>24.5</v>
          </cell>
          <cell r="E259">
            <v>49</v>
          </cell>
          <cell r="F259">
            <v>24.5</v>
          </cell>
          <cell r="I259">
            <v>0</v>
          </cell>
          <cell r="J259">
            <v>0</v>
          </cell>
          <cell r="P259">
            <v>48</v>
          </cell>
          <cell r="Q259">
            <v>24</v>
          </cell>
          <cell r="R259">
            <v>48</v>
          </cell>
          <cell r="S259">
            <v>24</v>
          </cell>
          <cell r="Y259">
            <v>48</v>
          </cell>
          <cell r="Z259">
            <v>24</v>
          </cell>
          <cell r="AA259">
            <v>48</v>
          </cell>
          <cell r="AB259">
            <v>24</v>
          </cell>
        </row>
        <row r="260">
          <cell r="C260">
            <v>49</v>
          </cell>
          <cell r="D260">
            <v>24.5</v>
          </cell>
          <cell r="E260">
            <v>49</v>
          </cell>
          <cell r="F260">
            <v>24.5</v>
          </cell>
          <cell r="I260">
            <v>0</v>
          </cell>
          <cell r="J260">
            <v>0</v>
          </cell>
          <cell r="P260">
            <v>48</v>
          </cell>
          <cell r="Q260">
            <v>24</v>
          </cell>
          <cell r="R260">
            <v>48</v>
          </cell>
          <cell r="S260">
            <v>24</v>
          </cell>
          <cell r="Y260">
            <v>48</v>
          </cell>
          <cell r="Z260">
            <v>24</v>
          </cell>
          <cell r="AA260">
            <v>48</v>
          </cell>
          <cell r="AB260">
            <v>24</v>
          </cell>
        </row>
        <row r="261">
          <cell r="C261">
            <v>49</v>
          </cell>
          <cell r="D261">
            <v>24.5</v>
          </cell>
          <cell r="E261">
            <v>49</v>
          </cell>
          <cell r="F261">
            <v>24.5</v>
          </cell>
          <cell r="I261">
            <v>0</v>
          </cell>
          <cell r="J261">
            <v>0</v>
          </cell>
          <cell r="P261">
            <v>48</v>
          </cell>
          <cell r="Q261">
            <v>24</v>
          </cell>
          <cell r="R261">
            <v>48</v>
          </cell>
          <cell r="S261">
            <v>24</v>
          </cell>
          <cell r="Y261">
            <v>48</v>
          </cell>
          <cell r="Z261">
            <v>24</v>
          </cell>
          <cell r="AA261">
            <v>48</v>
          </cell>
          <cell r="AB261">
            <v>24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2197.1999999999998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2197.1999999999998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2197.1999999999998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4570</v>
          </cell>
          <cell r="D268">
            <v>36.56</v>
          </cell>
          <cell r="E268">
            <v>4570</v>
          </cell>
          <cell r="F268">
            <v>36.56</v>
          </cell>
          <cell r="I268">
            <v>0</v>
          </cell>
          <cell r="J268">
            <v>0</v>
          </cell>
          <cell r="P268">
            <v>4814</v>
          </cell>
          <cell r="Q268">
            <v>96.28</v>
          </cell>
          <cell r="R268">
            <v>4814</v>
          </cell>
          <cell r="S268">
            <v>96.28</v>
          </cell>
          <cell r="Y268">
            <v>4814</v>
          </cell>
          <cell r="Z268">
            <v>48.14</v>
          </cell>
          <cell r="AA268">
            <v>4814</v>
          </cell>
          <cell r="AB268">
            <v>48.14</v>
          </cell>
        </row>
        <row r="269">
          <cell r="C269">
            <v>3820</v>
          </cell>
          <cell r="D269">
            <v>30.560000000000002</v>
          </cell>
          <cell r="E269">
            <v>3820</v>
          </cell>
          <cell r="F269">
            <v>30.560000000000002</v>
          </cell>
          <cell r="I269">
            <v>0</v>
          </cell>
          <cell r="J269">
            <v>0</v>
          </cell>
          <cell r="P269">
            <v>3947</v>
          </cell>
          <cell r="Q269">
            <v>78.94</v>
          </cell>
          <cell r="R269">
            <v>3947</v>
          </cell>
          <cell r="S269">
            <v>78.94</v>
          </cell>
          <cell r="Y269">
            <v>3947</v>
          </cell>
          <cell r="Z269">
            <v>39.47</v>
          </cell>
          <cell r="AA269">
            <v>3947</v>
          </cell>
          <cell r="AB269">
            <v>39.47</v>
          </cell>
        </row>
        <row r="270">
          <cell r="C270">
            <v>6081</v>
          </cell>
          <cell r="D270">
            <v>48.648000000000003</v>
          </cell>
          <cell r="E270">
            <v>6081</v>
          </cell>
          <cell r="F270">
            <v>48.648000000000003</v>
          </cell>
          <cell r="I270">
            <v>0</v>
          </cell>
          <cell r="J270">
            <v>0</v>
          </cell>
          <cell r="P270">
            <v>5747</v>
          </cell>
          <cell r="Q270">
            <v>114.94</v>
          </cell>
          <cell r="R270">
            <v>5747</v>
          </cell>
          <cell r="S270">
            <v>114.94</v>
          </cell>
          <cell r="Y270">
            <v>5747</v>
          </cell>
          <cell r="Z270">
            <v>57.47</v>
          </cell>
          <cell r="AA270">
            <v>5747</v>
          </cell>
          <cell r="AB270">
            <v>57.47</v>
          </cell>
        </row>
        <row r="271">
          <cell r="I271">
            <v>0</v>
          </cell>
          <cell r="J271">
            <v>0</v>
          </cell>
        </row>
        <row r="272">
          <cell r="C272">
            <v>4570</v>
          </cell>
          <cell r="D272">
            <v>36.56</v>
          </cell>
          <cell r="E272">
            <v>4570</v>
          </cell>
          <cell r="F272">
            <v>36.56</v>
          </cell>
          <cell r="I272">
            <v>0</v>
          </cell>
          <cell r="J272">
            <v>0</v>
          </cell>
          <cell r="P272">
            <v>4814</v>
          </cell>
          <cell r="Q272">
            <v>48.14</v>
          </cell>
          <cell r="R272">
            <v>4814</v>
          </cell>
          <cell r="S272">
            <v>48.14</v>
          </cell>
          <cell r="Y272">
            <v>4814</v>
          </cell>
          <cell r="Z272">
            <v>48.14</v>
          </cell>
          <cell r="AA272">
            <v>4814</v>
          </cell>
          <cell r="AB272">
            <v>48.14</v>
          </cell>
        </row>
        <row r="273">
          <cell r="C273">
            <v>3820</v>
          </cell>
          <cell r="D273">
            <v>30.560000000000002</v>
          </cell>
          <cell r="E273">
            <v>3820</v>
          </cell>
          <cell r="F273">
            <v>30.560000000000002</v>
          </cell>
          <cell r="I273">
            <v>0</v>
          </cell>
          <cell r="J273">
            <v>0</v>
          </cell>
          <cell r="P273">
            <v>3947</v>
          </cell>
          <cell r="Q273">
            <v>39.47</v>
          </cell>
          <cell r="R273">
            <v>3947</v>
          </cell>
          <cell r="S273">
            <v>39.47</v>
          </cell>
          <cell r="Y273">
            <v>3947</v>
          </cell>
          <cell r="Z273">
            <v>39.47</v>
          </cell>
          <cell r="AA273">
            <v>3947</v>
          </cell>
          <cell r="AB273">
            <v>39.47</v>
          </cell>
        </row>
        <row r="274">
          <cell r="C274">
            <v>6081</v>
          </cell>
          <cell r="D274">
            <v>48.648000000000003</v>
          </cell>
          <cell r="E274">
            <v>6081</v>
          </cell>
          <cell r="F274">
            <v>48.648000000000003</v>
          </cell>
          <cell r="I274">
            <v>0</v>
          </cell>
          <cell r="J274">
            <v>0</v>
          </cell>
          <cell r="P274">
            <v>5747</v>
          </cell>
          <cell r="Q274">
            <v>57.47</v>
          </cell>
          <cell r="R274">
            <v>5747</v>
          </cell>
          <cell r="S274">
            <v>57.47</v>
          </cell>
          <cell r="Y274">
            <v>5747</v>
          </cell>
          <cell r="Z274">
            <v>57.47</v>
          </cell>
          <cell r="AA274">
            <v>5747</v>
          </cell>
          <cell r="AB274">
            <v>57.47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270</v>
          </cell>
          <cell r="D281">
            <v>2.16</v>
          </cell>
          <cell r="E281">
            <v>270</v>
          </cell>
          <cell r="F281">
            <v>2.16</v>
          </cell>
          <cell r="I281">
            <v>0</v>
          </cell>
          <cell r="J281">
            <v>0</v>
          </cell>
          <cell r="P281">
            <v>174</v>
          </cell>
          <cell r="Q281">
            <v>3.48</v>
          </cell>
          <cell r="R281">
            <v>174</v>
          </cell>
          <cell r="S281">
            <v>3.48</v>
          </cell>
          <cell r="Y281">
            <v>174</v>
          </cell>
          <cell r="Z281">
            <v>3.48</v>
          </cell>
          <cell r="AA281">
            <v>174</v>
          </cell>
          <cell r="AB281">
            <v>3.48</v>
          </cell>
        </row>
        <row r="282">
          <cell r="C282">
            <v>245</v>
          </cell>
          <cell r="D282">
            <v>1.96</v>
          </cell>
          <cell r="E282">
            <v>245</v>
          </cell>
          <cell r="F282">
            <v>1.96</v>
          </cell>
          <cell r="I282">
            <v>0</v>
          </cell>
          <cell r="J282">
            <v>0</v>
          </cell>
          <cell r="P282">
            <v>145</v>
          </cell>
          <cell r="Q282">
            <v>2.9</v>
          </cell>
          <cell r="R282">
            <v>145</v>
          </cell>
          <cell r="S282">
            <v>2.9</v>
          </cell>
          <cell r="Y282">
            <v>145</v>
          </cell>
          <cell r="Z282">
            <v>2.9</v>
          </cell>
          <cell r="AA282">
            <v>145</v>
          </cell>
          <cell r="AB282">
            <v>2.9</v>
          </cell>
        </row>
        <row r="283">
          <cell r="C283">
            <v>320</v>
          </cell>
          <cell r="D283">
            <v>2.56</v>
          </cell>
          <cell r="E283">
            <v>320</v>
          </cell>
          <cell r="F283">
            <v>2.56</v>
          </cell>
          <cell r="I283">
            <v>0</v>
          </cell>
          <cell r="J283">
            <v>0</v>
          </cell>
          <cell r="P283">
            <v>205</v>
          </cell>
          <cell r="Q283">
            <v>4.0999999999999996</v>
          </cell>
          <cell r="R283">
            <v>205</v>
          </cell>
          <cell r="S283">
            <v>4.0999999999999996</v>
          </cell>
          <cell r="Y283">
            <v>205</v>
          </cell>
          <cell r="Z283">
            <v>4.0999999999999996</v>
          </cell>
          <cell r="AA283">
            <v>205</v>
          </cell>
          <cell r="AB283">
            <v>4.0999999999999996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303.46799999999996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</v>
          </cell>
          <cell r="D290">
            <v>18.149999999999999</v>
          </cell>
          <cell r="E290">
            <v>5</v>
          </cell>
          <cell r="F290">
            <v>18.149999999999999</v>
          </cell>
          <cell r="I290">
            <v>0</v>
          </cell>
          <cell r="J290">
            <v>0</v>
          </cell>
          <cell r="P290">
            <v>78</v>
          </cell>
          <cell r="Q290">
            <v>297.18</v>
          </cell>
          <cell r="R290">
            <v>78</v>
          </cell>
          <cell r="S290">
            <v>297.18</v>
          </cell>
          <cell r="Y290">
            <v>16</v>
          </cell>
          <cell r="Z290">
            <v>60.96</v>
          </cell>
          <cell r="AA290">
            <v>16</v>
          </cell>
          <cell r="AB290">
            <v>60.96</v>
          </cell>
        </row>
        <row r="291">
          <cell r="C291">
            <v>26</v>
          </cell>
          <cell r="D291">
            <v>94.38</v>
          </cell>
          <cell r="E291">
            <v>26</v>
          </cell>
          <cell r="F291">
            <v>94.38</v>
          </cell>
          <cell r="I291">
            <v>0</v>
          </cell>
          <cell r="J291">
            <v>0</v>
          </cell>
          <cell r="P291">
            <v>26</v>
          </cell>
          <cell r="Q291">
            <v>99.06</v>
          </cell>
          <cell r="R291">
            <v>26</v>
          </cell>
          <cell r="S291">
            <v>99.06</v>
          </cell>
          <cell r="Y291">
            <v>26</v>
          </cell>
          <cell r="Z291">
            <v>99.06</v>
          </cell>
          <cell r="AA291">
            <v>26</v>
          </cell>
          <cell r="AB291">
            <v>99.06</v>
          </cell>
        </row>
        <row r="292">
          <cell r="C292">
            <v>1</v>
          </cell>
          <cell r="D292">
            <v>3.63</v>
          </cell>
          <cell r="E292">
            <v>1</v>
          </cell>
          <cell r="F292">
            <v>3.63</v>
          </cell>
          <cell r="I292">
            <v>0</v>
          </cell>
          <cell r="J292">
            <v>0</v>
          </cell>
          <cell r="P292">
            <v>13</v>
          </cell>
          <cell r="Q292">
            <v>49.53</v>
          </cell>
          <cell r="R292">
            <v>13</v>
          </cell>
          <cell r="S292">
            <v>49.53</v>
          </cell>
          <cell r="Y292">
            <v>1</v>
          </cell>
          <cell r="Z292">
            <v>3.81</v>
          </cell>
          <cell r="AA292">
            <v>1</v>
          </cell>
          <cell r="AB292">
            <v>3.81</v>
          </cell>
        </row>
        <row r="293">
          <cell r="C293">
            <v>10</v>
          </cell>
          <cell r="D293">
            <v>28.87501529051988</v>
          </cell>
          <cell r="E293">
            <v>10</v>
          </cell>
          <cell r="F293">
            <v>28.87501529051988</v>
          </cell>
          <cell r="I293">
            <v>0</v>
          </cell>
          <cell r="J293">
            <v>0</v>
          </cell>
          <cell r="P293">
            <v>13</v>
          </cell>
          <cell r="Q293">
            <v>43.680000000000007</v>
          </cell>
          <cell r="R293">
            <v>13</v>
          </cell>
          <cell r="S293">
            <v>43.680000000000007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12</v>
          </cell>
          <cell r="D294">
            <v>35.553600000000003</v>
          </cell>
          <cell r="E294">
            <v>12</v>
          </cell>
          <cell r="F294">
            <v>35.553600000000003</v>
          </cell>
          <cell r="I294">
            <v>0</v>
          </cell>
          <cell r="J294">
            <v>0</v>
          </cell>
          <cell r="P294">
            <v>91</v>
          </cell>
          <cell r="Q294">
            <v>305.76</v>
          </cell>
          <cell r="R294">
            <v>91</v>
          </cell>
          <cell r="S294">
            <v>305.76</v>
          </cell>
          <cell r="Y294">
            <v>12</v>
          </cell>
          <cell r="Z294">
            <v>40.32</v>
          </cell>
          <cell r="AA294">
            <v>12</v>
          </cell>
          <cell r="AB294">
            <v>40.32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13</v>
          </cell>
          <cell r="Q296">
            <v>13</v>
          </cell>
          <cell r="R296">
            <v>13</v>
          </cell>
          <cell r="S296">
            <v>13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13</v>
          </cell>
          <cell r="D297">
            <v>6.5</v>
          </cell>
          <cell r="E297">
            <v>13</v>
          </cell>
          <cell r="F297">
            <v>6.5</v>
          </cell>
          <cell r="I297">
            <v>0</v>
          </cell>
          <cell r="J297">
            <v>0</v>
          </cell>
          <cell r="P297">
            <v>13</v>
          </cell>
          <cell r="Q297">
            <v>6.5</v>
          </cell>
          <cell r="R297">
            <v>13</v>
          </cell>
          <cell r="S297">
            <v>6.5</v>
          </cell>
          <cell r="Y297">
            <v>13</v>
          </cell>
          <cell r="Z297">
            <v>6.5</v>
          </cell>
          <cell r="AA297">
            <v>13</v>
          </cell>
          <cell r="AB297">
            <v>6.5</v>
          </cell>
        </row>
        <row r="298">
          <cell r="C298">
            <v>13</v>
          </cell>
          <cell r="D298">
            <v>3.9</v>
          </cell>
          <cell r="E298">
            <v>13</v>
          </cell>
          <cell r="F298">
            <v>3.9</v>
          </cell>
          <cell r="I298">
            <v>0</v>
          </cell>
          <cell r="J298">
            <v>0</v>
          </cell>
          <cell r="P298">
            <v>13</v>
          </cell>
          <cell r="Q298">
            <v>3.9</v>
          </cell>
          <cell r="R298">
            <v>13</v>
          </cell>
          <cell r="S298">
            <v>3.9</v>
          </cell>
          <cell r="Y298">
            <v>13</v>
          </cell>
          <cell r="Z298">
            <v>3.9</v>
          </cell>
          <cell r="AA298">
            <v>13</v>
          </cell>
          <cell r="AB298">
            <v>3.9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13</v>
          </cell>
          <cell r="Q299">
            <v>1.3</v>
          </cell>
          <cell r="R299">
            <v>13</v>
          </cell>
          <cell r="S299">
            <v>1.3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13</v>
          </cell>
          <cell r="Q300">
            <v>1.3</v>
          </cell>
          <cell r="R300">
            <v>13</v>
          </cell>
          <cell r="S300">
            <v>1.3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13</v>
          </cell>
          <cell r="Z301">
            <v>248.15</v>
          </cell>
          <cell r="AA301">
            <v>13</v>
          </cell>
          <cell r="AB301">
            <v>248.15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217</v>
          </cell>
          <cell r="Q305">
            <v>21.700000000000003</v>
          </cell>
          <cell r="R305">
            <v>217</v>
          </cell>
          <cell r="S305">
            <v>21.700000000000003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217</v>
          </cell>
          <cell r="D306">
            <v>21.700000000000003</v>
          </cell>
          <cell r="E306">
            <v>217</v>
          </cell>
          <cell r="F306">
            <v>21.700000000000003</v>
          </cell>
          <cell r="I306">
            <v>0</v>
          </cell>
          <cell r="J306">
            <v>0</v>
          </cell>
          <cell r="P306">
            <v>217</v>
          </cell>
          <cell r="Q306">
            <v>21.700000000000003</v>
          </cell>
          <cell r="R306">
            <v>217</v>
          </cell>
          <cell r="S306">
            <v>21.700000000000003</v>
          </cell>
          <cell r="Z306">
            <v>21.700000000000003</v>
          </cell>
          <cell r="AA306">
            <v>217</v>
          </cell>
          <cell r="AB306">
            <v>21.700000000000003</v>
          </cell>
        </row>
        <row r="307">
          <cell r="C307">
            <v>217</v>
          </cell>
          <cell r="D307">
            <v>26.04</v>
          </cell>
          <cell r="E307">
            <v>217</v>
          </cell>
          <cell r="F307">
            <v>26.04</v>
          </cell>
          <cell r="I307">
            <v>0</v>
          </cell>
          <cell r="J307">
            <v>0</v>
          </cell>
          <cell r="P307">
            <v>217</v>
          </cell>
          <cell r="Q307">
            <v>26.04</v>
          </cell>
          <cell r="R307">
            <v>217</v>
          </cell>
          <cell r="S307">
            <v>26.04</v>
          </cell>
          <cell r="Z307">
            <v>26.04</v>
          </cell>
          <cell r="AA307">
            <v>217</v>
          </cell>
          <cell r="AB307">
            <v>26.04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217</v>
          </cell>
          <cell r="Q308">
            <v>6.51</v>
          </cell>
          <cell r="R308">
            <v>217</v>
          </cell>
          <cell r="S308">
            <v>6.51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217</v>
          </cell>
          <cell r="Q309">
            <v>4.34</v>
          </cell>
          <cell r="R309">
            <v>217</v>
          </cell>
          <cell r="S309">
            <v>4.34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217</v>
          </cell>
          <cell r="Z310">
            <v>47.74</v>
          </cell>
          <cell r="AA310">
            <v>217</v>
          </cell>
          <cell r="AB310">
            <v>47.74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2140</v>
          </cell>
          <cell r="Q317">
            <v>64.2</v>
          </cell>
          <cell r="R317">
            <v>2140</v>
          </cell>
          <cell r="S317">
            <v>64.2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997</v>
          </cell>
          <cell r="Q318">
            <v>99.7</v>
          </cell>
          <cell r="R318">
            <v>997</v>
          </cell>
          <cell r="S318">
            <v>99.7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4570</v>
          </cell>
          <cell r="D323">
            <v>22.85</v>
          </cell>
          <cell r="E323">
            <v>4570</v>
          </cell>
          <cell r="F323">
            <v>22.85</v>
          </cell>
          <cell r="I323">
            <v>0</v>
          </cell>
          <cell r="J323">
            <v>0</v>
          </cell>
          <cell r="P323">
            <v>4814</v>
          </cell>
          <cell r="Q323">
            <v>24.07</v>
          </cell>
          <cell r="R323">
            <v>4814</v>
          </cell>
          <cell r="S323">
            <v>24.07</v>
          </cell>
          <cell r="Y323">
            <v>4814</v>
          </cell>
          <cell r="Z323">
            <v>24.07</v>
          </cell>
          <cell r="AA323">
            <v>4814</v>
          </cell>
          <cell r="AB323">
            <v>24.07</v>
          </cell>
        </row>
        <row r="324">
          <cell r="C324">
            <v>3820</v>
          </cell>
          <cell r="D324">
            <v>19.100000000000001</v>
          </cell>
          <cell r="E324">
            <v>3820</v>
          </cell>
          <cell r="F324">
            <v>19.100000000000001</v>
          </cell>
          <cell r="I324">
            <v>0</v>
          </cell>
          <cell r="J324">
            <v>0</v>
          </cell>
          <cell r="P324">
            <v>3947</v>
          </cell>
          <cell r="Q324">
            <v>19.734999999999999</v>
          </cell>
          <cell r="R324">
            <v>3947</v>
          </cell>
          <cell r="S324">
            <v>19.734999999999999</v>
          </cell>
          <cell r="Y324">
            <v>3947</v>
          </cell>
          <cell r="Z324">
            <v>19.734999999999999</v>
          </cell>
          <cell r="AA324">
            <v>3947</v>
          </cell>
          <cell r="AB324">
            <v>19.734999999999999</v>
          </cell>
        </row>
        <row r="325">
          <cell r="C325">
            <v>6081</v>
          </cell>
          <cell r="D325">
            <v>30.405000000000001</v>
          </cell>
          <cell r="E325">
            <v>6081</v>
          </cell>
          <cell r="F325">
            <v>30.405000000000001</v>
          </cell>
          <cell r="I325">
            <v>0</v>
          </cell>
          <cell r="J325">
            <v>0</v>
          </cell>
          <cell r="P325">
            <v>5747</v>
          </cell>
          <cell r="Q325">
            <v>28.734999999999999</v>
          </cell>
          <cell r="R325">
            <v>5747</v>
          </cell>
          <cell r="S325">
            <v>28.734999999999999</v>
          </cell>
          <cell r="Y325">
            <v>5747</v>
          </cell>
          <cell r="Z325">
            <v>28.734999999999999</v>
          </cell>
          <cell r="AA325">
            <v>5747</v>
          </cell>
          <cell r="AB325">
            <v>28.734999999999999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14508</v>
          </cell>
          <cell r="Z326">
            <v>72.539999999999992</v>
          </cell>
          <cell r="AA326">
            <v>14508</v>
          </cell>
          <cell r="AB326">
            <v>72.539999999999992</v>
          </cell>
        </row>
        <row r="327">
          <cell r="I327">
            <v>0</v>
          </cell>
          <cell r="J327">
            <v>0</v>
          </cell>
        </row>
        <row r="328">
          <cell r="C328">
            <v>2355</v>
          </cell>
          <cell r="D328">
            <v>117.75</v>
          </cell>
          <cell r="E328">
            <v>2355</v>
          </cell>
          <cell r="F328">
            <v>117.75</v>
          </cell>
          <cell r="I328">
            <v>0</v>
          </cell>
          <cell r="J328">
            <v>0</v>
          </cell>
          <cell r="P328">
            <v>2765</v>
          </cell>
          <cell r="Q328">
            <v>138.25</v>
          </cell>
          <cell r="R328">
            <v>2765</v>
          </cell>
          <cell r="S328">
            <v>138.25</v>
          </cell>
          <cell r="Y328">
            <v>2765</v>
          </cell>
          <cell r="Z328">
            <v>138.25</v>
          </cell>
          <cell r="AA328">
            <v>2765</v>
          </cell>
          <cell r="AB328">
            <v>138.25</v>
          </cell>
        </row>
        <row r="329">
          <cell r="C329">
            <v>1563</v>
          </cell>
          <cell r="D329">
            <v>109.41000000000001</v>
          </cell>
          <cell r="E329">
            <v>1563</v>
          </cell>
          <cell r="F329">
            <v>109.41000000000001</v>
          </cell>
          <cell r="I329">
            <v>0</v>
          </cell>
          <cell r="J329">
            <v>0</v>
          </cell>
          <cell r="P329">
            <v>1794</v>
          </cell>
          <cell r="Q329">
            <v>125.58000000000001</v>
          </cell>
          <cell r="R329">
            <v>1794</v>
          </cell>
          <cell r="S329">
            <v>125.58000000000001</v>
          </cell>
          <cell r="Y329">
            <v>1794</v>
          </cell>
          <cell r="Z329">
            <v>125.58000000000001</v>
          </cell>
          <cell r="AA329">
            <v>1794</v>
          </cell>
          <cell r="AB329">
            <v>125.58000000000001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4559</v>
          </cell>
          <cell r="Z330">
            <v>263.83000000000004</v>
          </cell>
          <cell r="AA330">
            <v>4559</v>
          </cell>
          <cell r="AB330">
            <v>263.83000000000004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3053</v>
          </cell>
          <cell r="D336">
            <v>228.97499999999999</v>
          </cell>
          <cell r="E336">
            <v>3053</v>
          </cell>
          <cell r="F336">
            <v>228.97499999999999</v>
          </cell>
          <cell r="I336">
            <v>0</v>
          </cell>
          <cell r="J336">
            <v>0</v>
          </cell>
          <cell r="P336">
            <v>3137</v>
          </cell>
          <cell r="Q336">
            <v>235.27499999999998</v>
          </cell>
          <cell r="R336">
            <v>3137</v>
          </cell>
          <cell r="S336">
            <v>235.27499999999998</v>
          </cell>
          <cell r="Y336">
            <v>3137</v>
          </cell>
          <cell r="Z336">
            <v>235.27499999999998</v>
          </cell>
          <cell r="AA336">
            <v>3137</v>
          </cell>
          <cell r="AB336">
            <v>235.27499999999998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3137</v>
          </cell>
          <cell r="Z337">
            <v>235.27499999999998</v>
          </cell>
          <cell r="AA337">
            <v>3137</v>
          </cell>
          <cell r="AB337">
            <v>235.27499999999998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6929</v>
          </cell>
          <cell r="D340">
            <v>207.87</v>
          </cell>
          <cell r="E340">
            <v>6929</v>
          </cell>
          <cell r="F340">
            <v>207.87</v>
          </cell>
          <cell r="I340">
            <v>0</v>
          </cell>
          <cell r="J340">
            <v>0</v>
          </cell>
          <cell r="P340">
            <v>6600</v>
          </cell>
          <cell r="Q340">
            <v>198</v>
          </cell>
          <cell r="R340">
            <v>6600</v>
          </cell>
          <cell r="S340">
            <v>198</v>
          </cell>
          <cell r="Y340">
            <v>6482</v>
          </cell>
          <cell r="Z340">
            <v>194.45999999999998</v>
          </cell>
          <cell r="AA340">
            <v>6482</v>
          </cell>
          <cell r="AB340">
            <v>194.45999999999998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6482</v>
          </cell>
          <cell r="Z341">
            <v>194.45999999999998</v>
          </cell>
          <cell r="AA341">
            <v>6482</v>
          </cell>
          <cell r="AB341">
            <v>194.45999999999998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12858</v>
          </cell>
          <cell r="D350">
            <v>38.573999999999998</v>
          </cell>
          <cell r="E350">
            <v>12858</v>
          </cell>
          <cell r="F350">
            <v>38.573999999999998</v>
          </cell>
          <cell r="I350">
            <v>0</v>
          </cell>
          <cell r="J350">
            <v>0</v>
          </cell>
          <cell r="P350">
            <v>17586</v>
          </cell>
          <cell r="Q350">
            <v>52.758000000000003</v>
          </cell>
          <cell r="R350">
            <v>17586</v>
          </cell>
          <cell r="S350">
            <v>52.758000000000003</v>
          </cell>
          <cell r="Y350">
            <v>12840</v>
          </cell>
          <cell r="Z350">
            <v>38.520000000000003</v>
          </cell>
          <cell r="AA350">
            <v>12840</v>
          </cell>
          <cell r="AB350">
            <v>38.520000000000003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38.520000000000003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</v>
          </cell>
          <cell r="D358">
            <v>8.370000000000001</v>
          </cell>
          <cell r="F358">
            <v>3.27</v>
          </cell>
          <cell r="I358">
            <v>1</v>
          </cell>
          <cell r="J358">
            <v>5.1000000000000014</v>
          </cell>
          <cell r="K358">
            <v>1</v>
          </cell>
          <cell r="L358">
            <v>5.1000000000000014</v>
          </cell>
          <cell r="P358">
            <v>66</v>
          </cell>
          <cell r="Q358">
            <v>512.81999999999994</v>
          </cell>
          <cell r="R358">
            <v>66</v>
          </cell>
          <cell r="S358">
            <v>517.91999999999996</v>
          </cell>
          <cell r="U358">
            <v>5.1000000000000014</v>
          </cell>
          <cell r="Y358">
            <v>16</v>
          </cell>
          <cell r="Z358">
            <v>124.32</v>
          </cell>
          <cell r="AA358">
            <v>16</v>
          </cell>
          <cell r="AB358">
            <v>129.41999999999999</v>
          </cell>
        </row>
        <row r="359">
          <cell r="C359">
            <v>0</v>
          </cell>
          <cell r="D359">
            <v>182.39639999999991</v>
          </cell>
          <cell r="F359">
            <v>36</v>
          </cell>
          <cell r="I359">
            <v>0</v>
          </cell>
          <cell r="J359">
            <v>146.39639999999991</v>
          </cell>
          <cell r="K359">
            <v>27</v>
          </cell>
          <cell r="L359">
            <v>146.39639999999991</v>
          </cell>
          <cell r="P359">
            <v>83</v>
          </cell>
          <cell r="Q359">
            <v>644.91</v>
          </cell>
          <cell r="R359">
            <v>83</v>
          </cell>
          <cell r="S359">
            <v>791.30639999999994</v>
          </cell>
          <cell r="U359">
            <v>146.39639999999991</v>
          </cell>
          <cell r="Y359">
            <v>7</v>
          </cell>
          <cell r="Z359">
            <v>54.39</v>
          </cell>
          <cell r="AA359">
            <v>7</v>
          </cell>
          <cell r="AB359">
            <v>200.7863999999999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1</v>
          </cell>
          <cell r="Q362">
            <v>28.36</v>
          </cell>
          <cell r="R362">
            <v>1</v>
          </cell>
          <cell r="S362">
            <v>28.36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43</v>
          </cell>
          <cell r="D363">
            <v>78.95</v>
          </cell>
          <cell r="E363">
            <v>43</v>
          </cell>
          <cell r="F363">
            <v>37.625</v>
          </cell>
          <cell r="I363">
            <v>0</v>
          </cell>
          <cell r="J363">
            <v>41.325000000000003</v>
          </cell>
          <cell r="K363">
            <v>30</v>
          </cell>
          <cell r="L363">
            <v>41.325000000000003</v>
          </cell>
          <cell r="Q363">
            <v>0</v>
          </cell>
          <cell r="R363">
            <v>0</v>
          </cell>
          <cell r="S363">
            <v>41.325000000000003</v>
          </cell>
          <cell r="U363">
            <v>41.325000000000003</v>
          </cell>
          <cell r="Z363">
            <v>0</v>
          </cell>
          <cell r="AA363">
            <v>0</v>
          </cell>
          <cell r="AB363">
            <v>41.325000000000003</v>
          </cell>
        </row>
        <row r="364">
          <cell r="C364">
            <v>23</v>
          </cell>
          <cell r="D364">
            <v>44.39</v>
          </cell>
          <cell r="E364">
            <v>23</v>
          </cell>
          <cell r="F364">
            <v>20.125</v>
          </cell>
          <cell r="I364">
            <v>0</v>
          </cell>
          <cell r="J364">
            <v>24.265000000000001</v>
          </cell>
          <cell r="K364">
            <v>28</v>
          </cell>
          <cell r="L364">
            <v>24.265000000000001</v>
          </cell>
          <cell r="Q364">
            <v>0</v>
          </cell>
          <cell r="R364">
            <v>0</v>
          </cell>
          <cell r="S364">
            <v>24.265000000000001</v>
          </cell>
          <cell r="U364">
            <v>24.265000000000001</v>
          </cell>
          <cell r="Z364">
            <v>0</v>
          </cell>
          <cell r="AA364">
            <v>0</v>
          </cell>
          <cell r="AB364">
            <v>24.265000000000001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151</v>
          </cell>
          <cell r="Q368">
            <v>45.3</v>
          </cell>
          <cell r="R368">
            <v>151</v>
          </cell>
          <cell r="S368">
            <v>45.3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6.9</v>
          </cell>
          <cell r="F369">
            <v>6.56</v>
          </cell>
          <cell r="I369">
            <v>0</v>
          </cell>
          <cell r="J369">
            <v>0.34000000000000075</v>
          </cell>
          <cell r="K369">
            <v>3</v>
          </cell>
          <cell r="L369">
            <v>0.34000000000000075</v>
          </cell>
          <cell r="Q369">
            <v>0</v>
          </cell>
          <cell r="R369">
            <v>0</v>
          </cell>
          <cell r="S369">
            <v>0.34000000000000075</v>
          </cell>
          <cell r="U369">
            <v>0.34000000000000075</v>
          </cell>
          <cell r="Z369">
            <v>0</v>
          </cell>
          <cell r="AA369">
            <v>0</v>
          </cell>
          <cell r="AB369">
            <v>0.34000000000000075</v>
          </cell>
        </row>
        <row r="370">
          <cell r="C370">
            <v>0</v>
          </cell>
          <cell r="D370">
            <v>13.8</v>
          </cell>
          <cell r="F370">
            <v>11.5</v>
          </cell>
          <cell r="I370">
            <v>0</v>
          </cell>
          <cell r="J370">
            <v>2.3000000000000007</v>
          </cell>
          <cell r="K370">
            <v>3</v>
          </cell>
          <cell r="L370">
            <v>2.3000000000000007</v>
          </cell>
          <cell r="Q370">
            <v>0</v>
          </cell>
          <cell r="R370">
            <v>0</v>
          </cell>
          <cell r="S370">
            <v>2.3000000000000007</v>
          </cell>
          <cell r="U370">
            <v>2.3000000000000007</v>
          </cell>
          <cell r="Z370">
            <v>0</v>
          </cell>
          <cell r="AA370">
            <v>0</v>
          </cell>
          <cell r="AB370">
            <v>2.3000000000000007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127</v>
          </cell>
          <cell r="Q372">
            <v>30.48</v>
          </cell>
          <cell r="R372">
            <v>127</v>
          </cell>
          <cell r="S372">
            <v>30.48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20</v>
          </cell>
          <cell r="D375">
            <v>34.226999999999997</v>
          </cell>
          <cell r="F375">
            <v>34.226999999999997</v>
          </cell>
          <cell r="I375">
            <v>20</v>
          </cell>
          <cell r="J375">
            <v>0</v>
          </cell>
          <cell r="L375">
            <v>0</v>
          </cell>
          <cell r="P375">
            <v>8</v>
          </cell>
          <cell r="Q375">
            <v>16.809999999999999</v>
          </cell>
          <cell r="R375">
            <v>8</v>
          </cell>
          <cell r="S375">
            <v>16.809999999999999</v>
          </cell>
          <cell r="U375">
            <v>0</v>
          </cell>
          <cell r="Y375">
            <v>8</v>
          </cell>
          <cell r="Z375">
            <v>16.16</v>
          </cell>
          <cell r="AA375">
            <v>8</v>
          </cell>
          <cell r="AB375">
            <v>16.16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21</v>
          </cell>
          <cell r="Q376">
            <v>39.61</v>
          </cell>
          <cell r="R376">
            <v>21</v>
          </cell>
          <cell r="S376">
            <v>39.61</v>
          </cell>
          <cell r="U376">
            <v>0</v>
          </cell>
          <cell r="Y376">
            <v>11</v>
          </cell>
          <cell r="Z376">
            <v>18.920000000000002</v>
          </cell>
          <cell r="AA376">
            <v>11</v>
          </cell>
          <cell r="AB376">
            <v>18.920000000000002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92</v>
          </cell>
          <cell r="U383">
            <v>219.72639999999993</v>
          </cell>
          <cell r="V383">
            <v>0</v>
          </cell>
          <cell r="W383">
            <v>0</v>
          </cell>
          <cell r="Y383">
            <v>42</v>
          </cell>
          <cell r="AA383">
            <v>42</v>
          </cell>
          <cell r="AB383">
            <v>433.51639999999992</v>
          </cell>
        </row>
        <row r="384">
          <cell r="I384">
            <v>0</v>
          </cell>
          <cell r="J384">
            <v>0</v>
          </cell>
          <cell r="K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142.46004998104556</v>
          </cell>
          <cell r="F387">
            <v>142.46004998104556</v>
          </cell>
          <cell r="I387">
            <v>0</v>
          </cell>
          <cell r="J387">
            <v>0</v>
          </cell>
          <cell r="Q387">
            <v>318.05450114999991</v>
          </cell>
          <cell r="R387">
            <v>0</v>
          </cell>
          <cell r="S387">
            <v>318.05450114999991</v>
          </cell>
          <cell r="Y387">
            <v>0</v>
          </cell>
          <cell r="Z387">
            <v>143</v>
          </cell>
          <cell r="AA387">
            <v>0</v>
          </cell>
          <cell r="AB387">
            <v>143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143</v>
          </cell>
          <cell r="AA390">
            <v>0</v>
          </cell>
          <cell r="AB390">
            <v>143</v>
          </cell>
        </row>
        <row r="391">
          <cell r="I391">
            <v>0</v>
          </cell>
          <cell r="J391">
            <v>0</v>
          </cell>
          <cell r="Q391">
            <v>187.87685779999995</v>
          </cell>
          <cell r="S391">
            <v>187.87685779999995</v>
          </cell>
          <cell r="Y391">
            <v>0</v>
          </cell>
          <cell r="AB391">
            <v>0</v>
          </cell>
        </row>
        <row r="392">
          <cell r="C392">
            <v>606</v>
          </cell>
          <cell r="D392">
            <v>53.748584999999991</v>
          </cell>
          <cell r="E392">
            <v>606</v>
          </cell>
          <cell r="F392">
            <v>53.748584999999991</v>
          </cell>
          <cell r="I392">
            <v>605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856</v>
          </cell>
          <cell r="Z392">
            <v>41.344583297872326</v>
          </cell>
          <cell r="AA392">
            <v>856</v>
          </cell>
          <cell r="AB392">
            <v>41.344583297872326</v>
          </cell>
        </row>
        <row r="393">
          <cell r="C393">
            <v>639</v>
          </cell>
          <cell r="D393">
            <v>56.231999999999999</v>
          </cell>
          <cell r="E393">
            <v>639</v>
          </cell>
          <cell r="F393">
            <v>56.231999999999999</v>
          </cell>
          <cell r="I393">
            <v>638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1284</v>
          </cell>
          <cell r="Z393">
            <v>53.157321382978715</v>
          </cell>
          <cell r="AA393">
            <v>1284</v>
          </cell>
          <cell r="AB393">
            <v>53.157321382978715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997</v>
          </cell>
          <cell r="Z394">
            <v>24.63</v>
          </cell>
          <cell r="AA394">
            <v>997</v>
          </cell>
          <cell r="AB394">
            <v>24.63</v>
          </cell>
        </row>
        <row r="395">
          <cell r="C395">
            <v>0</v>
          </cell>
          <cell r="D395">
            <v>26.551097325920221</v>
          </cell>
          <cell r="E395">
            <v>0</v>
          </cell>
          <cell r="F395">
            <v>26.551097325920221</v>
          </cell>
          <cell r="I395">
            <v>0</v>
          </cell>
          <cell r="J395">
            <v>0</v>
          </cell>
          <cell r="Q395">
            <v>46.969214449999988</v>
          </cell>
          <cell r="R395">
            <v>0</v>
          </cell>
          <cell r="S395">
            <v>46.969214449999988</v>
          </cell>
          <cell r="Z395">
            <v>29.531845212765951</v>
          </cell>
          <cell r="AA395">
            <v>0</v>
          </cell>
          <cell r="AB395">
            <v>29.531845212765951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3137</v>
          </cell>
          <cell r="Z396">
            <v>291.66374989361702</v>
          </cell>
          <cell r="AA396">
            <v>3137</v>
          </cell>
          <cell r="AB396">
            <v>291.66374989361702</v>
          </cell>
        </row>
        <row r="397">
          <cell r="M397">
            <v>0</v>
          </cell>
          <cell r="N397">
            <v>0</v>
          </cell>
          <cell r="Q397">
            <v>9878.3584633999981</v>
          </cell>
          <cell r="T397">
            <v>21</v>
          </cell>
          <cell r="U397">
            <v>219.72639999999993</v>
          </cell>
          <cell r="V397">
            <v>0</v>
          </cell>
          <cell r="W397">
            <v>0</v>
          </cell>
          <cell r="Y397">
            <v>580575</v>
          </cell>
          <cell r="Z397">
            <v>5572.6742498936164</v>
          </cell>
          <cell r="AA397">
            <v>580575</v>
          </cell>
          <cell r="AB397">
            <v>5792.400649893616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5792.400649893616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1</v>
          </cell>
          <cell r="D417">
            <v>18</v>
          </cell>
          <cell r="E417">
            <v>1</v>
          </cell>
          <cell r="F417">
            <v>18</v>
          </cell>
          <cell r="I417">
            <v>0</v>
          </cell>
          <cell r="J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1</v>
          </cell>
          <cell r="D418">
            <v>1.2</v>
          </cell>
          <cell r="E418">
            <v>1</v>
          </cell>
          <cell r="F418">
            <v>1.2</v>
          </cell>
          <cell r="I418">
            <v>0</v>
          </cell>
          <cell r="J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I419">
            <v>0</v>
          </cell>
          <cell r="J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1</v>
          </cell>
          <cell r="D421">
            <v>3</v>
          </cell>
          <cell r="E421">
            <v>1</v>
          </cell>
          <cell r="F421">
            <v>3</v>
          </cell>
          <cell r="I421">
            <v>0</v>
          </cell>
          <cell r="J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1</v>
          </cell>
          <cell r="D423">
            <v>12</v>
          </cell>
          <cell r="E423">
            <v>1</v>
          </cell>
          <cell r="F423">
            <v>12</v>
          </cell>
          <cell r="I423">
            <v>0</v>
          </cell>
          <cell r="J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1</v>
          </cell>
          <cell r="D425">
            <v>1.8</v>
          </cell>
          <cell r="E425">
            <v>1</v>
          </cell>
          <cell r="F425">
            <v>1.8</v>
          </cell>
          <cell r="I425">
            <v>0</v>
          </cell>
          <cell r="J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1</v>
          </cell>
          <cell r="D426">
            <v>1.2000000000000002</v>
          </cell>
          <cell r="E426">
            <v>1</v>
          </cell>
          <cell r="F426">
            <v>1.2000000000000002</v>
          </cell>
          <cell r="I426">
            <v>0</v>
          </cell>
          <cell r="J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1</v>
          </cell>
          <cell r="D427">
            <v>1.2000000000000002</v>
          </cell>
          <cell r="E427">
            <v>1</v>
          </cell>
          <cell r="F427">
            <v>1.2000000000000002</v>
          </cell>
          <cell r="I427">
            <v>0</v>
          </cell>
          <cell r="J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1</v>
          </cell>
          <cell r="D428">
            <v>1.7999999999999998</v>
          </cell>
          <cell r="E428">
            <v>1</v>
          </cell>
          <cell r="F428">
            <v>1.7999999999999998</v>
          </cell>
          <cell r="I428">
            <v>0</v>
          </cell>
          <cell r="J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I429">
            <v>0</v>
          </cell>
          <cell r="J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I430">
            <v>0</v>
          </cell>
          <cell r="J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1</v>
          </cell>
          <cell r="D431">
            <v>1.25</v>
          </cell>
          <cell r="E431">
            <v>1</v>
          </cell>
          <cell r="F431">
            <v>1.25</v>
          </cell>
          <cell r="I431">
            <v>0</v>
          </cell>
          <cell r="J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1</v>
          </cell>
          <cell r="D432">
            <v>0.75</v>
          </cell>
          <cell r="E432">
            <v>1</v>
          </cell>
          <cell r="F432">
            <v>0.75</v>
          </cell>
          <cell r="I432">
            <v>0</v>
          </cell>
          <cell r="J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1</v>
          </cell>
          <cell r="D433">
            <v>0.75</v>
          </cell>
          <cell r="E433">
            <v>1</v>
          </cell>
          <cell r="F433">
            <v>0.75</v>
          </cell>
          <cell r="I433">
            <v>0</v>
          </cell>
          <cell r="J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1</v>
          </cell>
          <cell r="D434">
            <v>0.2</v>
          </cell>
          <cell r="E434">
            <v>1</v>
          </cell>
          <cell r="F434">
            <v>0.2</v>
          </cell>
          <cell r="I434">
            <v>0</v>
          </cell>
          <cell r="J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1</v>
          </cell>
          <cell r="D435">
            <v>0.2</v>
          </cell>
          <cell r="E435">
            <v>1</v>
          </cell>
          <cell r="F435">
            <v>0.2</v>
          </cell>
          <cell r="I435">
            <v>0</v>
          </cell>
          <cell r="J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1</v>
          </cell>
          <cell r="D437">
            <v>0.5</v>
          </cell>
          <cell r="E437">
            <v>1</v>
          </cell>
          <cell r="F437">
            <v>0.5</v>
          </cell>
          <cell r="I437">
            <v>0</v>
          </cell>
          <cell r="J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1</v>
          </cell>
          <cell r="D438">
            <v>0.2</v>
          </cell>
          <cell r="E438">
            <v>1</v>
          </cell>
          <cell r="F438">
            <v>0.2</v>
          </cell>
          <cell r="I438">
            <v>0</v>
          </cell>
          <cell r="J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Q479">
            <v>0</v>
          </cell>
          <cell r="R479">
            <v>0</v>
          </cell>
          <cell r="S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Q480">
            <v>0</v>
          </cell>
          <cell r="R480">
            <v>0</v>
          </cell>
          <cell r="S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Q481">
            <v>0</v>
          </cell>
          <cell r="R481">
            <v>0</v>
          </cell>
          <cell r="S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Q482">
            <v>0</v>
          </cell>
          <cell r="R482">
            <v>0</v>
          </cell>
          <cell r="S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Q483">
            <v>0</v>
          </cell>
          <cell r="R483">
            <v>0</v>
          </cell>
          <cell r="S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P484">
            <v>50</v>
          </cell>
          <cell r="Q484">
            <v>1</v>
          </cell>
          <cell r="R484">
            <v>50</v>
          </cell>
          <cell r="S484">
            <v>1</v>
          </cell>
          <cell r="Y484">
            <v>50</v>
          </cell>
          <cell r="Z484">
            <v>1</v>
          </cell>
          <cell r="AA484">
            <v>50</v>
          </cell>
          <cell r="AB484">
            <v>1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P485">
            <v>50</v>
          </cell>
          <cell r="Q485">
            <v>1.5</v>
          </cell>
          <cell r="R485">
            <v>50</v>
          </cell>
          <cell r="S485">
            <v>1.5</v>
          </cell>
          <cell r="Y485">
            <v>50</v>
          </cell>
          <cell r="Z485">
            <v>1.5</v>
          </cell>
          <cell r="AA485">
            <v>50</v>
          </cell>
          <cell r="AB485">
            <v>1.5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P486">
            <v>50</v>
          </cell>
          <cell r="Q486">
            <v>0.375</v>
          </cell>
          <cell r="R486">
            <v>50</v>
          </cell>
          <cell r="S486">
            <v>0.375</v>
          </cell>
          <cell r="Y486">
            <v>50</v>
          </cell>
          <cell r="Z486">
            <v>0.375</v>
          </cell>
          <cell r="AA486">
            <v>50</v>
          </cell>
          <cell r="AB486">
            <v>0.375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Q487">
            <v>0</v>
          </cell>
          <cell r="R487">
            <v>0</v>
          </cell>
          <cell r="S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50</v>
          </cell>
          <cell r="Z488">
            <v>2.875</v>
          </cell>
          <cell r="AB488">
            <v>2.875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P490">
            <v>150</v>
          </cell>
          <cell r="Q490">
            <v>27</v>
          </cell>
          <cell r="R490">
            <v>150</v>
          </cell>
          <cell r="S490">
            <v>27</v>
          </cell>
          <cell r="Y490">
            <v>150</v>
          </cell>
          <cell r="Z490">
            <v>27</v>
          </cell>
          <cell r="AA490">
            <v>150</v>
          </cell>
          <cell r="AB490">
            <v>27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P491">
            <v>150</v>
          </cell>
          <cell r="Q491">
            <v>1.8</v>
          </cell>
          <cell r="R491">
            <v>150</v>
          </cell>
          <cell r="S491">
            <v>1.8</v>
          </cell>
          <cell r="Y491">
            <v>150</v>
          </cell>
          <cell r="Z491">
            <v>1.8</v>
          </cell>
          <cell r="AA491">
            <v>150</v>
          </cell>
          <cell r="AB491">
            <v>1.8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P492">
            <v>150</v>
          </cell>
          <cell r="Q492">
            <v>1.5</v>
          </cell>
          <cell r="R492">
            <v>150</v>
          </cell>
          <cell r="S492">
            <v>1.5</v>
          </cell>
          <cell r="Y492">
            <v>150</v>
          </cell>
          <cell r="Z492">
            <v>1.5</v>
          </cell>
          <cell r="AA492">
            <v>150</v>
          </cell>
          <cell r="AB492">
            <v>1.5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P494">
            <v>1</v>
          </cell>
          <cell r="Q494">
            <v>3</v>
          </cell>
          <cell r="R494">
            <v>1</v>
          </cell>
          <cell r="S494">
            <v>3</v>
          </cell>
          <cell r="Y494">
            <v>1</v>
          </cell>
          <cell r="Z494">
            <v>3</v>
          </cell>
          <cell r="AA494">
            <v>1</v>
          </cell>
          <cell r="AB494">
            <v>3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P496">
            <v>1</v>
          </cell>
          <cell r="Q496">
            <v>1.8</v>
          </cell>
          <cell r="R496">
            <v>1</v>
          </cell>
          <cell r="S496">
            <v>1.8</v>
          </cell>
          <cell r="Y496">
            <v>1</v>
          </cell>
          <cell r="Z496">
            <v>1.8</v>
          </cell>
          <cell r="AA496">
            <v>1</v>
          </cell>
          <cell r="AB496">
            <v>1.8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P497">
            <v>1</v>
          </cell>
          <cell r="Q497">
            <v>1.2</v>
          </cell>
          <cell r="R497">
            <v>1</v>
          </cell>
          <cell r="S497">
            <v>1.2</v>
          </cell>
          <cell r="Y497">
            <v>1</v>
          </cell>
          <cell r="Z497">
            <v>1.2</v>
          </cell>
          <cell r="AA497">
            <v>1</v>
          </cell>
          <cell r="AB497">
            <v>1.2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P498">
            <v>1</v>
          </cell>
          <cell r="Q498">
            <v>1.2</v>
          </cell>
          <cell r="R498">
            <v>1</v>
          </cell>
          <cell r="S498">
            <v>1.2</v>
          </cell>
          <cell r="Y498">
            <v>1</v>
          </cell>
          <cell r="Z498">
            <v>1.2</v>
          </cell>
          <cell r="AA498">
            <v>1</v>
          </cell>
          <cell r="AB498">
            <v>1.2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P499">
            <v>1</v>
          </cell>
          <cell r="Q499">
            <v>1.8</v>
          </cell>
          <cell r="R499">
            <v>1</v>
          </cell>
          <cell r="S499">
            <v>1.8</v>
          </cell>
          <cell r="Y499">
            <v>1</v>
          </cell>
          <cell r="Z499">
            <v>1.8</v>
          </cell>
          <cell r="AA499">
            <v>1</v>
          </cell>
          <cell r="AB499">
            <v>1.8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P500">
            <v>150</v>
          </cell>
          <cell r="Q500">
            <v>1.5</v>
          </cell>
          <cell r="R500">
            <v>150</v>
          </cell>
          <cell r="S500">
            <v>1.5</v>
          </cell>
          <cell r="Y500">
            <v>150</v>
          </cell>
          <cell r="Z500">
            <v>1.5</v>
          </cell>
          <cell r="AA500">
            <v>150</v>
          </cell>
          <cell r="AB500">
            <v>1.5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P501">
            <v>150</v>
          </cell>
          <cell r="Q501">
            <v>1.5</v>
          </cell>
          <cell r="R501">
            <v>150</v>
          </cell>
          <cell r="S501">
            <v>1.5</v>
          </cell>
          <cell r="Y501">
            <v>150</v>
          </cell>
          <cell r="Z501">
            <v>1.5</v>
          </cell>
          <cell r="AA501">
            <v>150</v>
          </cell>
          <cell r="AB501">
            <v>1.5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P502">
            <v>150</v>
          </cell>
          <cell r="Q502">
            <v>1.875</v>
          </cell>
          <cell r="R502">
            <v>150</v>
          </cell>
          <cell r="S502">
            <v>1.875</v>
          </cell>
          <cell r="Y502">
            <v>150</v>
          </cell>
          <cell r="Z502">
            <v>1.875</v>
          </cell>
          <cell r="AA502">
            <v>150</v>
          </cell>
          <cell r="AB502">
            <v>1.875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P503">
            <v>150</v>
          </cell>
          <cell r="Q503">
            <v>1.125</v>
          </cell>
          <cell r="R503">
            <v>150</v>
          </cell>
          <cell r="S503">
            <v>1.125</v>
          </cell>
          <cell r="Y503">
            <v>150</v>
          </cell>
          <cell r="Z503">
            <v>1.125</v>
          </cell>
          <cell r="AA503">
            <v>150</v>
          </cell>
          <cell r="AB503">
            <v>1.125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P504">
            <v>150</v>
          </cell>
          <cell r="Q504">
            <v>1.125</v>
          </cell>
          <cell r="R504">
            <v>150</v>
          </cell>
          <cell r="S504">
            <v>1.125</v>
          </cell>
          <cell r="Y504">
            <v>150</v>
          </cell>
          <cell r="Z504">
            <v>1.125</v>
          </cell>
          <cell r="AA504">
            <v>150</v>
          </cell>
          <cell r="AB504">
            <v>1.125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P505">
            <v>150</v>
          </cell>
          <cell r="Q505">
            <v>0.45</v>
          </cell>
          <cell r="R505">
            <v>150</v>
          </cell>
          <cell r="S505">
            <v>0.45</v>
          </cell>
          <cell r="Y505">
            <v>150</v>
          </cell>
          <cell r="Z505">
            <v>0.45</v>
          </cell>
          <cell r="AA505">
            <v>150</v>
          </cell>
          <cell r="AB505">
            <v>0.45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P506">
            <v>150</v>
          </cell>
          <cell r="Q506">
            <v>0.45</v>
          </cell>
          <cell r="R506">
            <v>150</v>
          </cell>
          <cell r="S506">
            <v>0.45</v>
          </cell>
          <cell r="Y506">
            <v>150</v>
          </cell>
          <cell r="Z506">
            <v>0.45</v>
          </cell>
          <cell r="AA506">
            <v>150</v>
          </cell>
          <cell r="AB506">
            <v>0.45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P508">
            <v>150</v>
          </cell>
          <cell r="Q508">
            <v>0.75</v>
          </cell>
          <cell r="R508">
            <v>150</v>
          </cell>
          <cell r="S508">
            <v>0.75</v>
          </cell>
          <cell r="Y508">
            <v>150</v>
          </cell>
          <cell r="Z508">
            <v>0.75</v>
          </cell>
          <cell r="AA508">
            <v>150</v>
          </cell>
          <cell r="AB508">
            <v>0.75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P509">
            <v>150</v>
          </cell>
          <cell r="Q509">
            <v>0.3</v>
          </cell>
          <cell r="R509">
            <v>150</v>
          </cell>
          <cell r="S509">
            <v>0.3</v>
          </cell>
          <cell r="Y509">
            <v>150</v>
          </cell>
          <cell r="Z509">
            <v>0.3</v>
          </cell>
          <cell r="AA509">
            <v>150</v>
          </cell>
          <cell r="AB509">
            <v>0.3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48.375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51.25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2.875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48.375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51.25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23</v>
          </cell>
        </row>
      </sheetData>
      <sheetData sheetId="19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45.28</v>
          </cell>
          <cell r="F152">
            <v>45.28</v>
          </cell>
          <cell r="I152">
            <v>0</v>
          </cell>
          <cell r="J152">
            <v>0</v>
          </cell>
          <cell r="Q152">
            <v>663.62342999999998</v>
          </cell>
          <cell r="R152">
            <v>0</v>
          </cell>
          <cell r="S152">
            <v>663.62342999999998</v>
          </cell>
          <cell r="Z152">
            <v>14.4</v>
          </cell>
          <cell r="AA152">
            <v>0</v>
          </cell>
          <cell r="AB152">
            <v>14.4</v>
          </cell>
        </row>
        <row r="153">
          <cell r="C153">
            <v>0</v>
          </cell>
          <cell r="D153">
            <v>45.28</v>
          </cell>
          <cell r="E153">
            <v>0</v>
          </cell>
          <cell r="F153">
            <v>45.28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663.62342999999998</v>
          </cell>
          <cell r="R153">
            <v>0</v>
          </cell>
          <cell r="S153">
            <v>663.62342999999998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14.4</v>
          </cell>
          <cell r="AA153">
            <v>0</v>
          </cell>
          <cell r="AB153">
            <v>14.4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580</v>
          </cell>
          <cell r="D170">
            <v>17.399999999999999</v>
          </cell>
          <cell r="E170">
            <v>580</v>
          </cell>
          <cell r="F170">
            <v>17.399999999999999</v>
          </cell>
          <cell r="I170">
            <v>0</v>
          </cell>
          <cell r="J170">
            <v>0</v>
          </cell>
          <cell r="P170">
            <v>120</v>
          </cell>
          <cell r="Q170">
            <v>3.5999999999999996</v>
          </cell>
          <cell r="R170">
            <v>120</v>
          </cell>
          <cell r="S170">
            <v>3.5999999999999996</v>
          </cell>
          <cell r="Y170">
            <v>120</v>
          </cell>
          <cell r="Z170">
            <v>3.5999999999999996</v>
          </cell>
          <cell r="AA170">
            <v>120</v>
          </cell>
          <cell r="AB170">
            <v>3.5999999999999996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735</v>
          </cell>
          <cell r="Q171">
            <v>11.025</v>
          </cell>
          <cell r="R171">
            <v>735</v>
          </cell>
          <cell r="S171">
            <v>11.025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3.5999999999999996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215</v>
          </cell>
          <cell r="Q176">
            <v>6.45</v>
          </cell>
          <cell r="R176">
            <v>215</v>
          </cell>
          <cell r="S176">
            <v>6.45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187</v>
          </cell>
          <cell r="D182">
            <v>5.6099999999999994</v>
          </cell>
          <cell r="E182">
            <v>187</v>
          </cell>
          <cell r="F182">
            <v>5.6099999999999994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215</v>
          </cell>
          <cell r="Z182">
            <v>6.45</v>
          </cell>
          <cell r="AA182">
            <v>215</v>
          </cell>
          <cell r="AB182">
            <v>6.45</v>
          </cell>
        </row>
        <row r="183">
          <cell r="C183">
            <v>28</v>
          </cell>
          <cell r="D183">
            <v>0.42</v>
          </cell>
          <cell r="E183">
            <v>28</v>
          </cell>
          <cell r="F183">
            <v>0.42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6.45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1458</v>
          </cell>
          <cell r="D194">
            <v>123.93</v>
          </cell>
          <cell r="E194">
            <v>1458</v>
          </cell>
          <cell r="F194">
            <v>123.93</v>
          </cell>
          <cell r="I194">
            <v>0</v>
          </cell>
          <cell r="J194">
            <v>0</v>
          </cell>
          <cell r="P194">
            <v>1130</v>
          </cell>
          <cell r="Q194">
            <v>113</v>
          </cell>
          <cell r="R194">
            <v>1130</v>
          </cell>
          <cell r="S194">
            <v>113</v>
          </cell>
          <cell r="Y194">
            <v>1130</v>
          </cell>
          <cell r="Z194">
            <v>113</v>
          </cell>
          <cell r="AA194">
            <v>1130</v>
          </cell>
          <cell r="AB194">
            <v>113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113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123.05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84956</v>
          </cell>
          <cell r="D201">
            <v>127.434</v>
          </cell>
          <cell r="E201">
            <v>84956</v>
          </cell>
          <cell r="F201">
            <v>127.434</v>
          </cell>
          <cell r="I201">
            <v>0</v>
          </cell>
          <cell r="J201">
            <v>0</v>
          </cell>
          <cell r="P201">
            <v>80929</v>
          </cell>
          <cell r="Q201">
            <v>121.3935</v>
          </cell>
          <cell r="R201">
            <v>80929</v>
          </cell>
          <cell r="S201">
            <v>121.3935</v>
          </cell>
          <cell r="Z201">
            <v>121.3935</v>
          </cell>
          <cell r="AA201">
            <v>80929</v>
          </cell>
          <cell r="AB201">
            <v>121.3935</v>
          </cell>
        </row>
        <row r="202">
          <cell r="C202">
            <v>15</v>
          </cell>
          <cell r="D202">
            <v>2.2499999999999999E-2</v>
          </cell>
          <cell r="E202">
            <v>15</v>
          </cell>
          <cell r="F202">
            <v>2.2499999999999999E-2</v>
          </cell>
          <cell r="I202">
            <v>0</v>
          </cell>
          <cell r="J202">
            <v>0</v>
          </cell>
          <cell r="P202">
            <v>11</v>
          </cell>
          <cell r="Q202">
            <v>1.6500000000000001E-2</v>
          </cell>
          <cell r="R202">
            <v>11</v>
          </cell>
          <cell r="S202">
            <v>1.6500000000000001E-2</v>
          </cell>
          <cell r="Z202">
            <v>1.6500000000000001E-2</v>
          </cell>
          <cell r="AA202">
            <v>11</v>
          </cell>
          <cell r="AB202">
            <v>1.6500000000000001E-2</v>
          </cell>
        </row>
        <row r="203">
          <cell r="C203">
            <v>46</v>
          </cell>
          <cell r="D203">
            <v>6.9000000000000006E-2</v>
          </cell>
          <cell r="E203">
            <v>46</v>
          </cell>
          <cell r="F203">
            <v>6.9000000000000006E-2</v>
          </cell>
          <cell r="I203">
            <v>0</v>
          </cell>
          <cell r="J203">
            <v>0</v>
          </cell>
          <cell r="P203">
            <v>38</v>
          </cell>
          <cell r="Q203">
            <v>5.7000000000000002E-2</v>
          </cell>
          <cell r="R203">
            <v>38</v>
          </cell>
          <cell r="S203">
            <v>5.7000000000000002E-2</v>
          </cell>
          <cell r="Z203">
            <v>5.7000000000000002E-2</v>
          </cell>
          <cell r="AA203">
            <v>38</v>
          </cell>
          <cell r="AB203">
            <v>5.7000000000000002E-2</v>
          </cell>
        </row>
        <row r="204">
          <cell r="C204">
            <v>132633</v>
          </cell>
          <cell r="D204">
            <v>198.9495</v>
          </cell>
          <cell r="E204">
            <v>132633</v>
          </cell>
          <cell r="F204">
            <v>198.9495</v>
          </cell>
          <cell r="I204">
            <v>0</v>
          </cell>
          <cell r="J204">
            <v>0</v>
          </cell>
          <cell r="P204">
            <v>128457</v>
          </cell>
          <cell r="Q204">
            <v>192.68549999999999</v>
          </cell>
          <cell r="R204">
            <v>128457</v>
          </cell>
          <cell r="S204">
            <v>192.68549999999999</v>
          </cell>
          <cell r="Z204">
            <v>192.68549999999999</v>
          </cell>
          <cell r="AA204">
            <v>128457</v>
          </cell>
          <cell r="AB204">
            <v>192.68549999999999</v>
          </cell>
        </row>
        <row r="205">
          <cell r="C205">
            <v>44</v>
          </cell>
          <cell r="D205">
            <v>6.6000000000000003E-2</v>
          </cell>
          <cell r="E205">
            <v>44</v>
          </cell>
          <cell r="F205">
            <v>6.6000000000000003E-2</v>
          </cell>
          <cell r="I205">
            <v>0</v>
          </cell>
          <cell r="J205">
            <v>0</v>
          </cell>
          <cell r="P205">
            <v>24</v>
          </cell>
          <cell r="Q205">
            <v>3.6000000000000004E-2</v>
          </cell>
          <cell r="R205">
            <v>24</v>
          </cell>
          <cell r="S205">
            <v>3.6000000000000004E-2</v>
          </cell>
          <cell r="Z205">
            <v>3.6000000000000004E-2</v>
          </cell>
          <cell r="AA205">
            <v>24</v>
          </cell>
          <cell r="AB205">
            <v>3.6000000000000004E-2</v>
          </cell>
        </row>
        <row r="206">
          <cell r="C206">
            <v>113</v>
          </cell>
          <cell r="D206">
            <v>0.16950000000000001</v>
          </cell>
          <cell r="E206">
            <v>113</v>
          </cell>
          <cell r="F206">
            <v>0.16950000000000001</v>
          </cell>
          <cell r="I206">
            <v>0</v>
          </cell>
          <cell r="J206">
            <v>0</v>
          </cell>
          <cell r="P206">
            <v>109</v>
          </cell>
          <cell r="Q206">
            <v>0.16350000000000001</v>
          </cell>
          <cell r="R206">
            <v>109</v>
          </cell>
          <cell r="S206">
            <v>0.16350000000000001</v>
          </cell>
          <cell r="Z206">
            <v>0.16350000000000001</v>
          </cell>
          <cell r="AA206">
            <v>109</v>
          </cell>
          <cell r="AB206">
            <v>0.16350000000000001</v>
          </cell>
        </row>
        <row r="207">
          <cell r="C207">
            <v>143998</v>
          </cell>
          <cell r="D207">
            <v>359.995</v>
          </cell>
          <cell r="E207">
            <v>143998</v>
          </cell>
          <cell r="F207">
            <v>359.995</v>
          </cell>
          <cell r="I207">
            <v>0</v>
          </cell>
          <cell r="J207">
            <v>0</v>
          </cell>
          <cell r="P207">
            <v>139320</v>
          </cell>
          <cell r="Q207">
            <v>348.3</v>
          </cell>
          <cell r="R207">
            <v>139320</v>
          </cell>
          <cell r="S207">
            <v>348.3</v>
          </cell>
          <cell r="Z207">
            <v>348.3</v>
          </cell>
          <cell r="AA207">
            <v>139320</v>
          </cell>
          <cell r="AB207">
            <v>348.3</v>
          </cell>
        </row>
        <row r="208">
          <cell r="C208">
            <v>55</v>
          </cell>
          <cell r="D208">
            <v>0.13750000000000001</v>
          </cell>
          <cell r="E208">
            <v>55</v>
          </cell>
          <cell r="F208">
            <v>0.13750000000000001</v>
          </cell>
          <cell r="I208">
            <v>0</v>
          </cell>
          <cell r="J208">
            <v>0</v>
          </cell>
          <cell r="P208">
            <v>42</v>
          </cell>
          <cell r="Q208">
            <v>0.105</v>
          </cell>
          <cell r="R208">
            <v>42</v>
          </cell>
          <cell r="S208">
            <v>0.105</v>
          </cell>
          <cell r="Z208">
            <v>0.105</v>
          </cell>
          <cell r="AA208">
            <v>42</v>
          </cell>
          <cell r="AB208">
            <v>0.105</v>
          </cell>
        </row>
        <row r="209">
          <cell r="C209">
            <v>165</v>
          </cell>
          <cell r="D209">
            <v>0.41250000000000003</v>
          </cell>
          <cell r="E209">
            <v>165</v>
          </cell>
          <cell r="F209">
            <v>0.41250000000000003</v>
          </cell>
          <cell r="I209">
            <v>0</v>
          </cell>
          <cell r="J209">
            <v>0</v>
          </cell>
          <cell r="P209">
            <v>160</v>
          </cell>
          <cell r="Q209">
            <v>0.4</v>
          </cell>
          <cell r="R209">
            <v>160</v>
          </cell>
          <cell r="S209">
            <v>0.4</v>
          </cell>
          <cell r="Z209">
            <v>0.4</v>
          </cell>
          <cell r="AA209">
            <v>160</v>
          </cell>
          <cell r="AB209">
            <v>0.4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663.15700000000004</v>
          </cell>
        </row>
        <row r="211">
          <cell r="I211">
            <v>0</v>
          </cell>
          <cell r="J211">
            <v>0</v>
          </cell>
        </row>
        <row r="212">
          <cell r="C212">
            <v>69976</v>
          </cell>
          <cell r="D212">
            <v>279.904</v>
          </cell>
          <cell r="E212">
            <v>69976</v>
          </cell>
          <cell r="F212">
            <v>279.904</v>
          </cell>
          <cell r="I212">
            <v>0</v>
          </cell>
          <cell r="J212">
            <v>0</v>
          </cell>
          <cell r="P212">
            <v>66188</v>
          </cell>
          <cell r="Q212">
            <v>264.75200000000001</v>
          </cell>
          <cell r="R212">
            <v>66188</v>
          </cell>
          <cell r="S212">
            <v>264.75200000000001</v>
          </cell>
          <cell r="Y212">
            <v>66188</v>
          </cell>
          <cell r="Z212">
            <v>264.75200000000001</v>
          </cell>
          <cell r="AA212">
            <v>66188</v>
          </cell>
          <cell r="AB212">
            <v>264.75200000000001</v>
          </cell>
        </row>
        <row r="213">
          <cell r="C213">
            <v>17551</v>
          </cell>
          <cell r="D213">
            <v>70.204000000000008</v>
          </cell>
          <cell r="E213">
            <v>17551</v>
          </cell>
          <cell r="F213">
            <v>70.204000000000008</v>
          </cell>
          <cell r="I213">
            <v>0</v>
          </cell>
          <cell r="J213">
            <v>0</v>
          </cell>
          <cell r="P213">
            <v>16648</v>
          </cell>
          <cell r="Q213">
            <v>66.591999999999999</v>
          </cell>
          <cell r="R213">
            <v>16648</v>
          </cell>
          <cell r="S213">
            <v>66.591999999999999</v>
          </cell>
          <cell r="Y213">
            <v>16648</v>
          </cell>
          <cell r="Z213">
            <v>66.591999999999999</v>
          </cell>
          <cell r="AA213">
            <v>16648</v>
          </cell>
          <cell r="AB213">
            <v>66.591999999999999</v>
          </cell>
        </row>
        <row r="214">
          <cell r="C214">
            <v>2564</v>
          </cell>
          <cell r="D214">
            <v>10.256</v>
          </cell>
          <cell r="E214">
            <v>2564</v>
          </cell>
          <cell r="F214">
            <v>10.256</v>
          </cell>
          <cell r="I214">
            <v>0</v>
          </cell>
          <cell r="J214">
            <v>0</v>
          </cell>
          <cell r="P214">
            <v>2545</v>
          </cell>
          <cell r="Q214">
            <v>10.18</v>
          </cell>
          <cell r="R214">
            <v>2545</v>
          </cell>
          <cell r="S214">
            <v>10.18</v>
          </cell>
          <cell r="Y214">
            <v>2545</v>
          </cell>
          <cell r="Z214">
            <v>10.18</v>
          </cell>
          <cell r="AA214">
            <v>2545</v>
          </cell>
          <cell r="AB214">
            <v>10.18</v>
          </cell>
        </row>
        <row r="215">
          <cell r="C215">
            <v>9801</v>
          </cell>
          <cell r="D215">
            <v>39.204000000000001</v>
          </cell>
          <cell r="E215">
            <v>9801</v>
          </cell>
          <cell r="F215">
            <v>39.204000000000001</v>
          </cell>
          <cell r="I215">
            <v>0</v>
          </cell>
          <cell r="J215">
            <v>0</v>
          </cell>
          <cell r="P215">
            <v>43457</v>
          </cell>
          <cell r="Q215">
            <v>173.828</v>
          </cell>
          <cell r="R215">
            <v>43457</v>
          </cell>
          <cell r="S215">
            <v>173.828</v>
          </cell>
          <cell r="Y215">
            <v>8675</v>
          </cell>
          <cell r="Z215">
            <v>34.700000000000003</v>
          </cell>
          <cell r="AA215">
            <v>8675</v>
          </cell>
          <cell r="AB215">
            <v>34.700000000000003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376.22399999999999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188</v>
          </cell>
          <cell r="D245">
            <v>1128</v>
          </cell>
          <cell r="E245">
            <v>188</v>
          </cell>
          <cell r="F245">
            <v>1128</v>
          </cell>
          <cell r="I245">
            <v>0</v>
          </cell>
          <cell r="J245">
            <v>0</v>
          </cell>
          <cell r="P245">
            <v>188</v>
          </cell>
          <cell r="Q245">
            <v>1240.8</v>
          </cell>
          <cell r="R245">
            <v>188</v>
          </cell>
          <cell r="S245">
            <v>1240.8</v>
          </cell>
          <cell r="Y245">
            <v>188</v>
          </cell>
          <cell r="Z245">
            <v>1240.8</v>
          </cell>
          <cell r="AA245">
            <v>188</v>
          </cell>
          <cell r="AB245">
            <v>1240.8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48</v>
          </cell>
          <cell r="D259">
            <v>24</v>
          </cell>
          <cell r="E259">
            <v>48</v>
          </cell>
          <cell r="F259">
            <v>24</v>
          </cell>
          <cell r="I259">
            <v>0</v>
          </cell>
          <cell r="J259">
            <v>0</v>
          </cell>
          <cell r="P259">
            <v>43</v>
          </cell>
          <cell r="Q259">
            <v>21.5</v>
          </cell>
          <cell r="R259">
            <v>43</v>
          </cell>
          <cell r="S259">
            <v>21.5</v>
          </cell>
          <cell r="Y259">
            <v>43</v>
          </cell>
          <cell r="Z259">
            <v>21.5</v>
          </cell>
          <cell r="AA259">
            <v>43</v>
          </cell>
          <cell r="AB259">
            <v>21.5</v>
          </cell>
        </row>
        <row r="260">
          <cell r="C260">
            <v>48</v>
          </cell>
          <cell r="D260">
            <v>24</v>
          </cell>
          <cell r="E260">
            <v>48</v>
          </cell>
          <cell r="F260">
            <v>24</v>
          </cell>
          <cell r="I260">
            <v>0</v>
          </cell>
          <cell r="J260">
            <v>0</v>
          </cell>
          <cell r="P260">
            <v>43</v>
          </cell>
          <cell r="Q260">
            <v>21.5</v>
          </cell>
          <cell r="R260">
            <v>43</v>
          </cell>
          <cell r="S260">
            <v>21.5</v>
          </cell>
          <cell r="Y260">
            <v>43</v>
          </cell>
          <cell r="Z260">
            <v>21.5</v>
          </cell>
          <cell r="AA260">
            <v>43</v>
          </cell>
          <cell r="AB260">
            <v>21.5</v>
          </cell>
        </row>
        <row r="261">
          <cell r="C261">
            <v>48</v>
          </cell>
          <cell r="D261">
            <v>24</v>
          </cell>
          <cell r="E261">
            <v>48</v>
          </cell>
          <cell r="F261">
            <v>24</v>
          </cell>
          <cell r="I261">
            <v>0</v>
          </cell>
          <cell r="J261">
            <v>0</v>
          </cell>
          <cell r="P261">
            <v>43</v>
          </cell>
          <cell r="Q261">
            <v>21.5</v>
          </cell>
          <cell r="R261">
            <v>43</v>
          </cell>
          <cell r="S261">
            <v>21.5</v>
          </cell>
          <cell r="Y261">
            <v>43</v>
          </cell>
          <cell r="Z261">
            <v>21.5</v>
          </cell>
          <cell r="AA261">
            <v>43</v>
          </cell>
          <cell r="AB261">
            <v>21.5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1305.3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1305.3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1305.3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3770</v>
          </cell>
          <cell r="D268">
            <v>30.16</v>
          </cell>
          <cell r="E268">
            <v>3770</v>
          </cell>
          <cell r="F268">
            <v>30.16</v>
          </cell>
          <cell r="I268">
            <v>0</v>
          </cell>
          <cell r="J268">
            <v>0</v>
          </cell>
          <cell r="P268">
            <v>4120</v>
          </cell>
          <cell r="Q268">
            <v>82.4</v>
          </cell>
          <cell r="R268">
            <v>4120</v>
          </cell>
          <cell r="S268">
            <v>82.4</v>
          </cell>
          <cell r="Y268">
            <v>4120</v>
          </cell>
          <cell r="Z268">
            <v>41.2</v>
          </cell>
          <cell r="AA268">
            <v>4120</v>
          </cell>
          <cell r="AB268">
            <v>41.2</v>
          </cell>
        </row>
        <row r="269">
          <cell r="C269">
            <v>3149</v>
          </cell>
          <cell r="D269">
            <v>25.192</v>
          </cell>
          <cell r="E269">
            <v>3149</v>
          </cell>
          <cell r="F269">
            <v>25.192</v>
          </cell>
          <cell r="I269">
            <v>0</v>
          </cell>
          <cell r="J269">
            <v>0</v>
          </cell>
          <cell r="P269">
            <v>3274</v>
          </cell>
          <cell r="Q269">
            <v>65.48</v>
          </cell>
          <cell r="R269">
            <v>3274</v>
          </cell>
          <cell r="S269">
            <v>65.48</v>
          </cell>
          <cell r="Y269">
            <v>3274</v>
          </cell>
          <cell r="Z269">
            <v>32.74</v>
          </cell>
          <cell r="AA269">
            <v>3274</v>
          </cell>
          <cell r="AB269">
            <v>32.74</v>
          </cell>
        </row>
        <row r="270">
          <cell r="C270">
            <v>5392</v>
          </cell>
          <cell r="D270">
            <v>43.136000000000003</v>
          </cell>
          <cell r="E270">
            <v>5392</v>
          </cell>
          <cell r="F270">
            <v>43.136000000000003</v>
          </cell>
          <cell r="I270">
            <v>0</v>
          </cell>
          <cell r="J270">
            <v>0</v>
          </cell>
          <cell r="P270">
            <v>4990</v>
          </cell>
          <cell r="Q270">
            <v>99.8</v>
          </cell>
          <cell r="R270">
            <v>4990</v>
          </cell>
          <cell r="S270">
            <v>99.8</v>
          </cell>
          <cell r="Y270">
            <v>4990</v>
          </cell>
          <cell r="Z270">
            <v>49.9</v>
          </cell>
          <cell r="AA270">
            <v>4990</v>
          </cell>
          <cell r="AB270">
            <v>49.9</v>
          </cell>
        </row>
        <row r="271">
          <cell r="I271">
            <v>0</v>
          </cell>
          <cell r="J271">
            <v>0</v>
          </cell>
        </row>
        <row r="272">
          <cell r="C272">
            <v>3770</v>
          </cell>
          <cell r="D272">
            <v>30.16</v>
          </cell>
          <cell r="E272">
            <v>3770</v>
          </cell>
          <cell r="F272">
            <v>30.16</v>
          </cell>
          <cell r="I272">
            <v>0</v>
          </cell>
          <cell r="J272">
            <v>0</v>
          </cell>
          <cell r="P272">
            <v>4120</v>
          </cell>
          <cell r="Q272">
            <v>41.2</v>
          </cell>
          <cell r="R272">
            <v>4120</v>
          </cell>
          <cell r="S272">
            <v>41.2</v>
          </cell>
          <cell r="Y272">
            <v>4120</v>
          </cell>
          <cell r="Z272">
            <v>41.2</v>
          </cell>
          <cell r="AA272">
            <v>4120</v>
          </cell>
          <cell r="AB272">
            <v>41.2</v>
          </cell>
        </row>
        <row r="273">
          <cell r="C273">
            <v>3149</v>
          </cell>
          <cell r="D273">
            <v>25.192</v>
          </cell>
          <cell r="E273">
            <v>3149</v>
          </cell>
          <cell r="F273">
            <v>25.192</v>
          </cell>
          <cell r="I273">
            <v>0</v>
          </cell>
          <cell r="J273">
            <v>0</v>
          </cell>
          <cell r="P273">
            <v>3274</v>
          </cell>
          <cell r="Q273">
            <v>32.74</v>
          </cell>
          <cell r="R273">
            <v>3274</v>
          </cell>
          <cell r="S273">
            <v>32.74</v>
          </cell>
          <cell r="Y273">
            <v>3274</v>
          </cell>
          <cell r="Z273">
            <v>32.74</v>
          </cell>
          <cell r="AA273">
            <v>3274</v>
          </cell>
          <cell r="AB273">
            <v>32.74</v>
          </cell>
        </row>
        <row r="274">
          <cell r="C274">
            <v>5392</v>
          </cell>
          <cell r="D274">
            <v>43.136000000000003</v>
          </cell>
          <cell r="E274">
            <v>5392</v>
          </cell>
          <cell r="F274">
            <v>43.136000000000003</v>
          </cell>
          <cell r="I274">
            <v>0</v>
          </cell>
          <cell r="J274">
            <v>0</v>
          </cell>
          <cell r="P274">
            <v>4990</v>
          </cell>
          <cell r="Q274">
            <v>49.9</v>
          </cell>
          <cell r="R274">
            <v>4990</v>
          </cell>
          <cell r="S274">
            <v>49.9</v>
          </cell>
          <cell r="Y274">
            <v>4990</v>
          </cell>
          <cell r="Z274">
            <v>49.9</v>
          </cell>
          <cell r="AA274">
            <v>4990</v>
          </cell>
          <cell r="AB274">
            <v>49.9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222</v>
          </cell>
          <cell r="D281">
            <v>1.776</v>
          </cell>
          <cell r="E281">
            <v>222</v>
          </cell>
          <cell r="F281">
            <v>1.776</v>
          </cell>
          <cell r="I281">
            <v>0</v>
          </cell>
          <cell r="J281">
            <v>0</v>
          </cell>
          <cell r="P281">
            <v>148</v>
          </cell>
          <cell r="Q281">
            <v>2.96</v>
          </cell>
          <cell r="R281">
            <v>148</v>
          </cell>
          <cell r="S281">
            <v>2.96</v>
          </cell>
          <cell r="Y281">
            <v>148</v>
          </cell>
          <cell r="Z281">
            <v>2.96</v>
          </cell>
          <cell r="AA281">
            <v>148</v>
          </cell>
          <cell r="AB281">
            <v>2.96</v>
          </cell>
        </row>
        <row r="282">
          <cell r="C282">
            <v>201</v>
          </cell>
          <cell r="D282">
            <v>1.6080000000000001</v>
          </cell>
          <cell r="E282">
            <v>201</v>
          </cell>
          <cell r="F282">
            <v>1.6080000000000001</v>
          </cell>
          <cell r="I282">
            <v>0</v>
          </cell>
          <cell r="J282">
            <v>0</v>
          </cell>
          <cell r="P282">
            <v>120</v>
          </cell>
          <cell r="Q282">
            <v>2.4</v>
          </cell>
          <cell r="R282">
            <v>120</v>
          </cell>
          <cell r="S282">
            <v>2.4</v>
          </cell>
          <cell r="Y282">
            <v>120</v>
          </cell>
          <cell r="Z282">
            <v>2.4</v>
          </cell>
          <cell r="AA282">
            <v>120</v>
          </cell>
          <cell r="AB282">
            <v>2.4</v>
          </cell>
        </row>
        <row r="283">
          <cell r="C283">
            <v>276</v>
          </cell>
          <cell r="D283">
            <v>2.2080000000000002</v>
          </cell>
          <cell r="E283">
            <v>276</v>
          </cell>
          <cell r="F283">
            <v>2.2080000000000002</v>
          </cell>
          <cell r="I283">
            <v>0</v>
          </cell>
          <cell r="J283">
            <v>0</v>
          </cell>
          <cell r="P283">
            <v>177</v>
          </cell>
          <cell r="Q283">
            <v>3.54</v>
          </cell>
          <cell r="R283">
            <v>177</v>
          </cell>
          <cell r="S283">
            <v>3.54</v>
          </cell>
          <cell r="Y283">
            <v>177</v>
          </cell>
          <cell r="Z283">
            <v>3.54</v>
          </cell>
          <cell r="AA283">
            <v>177</v>
          </cell>
          <cell r="AB283">
            <v>3.54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259.40800000000002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61</v>
          </cell>
          <cell r="D290">
            <v>221.43</v>
          </cell>
          <cell r="E290">
            <v>61</v>
          </cell>
          <cell r="F290">
            <v>221.43</v>
          </cell>
          <cell r="I290">
            <v>0</v>
          </cell>
          <cell r="J290">
            <v>0</v>
          </cell>
          <cell r="P290">
            <v>72</v>
          </cell>
          <cell r="Q290">
            <v>274.32</v>
          </cell>
          <cell r="R290">
            <v>72</v>
          </cell>
          <cell r="S290">
            <v>274.32</v>
          </cell>
          <cell r="Y290">
            <v>61</v>
          </cell>
          <cell r="Z290">
            <v>232.41</v>
          </cell>
          <cell r="AA290">
            <v>61</v>
          </cell>
          <cell r="AB290">
            <v>232.41</v>
          </cell>
        </row>
        <row r="291">
          <cell r="C291">
            <v>24</v>
          </cell>
          <cell r="D291">
            <v>87.12</v>
          </cell>
          <cell r="E291">
            <v>24</v>
          </cell>
          <cell r="F291">
            <v>87.12</v>
          </cell>
          <cell r="I291">
            <v>0</v>
          </cell>
          <cell r="J291">
            <v>0</v>
          </cell>
          <cell r="P291">
            <v>24</v>
          </cell>
          <cell r="Q291">
            <v>91.44</v>
          </cell>
          <cell r="R291">
            <v>24</v>
          </cell>
          <cell r="S291">
            <v>91.44</v>
          </cell>
          <cell r="Y291">
            <v>24</v>
          </cell>
          <cell r="Z291">
            <v>91.44</v>
          </cell>
          <cell r="AA291">
            <v>24</v>
          </cell>
          <cell r="AB291">
            <v>91.44</v>
          </cell>
        </row>
        <row r="292">
          <cell r="C292">
            <v>6</v>
          </cell>
          <cell r="D292">
            <v>21.78</v>
          </cell>
          <cell r="E292">
            <v>6</v>
          </cell>
          <cell r="F292">
            <v>21.78</v>
          </cell>
          <cell r="I292">
            <v>0</v>
          </cell>
          <cell r="J292">
            <v>0</v>
          </cell>
          <cell r="P292">
            <v>12</v>
          </cell>
          <cell r="Q292">
            <v>45.72</v>
          </cell>
          <cell r="R292">
            <v>12</v>
          </cell>
          <cell r="S292">
            <v>45.72</v>
          </cell>
          <cell r="Y292">
            <v>6</v>
          </cell>
          <cell r="Z292">
            <v>22.86</v>
          </cell>
          <cell r="AA292">
            <v>6</v>
          </cell>
          <cell r="AB292">
            <v>22.86</v>
          </cell>
        </row>
        <row r="293">
          <cell r="C293">
            <v>12</v>
          </cell>
          <cell r="D293">
            <v>34.650018348623853</v>
          </cell>
          <cell r="E293">
            <v>12</v>
          </cell>
          <cell r="F293">
            <v>34.650018348623853</v>
          </cell>
          <cell r="I293">
            <v>0</v>
          </cell>
          <cell r="J293">
            <v>0</v>
          </cell>
          <cell r="P293">
            <v>12</v>
          </cell>
          <cell r="Q293">
            <v>40.320000000000007</v>
          </cell>
          <cell r="R293">
            <v>12</v>
          </cell>
          <cell r="S293">
            <v>40.320000000000007</v>
          </cell>
          <cell r="Y293">
            <v>12</v>
          </cell>
          <cell r="Z293">
            <v>40.320000000000007</v>
          </cell>
          <cell r="AA293">
            <v>12</v>
          </cell>
          <cell r="AB293">
            <v>40.320000000000007</v>
          </cell>
        </row>
        <row r="294">
          <cell r="C294">
            <v>10</v>
          </cell>
          <cell r="D294">
            <v>29.628</v>
          </cell>
          <cell r="E294">
            <v>10</v>
          </cell>
          <cell r="F294">
            <v>29.628</v>
          </cell>
          <cell r="I294">
            <v>0</v>
          </cell>
          <cell r="J294">
            <v>0</v>
          </cell>
          <cell r="P294">
            <v>68</v>
          </cell>
          <cell r="Q294">
            <v>228.48</v>
          </cell>
          <cell r="R294">
            <v>68</v>
          </cell>
          <cell r="S294">
            <v>228.48</v>
          </cell>
          <cell r="Y294">
            <v>10</v>
          </cell>
          <cell r="Z294">
            <v>33.6</v>
          </cell>
          <cell r="AA294">
            <v>10</v>
          </cell>
          <cell r="AB294">
            <v>33.6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12</v>
          </cell>
          <cell r="Q296">
            <v>12</v>
          </cell>
          <cell r="R296">
            <v>12</v>
          </cell>
          <cell r="S296">
            <v>12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6</v>
          </cell>
          <cell r="E297">
            <v>12</v>
          </cell>
          <cell r="F297">
            <v>6</v>
          </cell>
          <cell r="I297">
            <v>0</v>
          </cell>
          <cell r="J297">
            <v>0</v>
          </cell>
          <cell r="P297">
            <v>12</v>
          </cell>
          <cell r="Q297">
            <v>6</v>
          </cell>
          <cell r="R297">
            <v>12</v>
          </cell>
          <cell r="S297">
            <v>6</v>
          </cell>
          <cell r="Y297">
            <v>12</v>
          </cell>
          <cell r="Z297">
            <v>6</v>
          </cell>
          <cell r="AA297">
            <v>12</v>
          </cell>
          <cell r="AB297">
            <v>6</v>
          </cell>
        </row>
        <row r="298">
          <cell r="C298">
            <v>12</v>
          </cell>
          <cell r="D298">
            <v>3.5999999999999996</v>
          </cell>
          <cell r="E298">
            <v>12</v>
          </cell>
          <cell r="F298">
            <v>3.5999999999999996</v>
          </cell>
          <cell r="I298">
            <v>0</v>
          </cell>
          <cell r="J298">
            <v>0</v>
          </cell>
          <cell r="P298">
            <v>12</v>
          </cell>
          <cell r="Q298">
            <v>3.5999999999999996</v>
          </cell>
          <cell r="R298">
            <v>12</v>
          </cell>
          <cell r="S298">
            <v>3.5999999999999996</v>
          </cell>
          <cell r="Y298">
            <v>12</v>
          </cell>
          <cell r="Z298">
            <v>3.5999999999999996</v>
          </cell>
          <cell r="AA298">
            <v>12</v>
          </cell>
          <cell r="AB298">
            <v>3.5999999999999996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12</v>
          </cell>
          <cell r="Q299">
            <v>1.2000000000000002</v>
          </cell>
          <cell r="R299">
            <v>12</v>
          </cell>
          <cell r="S299">
            <v>1.2000000000000002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12</v>
          </cell>
          <cell r="Q300">
            <v>1.2000000000000002</v>
          </cell>
          <cell r="R300">
            <v>12</v>
          </cell>
          <cell r="S300">
            <v>1.2000000000000002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12</v>
          </cell>
          <cell r="Z301">
            <v>430.23000000000008</v>
          </cell>
          <cell r="AA301">
            <v>12</v>
          </cell>
          <cell r="AB301">
            <v>430.23000000000008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163</v>
          </cell>
          <cell r="Q305">
            <v>16.3</v>
          </cell>
          <cell r="R305">
            <v>163</v>
          </cell>
          <cell r="S305">
            <v>16.3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163</v>
          </cell>
          <cell r="D306">
            <v>16.3</v>
          </cell>
          <cell r="E306">
            <v>163</v>
          </cell>
          <cell r="F306">
            <v>16.3</v>
          </cell>
          <cell r="I306">
            <v>0</v>
          </cell>
          <cell r="J306">
            <v>0</v>
          </cell>
          <cell r="P306">
            <v>163</v>
          </cell>
          <cell r="Q306">
            <v>16.3</v>
          </cell>
          <cell r="R306">
            <v>163</v>
          </cell>
          <cell r="S306">
            <v>16.3</v>
          </cell>
          <cell r="Z306">
            <v>16.3</v>
          </cell>
          <cell r="AA306">
            <v>163</v>
          </cell>
          <cell r="AB306">
            <v>16.3</v>
          </cell>
        </row>
        <row r="307">
          <cell r="C307">
            <v>163</v>
          </cell>
          <cell r="D307">
            <v>19.559999999999999</v>
          </cell>
          <cell r="E307">
            <v>163</v>
          </cell>
          <cell r="F307">
            <v>19.559999999999999</v>
          </cell>
          <cell r="I307">
            <v>0</v>
          </cell>
          <cell r="J307">
            <v>0</v>
          </cell>
          <cell r="P307">
            <v>163</v>
          </cell>
          <cell r="Q307">
            <v>19.559999999999999</v>
          </cell>
          <cell r="R307">
            <v>163</v>
          </cell>
          <cell r="S307">
            <v>19.559999999999999</v>
          </cell>
          <cell r="Z307">
            <v>19.559999999999999</v>
          </cell>
          <cell r="AA307">
            <v>163</v>
          </cell>
          <cell r="AB307">
            <v>19.559999999999999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163</v>
          </cell>
          <cell r="Q308">
            <v>4.8899999999999997</v>
          </cell>
          <cell r="R308">
            <v>163</v>
          </cell>
          <cell r="S308">
            <v>4.8899999999999997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163</v>
          </cell>
          <cell r="Q309">
            <v>3.2600000000000002</v>
          </cell>
          <cell r="R309">
            <v>163</v>
          </cell>
          <cell r="S309">
            <v>3.2600000000000002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163</v>
          </cell>
          <cell r="Z310">
            <v>35.86</v>
          </cell>
          <cell r="AA310">
            <v>163</v>
          </cell>
          <cell r="AB310">
            <v>35.86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1309</v>
          </cell>
          <cell r="Q317">
            <v>39.269999999999996</v>
          </cell>
          <cell r="R317">
            <v>1309</v>
          </cell>
          <cell r="S317">
            <v>39.269999999999996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558</v>
          </cell>
          <cell r="Q318">
            <v>55.800000000000004</v>
          </cell>
          <cell r="R318">
            <v>558</v>
          </cell>
          <cell r="S318">
            <v>55.800000000000004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3770</v>
          </cell>
          <cell r="D323">
            <v>18.850000000000001</v>
          </cell>
          <cell r="E323">
            <v>3770</v>
          </cell>
          <cell r="F323">
            <v>18.850000000000001</v>
          </cell>
          <cell r="I323">
            <v>0</v>
          </cell>
          <cell r="J323">
            <v>0</v>
          </cell>
          <cell r="P323">
            <v>4120</v>
          </cell>
          <cell r="Q323">
            <v>20.6</v>
          </cell>
          <cell r="R323">
            <v>4120</v>
          </cell>
          <cell r="S323">
            <v>20.6</v>
          </cell>
          <cell r="Y323">
            <v>4120</v>
          </cell>
          <cell r="Z323">
            <v>20.6</v>
          </cell>
          <cell r="AA323">
            <v>4120</v>
          </cell>
          <cell r="AB323">
            <v>20.6</v>
          </cell>
        </row>
        <row r="324">
          <cell r="C324">
            <v>3149</v>
          </cell>
          <cell r="D324">
            <v>15.745000000000001</v>
          </cell>
          <cell r="E324">
            <v>3149</v>
          </cell>
          <cell r="F324">
            <v>15.745000000000001</v>
          </cell>
          <cell r="I324">
            <v>0</v>
          </cell>
          <cell r="J324">
            <v>0</v>
          </cell>
          <cell r="P324">
            <v>3274</v>
          </cell>
          <cell r="Q324">
            <v>16.37</v>
          </cell>
          <cell r="R324">
            <v>3274</v>
          </cell>
          <cell r="S324">
            <v>16.37</v>
          </cell>
          <cell r="Y324">
            <v>3274</v>
          </cell>
          <cell r="Z324">
            <v>16.37</v>
          </cell>
          <cell r="AA324">
            <v>3274</v>
          </cell>
          <cell r="AB324">
            <v>16.37</v>
          </cell>
        </row>
        <row r="325">
          <cell r="C325">
            <v>5392</v>
          </cell>
          <cell r="D325">
            <v>26.96</v>
          </cell>
          <cell r="E325">
            <v>5392</v>
          </cell>
          <cell r="F325">
            <v>26.96</v>
          </cell>
          <cell r="I325">
            <v>0</v>
          </cell>
          <cell r="J325">
            <v>0</v>
          </cell>
          <cell r="P325">
            <v>4990</v>
          </cell>
          <cell r="Q325">
            <v>24.95</v>
          </cell>
          <cell r="R325">
            <v>4990</v>
          </cell>
          <cell r="S325">
            <v>24.95</v>
          </cell>
          <cell r="Y325">
            <v>4990</v>
          </cell>
          <cell r="Z325">
            <v>24.95</v>
          </cell>
          <cell r="AA325">
            <v>4990</v>
          </cell>
          <cell r="AB325">
            <v>24.95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12384</v>
          </cell>
          <cell r="Z326">
            <v>61.92</v>
          </cell>
          <cell r="AA326">
            <v>12384</v>
          </cell>
          <cell r="AB326">
            <v>61.92</v>
          </cell>
        </row>
        <row r="327">
          <cell r="I327">
            <v>0</v>
          </cell>
          <cell r="J327">
            <v>0</v>
          </cell>
        </row>
        <row r="328">
          <cell r="C328">
            <v>1715</v>
          </cell>
          <cell r="D328">
            <v>85.75</v>
          </cell>
          <cell r="E328">
            <v>1715</v>
          </cell>
          <cell r="F328">
            <v>85.75</v>
          </cell>
          <cell r="I328">
            <v>0</v>
          </cell>
          <cell r="J328">
            <v>0</v>
          </cell>
          <cell r="P328">
            <v>2070</v>
          </cell>
          <cell r="Q328">
            <v>103.5</v>
          </cell>
          <cell r="R328">
            <v>2070</v>
          </cell>
          <cell r="S328">
            <v>103.5</v>
          </cell>
          <cell r="Y328">
            <v>2070</v>
          </cell>
          <cell r="Z328">
            <v>103.5</v>
          </cell>
          <cell r="AA328">
            <v>2070</v>
          </cell>
          <cell r="AB328">
            <v>103.5</v>
          </cell>
        </row>
        <row r="329">
          <cell r="C329">
            <v>1189</v>
          </cell>
          <cell r="D329">
            <v>83.23</v>
          </cell>
          <cell r="E329">
            <v>1189</v>
          </cell>
          <cell r="F329">
            <v>83.23</v>
          </cell>
          <cell r="I329">
            <v>0</v>
          </cell>
          <cell r="J329">
            <v>0</v>
          </cell>
          <cell r="P329">
            <v>1328</v>
          </cell>
          <cell r="Q329">
            <v>92.960000000000008</v>
          </cell>
          <cell r="R329">
            <v>1328</v>
          </cell>
          <cell r="S329">
            <v>92.960000000000008</v>
          </cell>
          <cell r="Y329">
            <v>1328</v>
          </cell>
          <cell r="Z329">
            <v>92.960000000000008</v>
          </cell>
          <cell r="AA329">
            <v>1328</v>
          </cell>
          <cell r="AB329">
            <v>92.960000000000008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3398</v>
          </cell>
          <cell r="Z330">
            <v>196.46</v>
          </cell>
          <cell r="AA330">
            <v>3398</v>
          </cell>
          <cell r="AB330">
            <v>196.46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1888</v>
          </cell>
          <cell r="D336">
            <v>141.6</v>
          </cell>
          <cell r="E336">
            <v>1888</v>
          </cell>
          <cell r="F336">
            <v>141.6</v>
          </cell>
          <cell r="I336">
            <v>0</v>
          </cell>
          <cell r="J336">
            <v>0</v>
          </cell>
          <cell r="P336">
            <v>1867</v>
          </cell>
          <cell r="Q336">
            <v>140.02500000000001</v>
          </cell>
          <cell r="R336">
            <v>1867</v>
          </cell>
          <cell r="S336">
            <v>140.02500000000001</v>
          </cell>
          <cell r="Y336">
            <v>1867</v>
          </cell>
          <cell r="Z336">
            <v>140.02500000000001</v>
          </cell>
          <cell r="AA336">
            <v>1867</v>
          </cell>
          <cell r="AB336">
            <v>140.02500000000001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1867</v>
          </cell>
          <cell r="Z337">
            <v>140.02500000000001</v>
          </cell>
          <cell r="AA337">
            <v>1867</v>
          </cell>
          <cell r="AB337">
            <v>140.02500000000001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6316</v>
          </cell>
          <cell r="D340">
            <v>189.48</v>
          </cell>
          <cell r="E340">
            <v>6316</v>
          </cell>
          <cell r="F340">
            <v>189.48</v>
          </cell>
          <cell r="I340">
            <v>0</v>
          </cell>
          <cell r="J340">
            <v>0</v>
          </cell>
          <cell r="P340">
            <v>5240</v>
          </cell>
          <cell r="Q340">
            <v>157.19999999999999</v>
          </cell>
          <cell r="R340">
            <v>5240</v>
          </cell>
          <cell r="S340">
            <v>157.19999999999999</v>
          </cell>
          <cell r="Y340">
            <v>5163</v>
          </cell>
          <cell r="Z340">
            <v>154.88999999999999</v>
          </cell>
          <cell r="AA340">
            <v>5163</v>
          </cell>
          <cell r="AB340">
            <v>154.88999999999999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5163</v>
          </cell>
          <cell r="Z341">
            <v>154.88999999999999</v>
          </cell>
          <cell r="AA341">
            <v>5163</v>
          </cell>
          <cell r="AB341">
            <v>154.88999999999999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7896</v>
          </cell>
          <cell r="D350">
            <v>23.687999999999999</v>
          </cell>
          <cell r="E350">
            <v>7896</v>
          </cell>
          <cell r="F350">
            <v>23.687999999999999</v>
          </cell>
          <cell r="I350">
            <v>0</v>
          </cell>
          <cell r="J350">
            <v>0</v>
          </cell>
          <cell r="P350">
            <v>12954</v>
          </cell>
          <cell r="Q350">
            <v>38.862000000000002</v>
          </cell>
          <cell r="R350">
            <v>12954</v>
          </cell>
          <cell r="S350">
            <v>38.862000000000002</v>
          </cell>
          <cell r="Y350">
            <v>7878</v>
          </cell>
          <cell r="Z350">
            <v>23.634</v>
          </cell>
          <cell r="AA350">
            <v>7878</v>
          </cell>
          <cell r="AB350">
            <v>23.634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23.634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2.6397000000000004</v>
          </cell>
          <cell r="I354">
            <v>0</v>
          </cell>
          <cell r="J354">
            <v>2.6397000000000004</v>
          </cell>
          <cell r="K354">
            <v>1</v>
          </cell>
          <cell r="L354">
            <v>2.6397000000000004</v>
          </cell>
          <cell r="Q354">
            <v>0</v>
          </cell>
          <cell r="R354">
            <v>0</v>
          </cell>
          <cell r="S354">
            <v>2.6397000000000004</v>
          </cell>
          <cell r="U354">
            <v>2.6397000000000004</v>
          </cell>
          <cell r="Z354">
            <v>0</v>
          </cell>
          <cell r="AA354">
            <v>0</v>
          </cell>
          <cell r="AB354">
            <v>2.6397000000000004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11</v>
          </cell>
          <cell r="D358">
            <v>79.2</v>
          </cell>
          <cell r="F358">
            <v>39.6</v>
          </cell>
          <cell r="I358">
            <v>11</v>
          </cell>
          <cell r="J358">
            <v>39.6</v>
          </cell>
          <cell r="K358">
            <v>10</v>
          </cell>
          <cell r="L358">
            <v>39.6</v>
          </cell>
          <cell r="P358">
            <v>78</v>
          </cell>
          <cell r="Q358">
            <v>606.05999999999995</v>
          </cell>
          <cell r="R358">
            <v>78</v>
          </cell>
          <cell r="S358">
            <v>645.66</v>
          </cell>
          <cell r="U358">
            <v>39.6</v>
          </cell>
          <cell r="Y358">
            <v>15</v>
          </cell>
          <cell r="Z358">
            <v>116.55</v>
          </cell>
          <cell r="AA358">
            <v>15</v>
          </cell>
          <cell r="AB358">
            <v>156.15</v>
          </cell>
        </row>
        <row r="359">
          <cell r="C359">
            <v>0</v>
          </cell>
          <cell r="D359">
            <v>25.376720000000006</v>
          </cell>
          <cell r="F359">
            <v>9.6267200000000059</v>
          </cell>
          <cell r="I359">
            <v>0</v>
          </cell>
          <cell r="J359">
            <v>15.75</v>
          </cell>
          <cell r="K359">
            <v>6</v>
          </cell>
          <cell r="L359">
            <v>15.75</v>
          </cell>
          <cell r="P359">
            <v>0</v>
          </cell>
          <cell r="Q359">
            <v>0</v>
          </cell>
          <cell r="R359">
            <v>0</v>
          </cell>
          <cell r="S359">
            <v>15.75</v>
          </cell>
          <cell r="U359">
            <v>15.75</v>
          </cell>
          <cell r="Z359">
            <v>0</v>
          </cell>
          <cell r="AA359">
            <v>0</v>
          </cell>
          <cell r="AB359">
            <v>15.75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24</v>
          </cell>
          <cell r="D363">
            <v>42</v>
          </cell>
          <cell r="E363">
            <v>24</v>
          </cell>
          <cell r="F363">
            <v>21</v>
          </cell>
          <cell r="I363">
            <v>0</v>
          </cell>
          <cell r="J363">
            <v>21</v>
          </cell>
          <cell r="K363">
            <v>24</v>
          </cell>
          <cell r="L363">
            <v>21</v>
          </cell>
          <cell r="Q363">
            <v>0</v>
          </cell>
          <cell r="R363">
            <v>0</v>
          </cell>
          <cell r="S363">
            <v>21</v>
          </cell>
          <cell r="U363">
            <v>21</v>
          </cell>
          <cell r="Z363">
            <v>0</v>
          </cell>
          <cell r="AA363">
            <v>0</v>
          </cell>
          <cell r="AB363">
            <v>21</v>
          </cell>
        </row>
        <row r="364">
          <cell r="C364">
            <v>28</v>
          </cell>
          <cell r="D364">
            <v>49.000151999999993</v>
          </cell>
          <cell r="E364">
            <v>28</v>
          </cell>
          <cell r="F364">
            <v>24.5</v>
          </cell>
          <cell r="I364">
            <v>0</v>
          </cell>
          <cell r="J364">
            <v>24.500151999999993</v>
          </cell>
          <cell r="K364">
            <v>28</v>
          </cell>
          <cell r="L364">
            <v>24.500151999999993</v>
          </cell>
          <cell r="Q364">
            <v>0</v>
          </cell>
          <cell r="R364">
            <v>0</v>
          </cell>
          <cell r="S364">
            <v>24.500151999999993</v>
          </cell>
          <cell r="U364">
            <v>24.500151999999993</v>
          </cell>
          <cell r="Z364">
            <v>0</v>
          </cell>
          <cell r="AA364">
            <v>0</v>
          </cell>
          <cell r="AB364">
            <v>24.500151999999993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15</v>
          </cell>
          <cell r="Q365">
            <v>28.5</v>
          </cell>
          <cell r="R365">
            <v>15</v>
          </cell>
          <cell r="S365">
            <v>28.5</v>
          </cell>
          <cell r="U365">
            <v>0</v>
          </cell>
          <cell r="Z365">
            <v>3.8</v>
          </cell>
          <cell r="AA365">
            <v>2</v>
          </cell>
          <cell r="AB365">
            <v>3.8</v>
          </cell>
        </row>
        <row r="366">
          <cell r="C366">
            <v>0</v>
          </cell>
          <cell r="D366">
            <v>4.4000000000000136E-2</v>
          </cell>
          <cell r="E366">
            <v>0</v>
          </cell>
          <cell r="F366">
            <v>4.4000000000000136E-2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4627.75</v>
          </cell>
          <cell r="Q367">
            <v>319.31475</v>
          </cell>
          <cell r="R367">
            <v>4627.75</v>
          </cell>
          <cell r="S367">
            <v>319.31475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146</v>
          </cell>
          <cell r="Q368">
            <v>43.8</v>
          </cell>
          <cell r="R368">
            <v>146</v>
          </cell>
          <cell r="S368">
            <v>43.8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12</v>
          </cell>
          <cell r="Q371">
            <v>22.799999999999997</v>
          </cell>
          <cell r="R371">
            <v>12</v>
          </cell>
          <cell r="S371">
            <v>22.799999999999997</v>
          </cell>
          <cell r="U371">
            <v>0</v>
          </cell>
          <cell r="Z371">
            <v>3.8</v>
          </cell>
          <cell r="AA371">
            <v>2</v>
          </cell>
          <cell r="AB371">
            <v>3.8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57</v>
          </cell>
          <cell r="Q372">
            <v>13.68</v>
          </cell>
          <cell r="R372">
            <v>57</v>
          </cell>
          <cell r="S372">
            <v>13.68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341</v>
          </cell>
          <cell r="Q374">
            <v>85.25</v>
          </cell>
          <cell r="R374">
            <v>341</v>
          </cell>
          <cell r="S374">
            <v>85.25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9</v>
          </cell>
          <cell r="D375">
            <v>31.582999999999998</v>
          </cell>
          <cell r="F375">
            <v>31.582999999999998</v>
          </cell>
          <cell r="I375">
            <v>9</v>
          </cell>
          <cell r="J375">
            <v>0</v>
          </cell>
          <cell r="L375">
            <v>0</v>
          </cell>
          <cell r="P375">
            <v>10</v>
          </cell>
          <cell r="Q375">
            <v>21.32</v>
          </cell>
          <cell r="R375">
            <v>10</v>
          </cell>
          <cell r="S375">
            <v>21.32</v>
          </cell>
          <cell r="U375">
            <v>0</v>
          </cell>
          <cell r="Y375">
            <v>7</v>
          </cell>
          <cell r="Z375">
            <v>13.66</v>
          </cell>
          <cell r="AA375">
            <v>7</v>
          </cell>
          <cell r="AB375">
            <v>13.66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11</v>
          </cell>
          <cell r="Q376">
            <v>25.43</v>
          </cell>
          <cell r="R376">
            <v>11</v>
          </cell>
          <cell r="S376">
            <v>25.43</v>
          </cell>
          <cell r="U376">
            <v>0</v>
          </cell>
          <cell r="Y376">
            <v>7</v>
          </cell>
          <cell r="Z376">
            <v>13.59</v>
          </cell>
          <cell r="AA376">
            <v>7</v>
          </cell>
          <cell r="AB376">
            <v>13.59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69</v>
          </cell>
          <cell r="U383">
            <v>103.48985199999998</v>
          </cell>
          <cell r="V383">
            <v>0</v>
          </cell>
          <cell r="W383">
            <v>0</v>
          </cell>
          <cell r="Y383">
            <v>33</v>
          </cell>
          <cell r="AA383">
            <v>33</v>
          </cell>
          <cell r="AB383">
            <v>254.88985200000002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106.22963287295596</v>
          </cell>
          <cell r="F387">
            <v>106.22963287295596</v>
          </cell>
          <cell r="I387">
            <v>0</v>
          </cell>
          <cell r="J387">
            <v>0</v>
          </cell>
          <cell r="Q387">
            <v>185.18899129999997</v>
          </cell>
          <cell r="R387">
            <v>0</v>
          </cell>
          <cell r="S387">
            <v>185.18899129999997</v>
          </cell>
          <cell r="Y387">
            <v>0</v>
          </cell>
          <cell r="Z387">
            <v>108</v>
          </cell>
          <cell r="AA387">
            <v>0</v>
          </cell>
          <cell r="AB387">
            <v>108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108</v>
          </cell>
          <cell r="AA390">
            <v>0</v>
          </cell>
          <cell r="AB390">
            <v>108</v>
          </cell>
        </row>
        <row r="391">
          <cell r="I391">
            <v>0</v>
          </cell>
          <cell r="J391">
            <v>0</v>
          </cell>
          <cell r="Q391">
            <v>128.67942359999998</v>
          </cell>
          <cell r="S391">
            <v>128.67942359999998</v>
          </cell>
          <cell r="Y391">
            <v>0</v>
          </cell>
          <cell r="AB391">
            <v>0</v>
          </cell>
        </row>
        <row r="392">
          <cell r="C392">
            <v>410</v>
          </cell>
          <cell r="D392">
            <v>38.500464999999998</v>
          </cell>
          <cell r="E392">
            <v>410</v>
          </cell>
          <cell r="F392">
            <v>38.500464999999998</v>
          </cell>
          <cell r="I392">
            <v>409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524</v>
          </cell>
          <cell r="Z392">
            <v>30.23663294042553</v>
          </cell>
          <cell r="AA392">
            <v>524</v>
          </cell>
          <cell r="AB392">
            <v>30.23663294042553</v>
          </cell>
        </row>
        <row r="393">
          <cell r="C393">
            <v>545</v>
          </cell>
          <cell r="D393">
            <v>47.959999999999994</v>
          </cell>
          <cell r="E393">
            <v>545</v>
          </cell>
          <cell r="F393">
            <v>47.959999999999994</v>
          </cell>
          <cell r="I393">
            <v>544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785</v>
          </cell>
          <cell r="Z393">
            <v>38.875670923404257</v>
          </cell>
          <cell r="AA393">
            <v>785</v>
          </cell>
          <cell r="AB393">
            <v>38.875670923404257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558</v>
          </cell>
          <cell r="Z394">
            <v>18.28</v>
          </cell>
          <cell r="AA394">
            <v>558</v>
          </cell>
          <cell r="AB394">
            <v>18.28</v>
          </cell>
        </row>
        <row r="395">
          <cell r="C395">
            <v>0</v>
          </cell>
          <cell r="D395">
            <v>20.301345246724296</v>
          </cell>
          <cell r="E395">
            <v>0</v>
          </cell>
          <cell r="F395">
            <v>20.301345246724296</v>
          </cell>
          <cell r="I395">
            <v>0</v>
          </cell>
          <cell r="J395">
            <v>0</v>
          </cell>
          <cell r="Q395">
            <v>32.169855899999995</v>
          </cell>
          <cell r="R395">
            <v>0</v>
          </cell>
          <cell r="S395">
            <v>32.169855899999995</v>
          </cell>
          <cell r="Z395">
            <v>21.597594957446809</v>
          </cell>
          <cell r="AA395">
            <v>0</v>
          </cell>
          <cell r="AB395">
            <v>21.597594957446809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1867</v>
          </cell>
          <cell r="Z396">
            <v>216.98989882127657</v>
          </cell>
          <cell r="AA396">
            <v>1867</v>
          </cell>
          <cell r="AB396">
            <v>216.98989882127657</v>
          </cell>
        </row>
        <row r="397">
          <cell r="M397">
            <v>0</v>
          </cell>
          <cell r="N397">
            <v>0</v>
          </cell>
          <cell r="Q397">
            <v>6729.039450799999</v>
          </cell>
          <cell r="T397">
            <v>20</v>
          </cell>
          <cell r="U397">
            <v>103.48985199999998</v>
          </cell>
          <cell r="V397">
            <v>0</v>
          </cell>
          <cell r="W397">
            <v>0</v>
          </cell>
          <cell r="Y397">
            <v>490698</v>
          </cell>
          <cell r="Z397">
            <v>4252.9478988212768</v>
          </cell>
          <cell r="AA397">
            <v>490698</v>
          </cell>
          <cell r="AB397">
            <v>4356.4377508212765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4356.4377508212765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28</v>
          </cell>
        </row>
      </sheetData>
      <sheetData sheetId="20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37.090000000000003</v>
          </cell>
          <cell r="F152">
            <v>37.090000000000003</v>
          </cell>
          <cell r="I152">
            <v>0</v>
          </cell>
          <cell r="J152">
            <v>0</v>
          </cell>
          <cell r="Q152">
            <v>92.515839999999997</v>
          </cell>
          <cell r="R152">
            <v>0</v>
          </cell>
          <cell r="S152">
            <v>92.515839999999997</v>
          </cell>
          <cell r="Z152">
            <v>0</v>
          </cell>
          <cell r="AA152">
            <v>0</v>
          </cell>
          <cell r="AB152">
            <v>0</v>
          </cell>
        </row>
        <row r="153">
          <cell r="C153">
            <v>0</v>
          </cell>
          <cell r="D153">
            <v>37.090000000000003</v>
          </cell>
          <cell r="E153">
            <v>0</v>
          </cell>
          <cell r="F153">
            <v>37.090000000000003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92.515839999999997</v>
          </cell>
          <cell r="R153">
            <v>0</v>
          </cell>
          <cell r="S153">
            <v>92.515839999999997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1715</v>
          </cell>
          <cell r="D170">
            <v>51.449999999999996</v>
          </cell>
          <cell r="E170">
            <v>1715</v>
          </cell>
          <cell r="F170">
            <v>51.449999999999996</v>
          </cell>
          <cell r="I170">
            <v>0</v>
          </cell>
          <cell r="J170">
            <v>0</v>
          </cell>
          <cell r="P170">
            <v>1254</v>
          </cell>
          <cell r="Q170">
            <v>37.619999999999997</v>
          </cell>
          <cell r="R170">
            <v>1254</v>
          </cell>
          <cell r="S170">
            <v>37.619999999999997</v>
          </cell>
          <cell r="Y170">
            <v>1254</v>
          </cell>
          <cell r="Z170">
            <v>37.619999999999997</v>
          </cell>
          <cell r="AA170">
            <v>1254</v>
          </cell>
          <cell r="AB170">
            <v>37.619999999999997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37.619999999999997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1597</v>
          </cell>
          <cell r="Q176">
            <v>47.91</v>
          </cell>
          <cell r="R176">
            <v>1597</v>
          </cell>
          <cell r="S176">
            <v>47.91</v>
          </cell>
          <cell r="Y176">
            <v>1597</v>
          </cell>
          <cell r="Z176">
            <v>47.91</v>
          </cell>
          <cell r="AA176">
            <v>1597</v>
          </cell>
          <cell r="AB176">
            <v>47.91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47.91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85.53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  <cell r="P201">
            <v>94</v>
          </cell>
          <cell r="Q201">
            <v>0.14100000000000001</v>
          </cell>
          <cell r="R201">
            <v>94</v>
          </cell>
          <cell r="S201">
            <v>0.14100000000000001</v>
          </cell>
          <cell r="Z201">
            <v>0.14100000000000001</v>
          </cell>
          <cell r="AA201">
            <v>94</v>
          </cell>
          <cell r="AB201">
            <v>0.14100000000000001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C204">
            <v>73928</v>
          </cell>
          <cell r="D204">
            <v>110.892</v>
          </cell>
          <cell r="E204">
            <v>73928</v>
          </cell>
          <cell r="F204">
            <v>110.892</v>
          </cell>
          <cell r="I204">
            <v>0</v>
          </cell>
          <cell r="J204">
            <v>0</v>
          </cell>
          <cell r="P204">
            <v>71940</v>
          </cell>
          <cell r="Q204">
            <v>107.91</v>
          </cell>
          <cell r="R204">
            <v>71940</v>
          </cell>
          <cell r="S204">
            <v>107.91</v>
          </cell>
          <cell r="Z204">
            <v>107.91</v>
          </cell>
          <cell r="AA204">
            <v>71940</v>
          </cell>
          <cell r="AB204">
            <v>107.91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C206">
            <v>19</v>
          </cell>
          <cell r="D206">
            <v>2.8500000000000001E-2</v>
          </cell>
          <cell r="E206">
            <v>19</v>
          </cell>
          <cell r="F206">
            <v>2.8500000000000001E-2</v>
          </cell>
          <cell r="I206">
            <v>0</v>
          </cell>
          <cell r="J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C207">
            <v>255435</v>
          </cell>
          <cell r="D207">
            <v>638.58749999999998</v>
          </cell>
          <cell r="E207">
            <v>255435</v>
          </cell>
          <cell r="F207">
            <v>638.58749999999998</v>
          </cell>
          <cell r="I207">
            <v>0</v>
          </cell>
          <cell r="J207">
            <v>0</v>
          </cell>
          <cell r="P207">
            <v>244900</v>
          </cell>
          <cell r="Q207">
            <v>612.25</v>
          </cell>
          <cell r="R207">
            <v>244900</v>
          </cell>
          <cell r="S207">
            <v>612.25</v>
          </cell>
          <cell r="Z207">
            <v>612.25</v>
          </cell>
          <cell r="AA207">
            <v>244900</v>
          </cell>
          <cell r="AB207">
            <v>612.25</v>
          </cell>
        </row>
        <row r="208">
          <cell r="C208">
            <v>35</v>
          </cell>
          <cell r="D208">
            <v>8.7500000000000008E-2</v>
          </cell>
          <cell r="E208">
            <v>35</v>
          </cell>
          <cell r="F208">
            <v>8.7500000000000008E-2</v>
          </cell>
          <cell r="I208">
            <v>0</v>
          </cell>
          <cell r="J208">
            <v>0</v>
          </cell>
          <cell r="P208">
            <v>44</v>
          </cell>
          <cell r="Q208">
            <v>0.11</v>
          </cell>
          <cell r="R208">
            <v>44</v>
          </cell>
          <cell r="S208">
            <v>0.11</v>
          </cell>
          <cell r="Z208">
            <v>0.11</v>
          </cell>
          <cell r="AA208">
            <v>44</v>
          </cell>
          <cell r="AB208">
            <v>0.11</v>
          </cell>
        </row>
        <row r="209">
          <cell r="C209">
            <v>50</v>
          </cell>
          <cell r="D209">
            <v>0.125</v>
          </cell>
          <cell r="E209">
            <v>50</v>
          </cell>
          <cell r="F209">
            <v>0.125</v>
          </cell>
          <cell r="I209">
            <v>0</v>
          </cell>
          <cell r="J209">
            <v>0</v>
          </cell>
          <cell r="P209">
            <v>36</v>
          </cell>
          <cell r="Q209">
            <v>0.09</v>
          </cell>
          <cell r="R209">
            <v>36</v>
          </cell>
          <cell r="S209">
            <v>0.09</v>
          </cell>
          <cell r="Z209">
            <v>0.09</v>
          </cell>
          <cell r="AA209">
            <v>36</v>
          </cell>
          <cell r="AB209">
            <v>0.09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720.50100000000009</v>
          </cell>
        </row>
        <row r="211">
          <cell r="I211">
            <v>0</v>
          </cell>
          <cell r="J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0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P259">
            <v>1</v>
          </cell>
          <cell r="Q259">
            <v>0.5</v>
          </cell>
          <cell r="R259">
            <v>1</v>
          </cell>
          <cell r="S259">
            <v>0.5</v>
          </cell>
          <cell r="Y259">
            <v>1</v>
          </cell>
          <cell r="Z259">
            <v>0.5</v>
          </cell>
          <cell r="AA259">
            <v>1</v>
          </cell>
          <cell r="AB259">
            <v>0.5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  <cell r="P260">
            <v>1</v>
          </cell>
          <cell r="Q260">
            <v>0.5</v>
          </cell>
          <cell r="R260">
            <v>1</v>
          </cell>
          <cell r="S260">
            <v>0.5</v>
          </cell>
          <cell r="Y260">
            <v>1</v>
          </cell>
          <cell r="Z260">
            <v>0.5</v>
          </cell>
          <cell r="AA260">
            <v>1</v>
          </cell>
          <cell r="AB260">
            <v>0.5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  <cell r="P261">
            <v>1</v>
          </cell>
          <cell r="Q261">
            <v>0.5</v>
          </cell>
          <cell r="R261">
            <v>1</v>
          </cell>
          <cell r="S261">
            <v>0.5</v>
          </cell>
          <cell r="Y261">
            <v>1</v>
          </cell>
          <cell r="Z261">
            <v>0.5</v>
          </cell>
          <cell r="AA261">
            <v>1</v>
          </cell>
          <cell r="AB261">
            <v>0.5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1.5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1.5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1.5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  <cell r="P268">
            <v>1310</v>
          </cell>
          <cell r="Q268">
            <v>26.2</v>
          </cell>
          <cell r="R268">
            <v>1310</v>
          </cell>
          <cell r="S268">
            <v>26.2</v>
          </cell>
          <cell r="Y268">
            <v>1310</v>
          </cell>
          <cell r="Z268">
            <v>13.1</v>
          </cell>
          <cell r="AA268">
            <v>1310</v>
          </cell>
          <cell r="AB268">
            <v>13.1</v>
          </cell>
        </row>
        <row r="269">
          <cell r="C269">
            <v>2315</v>
          </cell>
          <cell r="D269">
            <v>18.52</v>
          </cell>
          <cell r="E269">
            <v>2315</v>
          </cell>
          <cell r="F269">
            <v>18.52</v>
          </cell>
          <cell r="I269">
            <v>0</v>
          </cell>
          <cell r="J269">
            <v>0</v>
          </cell>
          <cell r="P269">
            <v>990</v>
          </cell>
          <cell r="Q269">
            <v>19.8</v>
          </cell>
          <cell r="R269">
            <v>990</v>
          </cell>
          <cell r="S269">
            <v>19.8</v>
          </cell>
          <cell r="Y269">
            <v>990</v>
          </cell>
          <cell r="Z269">
            <v>9.9</v>
          </cell>
          <cell r="AA269">
            <v>990</v>
          </cell>
          <cell r="AB269">
            <v>9.9</v>
          </cell>
        </row>
        <row r="270">
          <cell r="C270">
            <v>6430</v>
          </cell>
          <cell r="D270">
            <v>51.44</v>
          </cell>
          <cell r="E270">
            <v>6430</v>
          </cell>
          <cell r="F270">
            <v>51.44</v>
          </cell>
          <cell r="I270">
            <v>0</v>
          </cell>
          <cell r="J270">
            <v>0</v>
          </cell>
          <cell r="P270">
            <v>6496</v>
          </cell>
          <cell r="Q270">
            <v>129.92000000000002</v>
          </cell>
          <cell r="R270">
            <v>6496</v>
          </cell>
          <cell r="S270">
            <v>129.92000000000002</v>
          </cell>
          <cell r="Y270">
            <v>6496</v>
          </cell>
          <cell r="Z270">
            <v>64.960000000000008</v>
          </cell>
          <cell r="AA270">
            <v>6496</v>
          </cell>
          <cell r="AB270">
            <v>64.960000000000008</v>
          </cell>
        </row>
        <row r="271">
          <cell r="I271">
            <v>0</v>
          </cell>
          <cell r="J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I272">
            <v>0</v>
          </cell>
          <cell r="J272">
            <v>0</v>
          </cell>
          <cell r="P272">
            <v>1310</v>
          </cell>
          <cell r="Q272">
            <v>13.1</v>
          </cell>
          <cell r="R272">
            <v>1310</v>
          </cell>
          <cell r="S272">
            <v>13.1</v>
          </cell>
          <cell r="Y272">
            <v>1310</v>
          </cell>
          <cell r="Z272">
            <v>13.1</v>
          </cell>
          <cell r="AA272">
            <v>1310</v>
          </cell>
          <cell r="AB272">
            <v>13.1</v>
          </cell>
        </row>
        <row r="273">
          <cell r="C273">
            <v>2315</v>
          </cell>
          <cell r="D273">
            <v>18.52</v>
          </cell>
          <cell r="E273">
            <v>2315</v>
          </cell>
          <cell r="F273">
            <v>18.52</v>
          </cell>
          <cell r="I273">
            <v>0</v>
          </cell>
          <cell r="J273">
            <v>0</v>
          </cell>
          <cell r="P273">
            <v>990</v>
          </cell>
          <cell r="Q273">
            <v>9.9</v>
          </cell>
          <cell r="R273">
            <v>990</v>
          </cell>
          <cell r="S273">
            <v>9.9</v>
          </cell>
          <cell r="Y273">
            <v>990</v>
          </cell>
          <cell r="Z273">
            <v>9.9</v>
          </cell>
          <cell r="AA273">
            <v>990</v>
          </cell>
          <cell r="AB273">
            <v>9.9</v>
          </cell>
        </row>
        <row r="274">
          <cell r="C274">
            <v>6430</v>
          </cell>
          <cell r="D274">
            <v>51.44</v>
          </cell>
          <cell r="E274">
            <v>6430</v>
          </cell>
          <cell r="F274">
            <v>51.44</v>
          </cell>
          <cell r="I274">
            <v>0</v>
          </cell>
          <cell r="J274">
            <v>0</v>
          </cell>
          <cell r="P274">
            <v>6496</v>
          </cell>
          <cell r="Q274">
            <v>64.960000000000008</v>
          </cell>
          <cell r="R274">
            <v>6496</v>
          </cell>
          <cell r="S274">
            <v>64.960000000000008</v>
          </cell>
          <cell r="Y274">
            <v>6496</v>
          </cell>
          <cell r="Z274">
            <v>64.960000000000008</v>
          </cell>
          <cell r="AA274">
            <v>6496</v>
          </cell>
          <cell r="AB274">
            <v>64.960000000000008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I281">
            <v>0</v>
          </cell>
          <cell r="J281">
            <v>0</v>
          </cell>
          <cell r="P281">
            <v>48</v>
          </cell>
          <cell r="Q281">
            <v>0.96</v>
          </cell>
          <cell r="R281">
            <v>48</v>
          </cell>
          <cell r="S281">
            <v>0.96</v>
          </cell>
          <cell r="Y281">
            <v>48</v>
          </cell>
          <cell r="Z281">
            <v>0.96</v>
          </cell>
          <cell r="AA281">
            <v>48</v>
          </cell>
          <cell r="AB281">
            <v>0.96</v>
          </cell>
        </row>
        <row r="282">
          <cell r="C282">
            <v>150</v>
          </cell>
          <cell r="D282">
            <v>1.2</v>
          </cell>
          <cell r="E282">
            <v>150</v>
          </cell>
          <cell r="F282">
            <v>1.2</v>
          </cell>
          <cell r="I282">
            <v>0</v>
          </cell>
          <cell r="J282">
            <v>0</v>
          </cell>
          <cell r="P282">
            <v>37</v>
          </cell>
          <cell r="Q282">
            <v>0.74</v>
          </cell>
          <cell r="R282">
            <v>37</v>
          </cell>
          <cell r="S282">
            <v>0.74</v>
          </cell>
          <cell r="Y282">
            <v>37</v>
          </cell>
          <cell r="Z282">
            <v>0.74</v>
          </cell>
          <cell r="AA282">
            <v>37</v>
          </cell>
          <cell r="AB282">
            <v>0.74</v>
          </cell>
        </row>
        <row r="283">
          <cell r="C283">
            <v>251</v>
          </cell>
          <cell r="D283">
            <v>2.008</v>
          </cell>
          <cell r="E283">
            <v>251</v>
          </cell>
          <cell r="F283">
            <v>2.008</v>
          </cell>
          <cell r="I283">
            <v>0</v>
          </cell>
          <cell r="J283">
            <v>0</v>
          </cell>
          <cell r="P283">
            <v>221</v>
          </cell>
          <cell r="Q283">
            <v>4.42</v>
          </cell>
          <cell r="R283">
            <v>221</v>
          </cell>
          <cell r="S283">
            <v>4.42</v>
          </cell>
          <cell r="Y283">
            <v>221</v>
          </cell>
          <cell r="Z283">
            <v>4.42</v>
          </cell>
          <cell r="AA283">
            <v>221</v>
          </cell>
          <cell r="AB283">
            <v>4.42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184.86799999999999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42</v>
          </cell>
          <cell r="D290">
            <v>152.46</v>
          </cell>
          <cell r="E290">
            <v>42</v>
          </cell>
          <cell r="F290">
            <v>152.46</v>
          </cell>
          <cell r="I290">
            <v>0</v>
          </cell>
          <cell r="J290">
            <v>0</v>
          </cell>
          <cell r="P290">
            <v>42</v>
          </cell>
          <cell r="Q290">
            <v>160.02000000000001</v>
          </cell>
          <cell r="R290">
            <v>42</v>
          </cell>
          <cell r="S290">
            <v>160.02000000000001</v>
          </cell>
          <cell r="Y290">
            <v>42</v>
          </cell>
          <cell r="Z290">
            <v>160.02000000000001</v>
          </cell>
          <cell r="AA290">
            <v>42</v>
          </cell>
          <cell r="AB290">
            <v>160.02000000000001</v>
          </cell>
        </row>
        <row r="291">
          <cell r="C291">
            <v>14</v>
          </cell>
          <cell r="D291">
            <v>50.82</v>
          </cell>
          <cell r="E291">
            <v>14</v>
          </cell>
          <cell r="F291">
            <v>50.82</v>
          </cell>
          <cell r="I291">
            <v>0</v>
          </cell>
          <cell r="J291">
            <v>0</v>
          </cell>
          <cell r="P291">
            <v>14</v>
          </cell>
          <cell r="Q291">
            <v>53.34</v>
          </cell>
          <cell r="R291">
            <v>14</v>
          </cell>
          <cell r="S291">
            <v>53.34</v>
          </cell>
          <cell r="Y291">
            <v>14</v>
          </cell>
          <cell r="Z291">
            <v>53.34</v>
          </cell>
          <cell r="AA291">
            <v>14</v>
          </cell>
          <cell r="AB291">
            <v>53.34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7</v>
          </cell>
          <cell r="Q292">
            <v>26.67</v>
          </cell>
          <cell r="R292">
            <v>7</v>
          </cell>
          <cell r="S292">
            <v>26.67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5</v>
          </cell>
          <cell r="D293">
            <v>14.43750764525994</v>
          </cell>
          <cell r="E293">
            <v>5</v>
          </cell>
          <cell r="F293">
            <v>14.43750764525994</v>
          </cell>
          <cell r="I293">
            <v>0</v>
          </cell>
          <cell r="J293">
            <v>0</v>
          </cell>
          <cell r="P293">
            <v>7</v>
          </cell>
          <cell r="Q293">
            <v>23.520000000000003</v>
          </cell>
          <cell r="R293">
            <v>7</v>
          </cell>
          <cell r="S293">
            <v>23.520000000000003</v>
          </cell>
          <cell r="Y293">
            <v>5</v>
          </cell>
          <cell r="Z293">
            <v>16.8</v>
          </cell>
          <cell r="AA293">
            <v>5</v>
          </cell>
          <cell r="AB293">
            <v>16.8</v>
          </cell>
        </row>
        <row r="294">
          <cell r="C294">
            <v>6</v>
          </cell>
          <cell r="D294">
            <v>17.776800000000001</v>
          </cell>
          <cell r="E294">
            <v>6</v>
          </cell>
          <cell r="F294">
            <v>17.776800000000001</v>
          </cell>
          <cell r="I294">
            <v>0</v>
          </cell>
          <cell r="J294">
            <v>0</v>
          </cell>
          <cell r="P294">
            <v>28</v>
          </cell>
          <cell r="Q294">
            <v>94.08</v>
          </cell>
          <cell r="R294">
            <v>28</v>
          </cell>
          <cell r="S294">
            <v>94.08</v>
          </cell>
          <cell r="Y294">
            <v>7</v>
          </cell>
          <cell r="Z294">
            <v>23.52</v>
          </cell>
          <cell r="AA294">
            <v>7</v>
          </cell>
          <cell r="AB294">
            <v>23.52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7</v>
          </cell>
          <cell r="Q296">
            <v>7</v>
          </cell>
          <cell r="R296">
            <v>7</v>
          </cell>
          <cell r="S296">
            <v>7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7</v>
          </cell>
          <cell r="D297">
            <v>3.5</v>
          </cell>
          <cell r="E297">
            <v>7</v>
          </cell>
          <cell r="F297">
            <v>3.5</v>
          </cell>
          <cell r="I297">
            <v>0</v>
          </cell>
          <cell r="J297">
            <v>0</v>
          </cell>
          <cell r="P297">
            <v>7</v>
          </cell>
          <cell r="Q297">
            <v>3.5</v>
          </cell>
          <cell r="R297">
            <v>7</v>
          </cell>
          <cell r="S297">
            <v>3.5</v>
          </cell>
          <cell r="Y297">
            <v>7</v>
          </cell>
          <cell r="Z297">
            <v>3.5</v>
          </cell>
          <cell r="AA297">
            <v>7</v>
          </cell>
          <cell r="AB297">
            <v>3.5</v>
          </cell>
        </row>
        <row r="298">
          <cell r="C298">
            <v>7</v>
          </cell>
          <cell r="D298">
            <v>2.1</v>
          </cell>
          <cell r="E298">
            <v>7</v>
          </cell>
          <cell r="F298">
            <v>2.1</v>
          </cell>
          <cell r="I298">
            <v>0</v>
          </cell>
          <cell r="J298">
            <v>0</v>
          </cell>
          <cell r="P298">
            <v>7</v>
          </cell>
          <cell r="Q298">
            <v>2.1</v>
          </cell>
          <cell r="R298">
            <v>7</v>
          </cell>
          <cell r="S298">
            <v>2.1</v>
          </cell>
          <cell r="Y298">
            <v>7</v>
          </cell>
          <cell r="Z298">
            <v>2.1</v>
          </cell>
          <cell r="AA298">
            <v>7</v>
          </cell>
          <cell r="AB298">
            <v>2.1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7</v>
          </cell>
          <cell r="Q299">
            <v>0.70000000000000007</v>
          </cell>
          <cell r="R299">
            <v>7</v>
          </cell>
          <cell r="S299">
            <v>0.70000000000000007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7</v>
          </cell>
          <cell r="Q300">
            <v>0.70000000000000007</v>
          </cell>
          <cell r="R300">
            <v>7</v>
          </cell>
          <cell r="S300">
            <v>0.70000000000000007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7</v>
          </cell>
          <cell r="Z301">
            <v>259.28000000000009</v>
          </cell>
          <cell r="AA301">
            <v>7</v>
          </cell>
          <cell r="AB301">
            <v>259.28000000000009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39</v>
          </cell>
          <cell r="Q305">
            <v>3.9000000000000004</v>
          </cell>
          <cell r="R305">
            <v>39</v>
          </cell>
          <cell r="S305">
            <v>3.9000000000000004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39</v>
          </cell>
          <cell r="D306">
            <v>3.9000000000000004</v>
          </cell>
          <cell r="E306">
            <v>39</v>
          </cell>
          <cell r="F306">
            <v>3.9000000000000004</v>
          </cell>
          <cell r="I306">
            <v>0</v>
          </cell>
          <cell r="J306">
            <v>0</v>
          </cell>
          <cell r="P306">
            <v>39</v>
          </cell>
          <cell r="Q306">
            <v>3.9000000000000004</v>
          </cell>
          <cell r="R306">
            <v>39</v>
          </cell>
          <cell r="S306">
            <v>3.9000000000000004</v>
          </cell>
          <cell r="Z306">
            <v>3.9000000000000004</v>
          </cell>
          <cell r="AA306">
            <v>39</v>
          </cell>
          <cell r="AB306">
            <v>3.9000000000000004</v>
          </cell>
        </row>
        <row r="307">
          <cell r="C307">
            <v>39</v>
          </cell>
          <cell r="D307">
            <v>4.68</v>
          </cell>
          <cell r="E307">
            <v>39</v>
          </cell>
          <cell r="F307">
            <v>4.68</v>
          </cell>
          <cell r="I307">
            <v>0</v>
          </cell>
          <cell r="J307">
            <v>0</v>
          </cell>
          <cell r="P307">
            <v>39</v>
          </cell>
          <cell r="Q307">
            <v>4.68</v>
          </cell>
          <cell r="R307">
            <v>39</v>
          </cell>
          <cell r="S307">
            <v>4.68</v>
          </cell>
          <cell r="Z307">
            <v>4.68</v>
          </cell>
          <cell r="AA307">
            <v>39</v>
          </cell>
          <cell r="AB307">
            <v>4.68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39</v>
          </cell>
          <cell r="Q308">
            <v>1.17</v>
          </cell>
          <cell r="R308">
            <v>39</v>
          </cell>
          <cell r="S308">
            <v>1.17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39</v>
          </cell>
          <cell r="Q309">
            <v>0.78</v>
          </cell>
          <cell r="R309">
            <v>39</v>
          </cell>
          <cell r="S309">
            <v>0.78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39</v>
          </cell>
          <cell r="Z310">
            <v>8.58</v>
          </cell>
          <cell r="AA310">
            <v>39</v>
          </cell>
          <cell r="AB310">
            <v>8.58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25</v>
          </cell>
          <cell r="E313">
            <v>1</v>
          </cell>
          <cell r="F313">
            <v>25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1</v>
          </cell>
          <cell r="Q318">
            <v>0.1</v>
          </cell>
          <cell r="R318">
            <v>1</v>
          </cell>
          <cell r="S318">
            <v>0.1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I323">
            <v>0</v>
          </cell>
          <cell r="J323">
            <v>0</v>
          </cell>
          <cell r="P323">
            <v>1310</v>
          </cell>
          <cell r="Q323">
            <v>6.55</v>
          </cell>
          <cell r="R323">
            <v>1310</v>
          </cell>
          <cell r="S323">
            <v>6.55</v>
          </cell>
          <cell r="Y323">
            <v>1310</v>
          </cell>
          <cell r="Z323">
            <v>6.55</v>
          </cell>
          <cell r="AA323">
            <v>1310</v>
          </cell>
          <cell r="AB323">
            <v>6.55</v>
          </cell>
        </row>
        <row r="324">
          <cell r="C324">
            <v>2315</v>
          </cell>
          <cell r="D324">
            <v>11.575000000000001</v>
          </cell>
          <cell r="E324">
            <v>2315</v>
          </cell>
          <cell r="F324">
            <v>11.575000000000001</v>
          </cell>
          <cell r="I324">
            <v>0</v>
          </cell>
          <cell r="J324">
            <v>0</v>
          </cell>
          <cell r="P324">
            <v>990</v>
          </cell>
          <cell r="Q324">
            <v>4.95</v>
          </cell>
          <cell r="R324">
            <v>990</v>
          </cell>
          <cell r="S324">
            <v>4.95</v>
          </cell>
          <cell r="Y324">
            <v>990</v>
          </cell>
          <cell r="Z324">
            <v>4.95</v>
          </cell>
          <cell r="AA324">
            <v>990</v>
          </cell>
          <cell r="AB324">
            <v>4.95</v>
          </cell>
        </row>
        <row r="325">
          <cell r="C325">
            <v>6430</v>
          </cell>
          <cell r="D325">
            <v>32.15</v>
          </cell>
          <cell r="E325">
            <v>6430</v>
          </cell>
          <cell r="F325">
            <v>32.15</v>
          </cell>
          <cell r="I325">
            <v>0</v>
          </cell>
          <cell r="J325">
            <v>0</v>
          </cell>
          <cell r="P325">
            <v>6496</v>
          </cell>
          <cell r="Q325">
            <v>32.480000000000004</v>
          </cell>
          <cell r="R325">
            <v>6496</v>
          </cell>
          <cell r="S325">
            <v>32.480000000000004</v>
          </cell>
          <cell r="Y325">
            <v>6496</v>
          </cell>
          <cell r="Z325">
            <v>32.480000000000004</v>
          </cell>
          <cell r="AA325">
            <v>6496</v>
          </cell>
          <cell r="AB325">
            <v>32.480000000000004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8796</v>
          </cell>
          <cell r="Z326">
            <v>43.980000000000004</v>
          </cell>
          <cell r="AA326">
            <v>8796</v>
          </cell>
          <cell r="AB326">
            <v>43.980000000000004</v>
          </cell>
        </row>
        <row r="327">
          <cell r="I327">
            <v>0</v>
          </cell>
          <cell r="J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I328">
            <v>0</v>
          </cell>
          <cell r="J328">
            <v>0</v>
          </cell>
          <cell r="P328">
            <v>611</v>
          </cell>
          <cell r="Q328">
            <v>30.55</v>
          </cell>
          <cell r="R328">
            <v>611</v>
          </cell>
          <cell r="S328">
            <v>30.55</v>
          </cell>
          <cell r="Y328">
            <v>611</v>
          </cell>
          <cell r="Z328">
            <v>30.55</v>
          </cell>
          <cell r="AA328">
            <v>611</v>
          </cell>
          <cell r="AB328">
            <v>30.55</v>
          </cell>
        </row>
        <row r="329">
          <cell r="C329">
            <v>645</v>
          </cell>
          <cell r="D329">
            <v>45.150000000000006</v>
          </cell>
          <cell r="E329">
            <v>645</v>
          </cell>
          <cell r="F329">
            <v>45.150000000000006</v>
          </cell>
          <cell r="I329">
            <v>0</v>
          </cell>
          <cell r="J329">
            <v>0</v>
          </cell>
          <cell r="P329">
            <v>775</v>
          </cell>
          <cell r="Q329">
            <v>54.250000000000007</v>
          </cell>
          <cell r="R329">
            <v>775</v>
          </cell>
          <cell r="S329">
            <v>54.250000000000007</v>
          </cell>
          <cell r="Y329">
            <v>775</v>
          </cell>
          <cell r="Z329">
            <v>54.250000000000007</v>
          </cell>
          <cell r="AA329">
            <v>775</v>
          </cell>
          <cell r="AB329">
            <v>54.250000000000007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1386</v>
          </cell>
          <cell r="Z330">
            <v>84.800000000000011</v>
          </cell>
          <cell r="AA330">
            <v>1386</v>
          </cell>
          <cell r="AB330">
            <v>84.800000000000011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I336">
            <v>0</v>
          </cell>
          <cell r="J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6773</v>
          </cell>
          <cell r="D340">
            <v>203.19</v>
          </cell>
          <cell r="E340">
            <v>6773</v>
          </cell>
          <cell r="F340">
            <v>203.19</v>
          </cell>
          <cell r="I340">
            <v>0</v>
          </cell>
          <cell r="J340">
            <v>0</v>
          </cell>
          <cell r="P340">
            <v>9253</v>
          </cell>
          <cell r="Q340">
            <v>277.58999999999997</v>
          </cell>
          <cell r="R340">
            <v>9253</v>
          </cell>
          <cell r="S340">
            <v>277.58999999999997</v>
          </cell>
          <cell r="Y340">
            <v>6916</v>
          </cell>
          <cell r="Z340">
            <v>207.48</v>
          </cell>
          <cell r="AA340">
            <v>6916</v>
          </cell>
          <cell r="AB340">
            <v>207.48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6916</v>
          </cell>
          <cell r="Z341">
            <v>207.48</v>
          </cell>
          <cell r="AA341">
            <v>6916</v>
          </cell>
          <cell r="AB341">
            <v>207.48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  <cell r="P350">
            <v>4050</v>
          </cell>
          <cell r="Q350">
            <v>12.15</v>
          </cell>
          <cell r="R350">
            <v>4050</v>
          </cell>
          <cell r="S350">
            <v>12.15</v>
          </cell>
          <cell r="Y350">
            <v>18</v>
          </cell>
          <cell r="Z350">
            <v>5.3999999999999999E-2</v>
          </cell>
          <cell r="AA350">
            <v>18</v>
          </cell>
          <cell r="AB350">
            <v>5.3999999999999999E-2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5.3999999999999999E-2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0</v>
          </cell>
          <cell r="D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AA375">
            <v>0</v>
          </cell>
          <cell r="AB375">
            <v>0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AA376">
            <v>0</v>
          </cell>
          <cell r="AB376">
            <v>0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0</v>
          </cell>
          <cell r="AA383">
            <v>0</v>
          </cell>
          <cell r="AB383">
            <v>0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59.423975680305482</v>
          </cell>
          <cell r="F387">
            <v>59.423975680305482</v>
          </cell>
          <cell r="I387">
            <v>0</v>
          </cell>
          <cell r="J387">
            <v>0</v>
          </cell>
          <cell r="Q387">
            <v>73.369409400000009</v>
          </cell>
          <cell r="R387">
            <v>0</v>
          </cell>
          <cell r="S387">
            <v>73.369409400000009</v>
          </cell>
          <cell r="Y387">
            <v>0</v>
          </cell>
          <cell r="Z387">
            <v>60</v>
          </cell>
          <cell r="AA387">
            <v>0</v>
          </cell>
          <cell r="AB387">
            <v>60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60</v>
          </cell>
          <cell r="AA390">
            <v>0</v>
          </cell>
          <cell r="AB390">
            <v>60</v>
          </cell>
        </row>
        <row r="391">
          <cell r="I391">
            <v>0</v>
          </cell>
          <cell r="J391">
            <v>0</v>
          </cell>
          <cell r="Q391">
            <v>41.925376800000002</v>
          </cell>
          <cell r="S391">
            <v>41.925376800000002</v>
          </cell>
          <cell r="Y391">
            <v>0</v>
          </cell>
          <cell r="AB391">
            <v>0</v>
          </cell>
        </row>
        <row r="392">
          <cell r="C392">
            <v>32</v>
          </cell>
          <cell r="D392">
            <v>19.70628</v>
          </cell>
          <cell r="E392">
            <v>32</v>
          </cell>
          <cell r="F392">
            <v>19.70628</v>
          </cell>
          <cell r="I392">
            <v>31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C393">
            <v>162</v>
          </cell>
          <cell r="D393">
            <v>14.255999999999998</v>
          </cell>
          <cell r="E393">
            <v>162</v>
          </cell>
          <cell r="F393">
            <v>14.255999999999998</v>
          </cell>
          <cell r="I393">
            <v>161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C395">
            <v>0</v>
          </cell>
          <cell r="D395">
            <v>10.439305745053252</v>
          </cell>
          <cell r="E395">
            <v>0</v>
          </cell>
          <cell r="F395">
            <v>10.439305745053252</v>
          </cell>
          <cell r="I395">
            <v>0</v>
          </cell>
          <cell r="J395">
            <v>0</v>
          </cell>
          <cell r="Q395">
            <v>10.481344200000001</v>
          </cell>
          <cell r="R395">
            <v>0</v>
          </cell>
          <cell r="S395">
            <v>10.481344200000001</v>
          </cell>
          <cell r="Z395">
            <v>9.0243244680851067</v>
          </cell>
          <cell r="AA395">
            <v>0</v>
          </cell>
          <cell r="AB395">
            <v>9.0243244680851067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0</v>
          </cell>
          <cell r="Z396">
            <v>69.024324468085112</v>
          </cell>
          <cell r="AA396">
            <v>0</v>
          </cell>
          <cell r="AB396">
            <v>69.024324468085112</v>
          </cell>
        </row>
        <row r="397">
          <cell r="M397">
            <v>0</v>
          </cell>
          <cell r="N397">
            <v>0</v>
          </cell>
          <cell r="Q397">
            <v>2201.2549704000003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346308</v>
          </cell>
          <cell r="Z397">
            <v>1765.5973244680852</v>
          </cell>
          <cell r="AA397">
            <v>346308</v>
          </cell>
          <cell r="AB397">
            <v>1765.5973244680852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1765.5973244680852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21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1224</v>
          </cell>
          <cell r="Q150">
            <v>36.72</v>
          </cell>
          <cell r="R150">
            <v>1224</v>
          </cell>
          <cell r="S150">
            <v>36.72</v>
          </cell>
          <cell r="Y150">
            <v>1224</v>
          </cell>
          <cell r="Z150">
            <v>36.72</v>
          </cell>
          <cell r="AA150">
            <v>1224</v>
          </cell>
          <cell r="AB150">
            <v>36.72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36.72</v>
          </cell>
        </row>
        <row r="152">
          <cell r="D152">
            <v>22</v>
          </cell>
          <cell r="F152">
            <v>22</v>
          </cell>
          <cell r="I152">
            <v>0</v>
          </cell>
          <cell r="J152">
            <v>0</v>
          </cell>
          <cell r="Q152">
            <v>665.84519</v>
          </cell>
          <cell r="R152">
            <v>0</v>
          </cell>
          <cell r="S152">
            <v>665.84519</v>
          </cell>
          <cell r="Z152">
            <v>6.78</v>
          </cell>
          <cell r="AA152">
            <v>0</v>
          </cell>
          <cell r="AB152">
            <v>6.78</v>
          </cell>
        </row>
        <row r="153">
          <cell r="C153">
            <v>0</v>
          </cell>
          <cell r="D153">
            <v>22</v>
          </cell>
          <cell r="E153">
            <v>0</v>
          </cell>
          <cell r="F153">
            <v>22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665.84519</v>
          </cell>
          <cell r="R153">
            <v>0</v>
          </cell>
          <cell r="S153">
            <v>665.84519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6.78</v>
          </cell>
          <cell r="AA153">
            <v>0</v>
          </cell>
          <cell r="AB153">
            <v>6.78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7971</v>
          </cell>
          <cell r="D170">
            <v>239.13</v>
          </cell>
          <cell r="E170">
            <v>7971</v>
          </cell>
          <cell r="F170">
            <v>239.13</v>
          </cell>
          <cell r="I170">
            <v>0</v>
          </cell>
          <cell r="J170">
            <v>0</v>
          </cell>
          <cell r="P170">
            <v>4169</v>
          </cell>
          <cell r="Q170">
            <v>125.07</v>
          </cell>
          <cell r="R170">
            <v>4169</v>
          </cell>
          <cell r="S170">
            <v>125.07</v>
          </cell>
          <cell r="Y170">
            <v>4169</v>
          </cell>
          <cell r="Z170">
            <v>125.07</v>
          </cell>
          <cell r="AA170">
            <v>4169</v>
          </cell>
          <cell r="AB170">
            <v>125.07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126790</v>
          </cell>
          <cell r="Q171">
            <v>1901.85</v>
          </cell>
          <cell r="R171">
            <v>126790</v>
          </cell>
          <cell r="S171">
            <v>1901.85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125.07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125.07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148771</v>
          </cell>
          <cell r="D201">
            <v>223.15649999999999</v>
          </cell>
          <cell r="E201">
            <v>148771</v>
          </cell>
          <cell r="F201">
            <v>223.15649999999999</v>
          </cell>
          <cell r="I201">
            <v>0</v>
          </cell>
          <cell r="J201">
            <v>0</v>
          </cell>
          <cell r="P201">
            <v>135255</v>
          </cell>
          <cell r="Q201">
            <v>202.88249999999999</v>
          </cell>
          <cell r="R201">
            <v>135255</v>
          </cell>
          <cell r="S201">
            <v>202.88249999999999</v>
          </cell>
          <cell r="Z201">
            <v>202.88249999999999</v>
          </cell>
          <cell r="AA201">
            <v>135255</v>
          </cell>
          <cell r="AB201">
            <v>202.88249999999999</v>
          </cell>
        </row>
        <row r="202">
          <cell r="C202">
            <v>14</v>
          </cell>
          <cell r="D202">
            <v>2.1000000000000001E-2</v>
          </cell>
          <cell r="E202">
            <v>14</v>
          </cell>
          <cell r="F202">
            <v>2.1000000000000001E-2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56</v>
          </cell>
          <cell r="D203">
            <v>8.4000000000000005E-2</v>
          </cell>
          <cell r="E203">
            <v>56</v>
          </cell>
          <cell r="F203">
            <v>8.4000000000000005E-2</v>
          </cell>
          <cell r="I203">
            <v>0</v>
          </cell>
          <cell r="J203">
            <v>0</v>
          </cell>
          <cell r="P203">
            <v>22</v>
          </cell>
          <cell r="Q203">
            <v>3.3000000000000002E-2</v>
          </cell>
          <cell r="R203">
            <v>22</v>
          </cell>
          <cell r="S203">
            <v>3.3000000000000002E-2</v>
          </cell>
          <cell r="Z203">
            <v>3.3000000000000002E-2</v>
          </cell>
          <cell r="AA203">
            <v>22</v>
          </cell>
          <cell r="AB203">
            <v>3.3000000000000002E-2</v>
          </cell>
        </row>
        <row r="204">
          <cell r="C204">
            <v>226075</v>
          </cell>
          <cell r="D204">
            <v>339.11250000000001</v>
          </cell>
          <cell r="E204">
            <v>226075</v>
          </cell>
          <cell r="F204">
            <v>339.11250000000001</v>
          </cell>
          <cell r="I204">
            <v>0</v>
          </cell>
          <cell r="J204">
            <v>0</v>
          </cell>
          <cell r="P204">
            <v>192349</v>
          </cell>
          <cell r="Q204">
            <v>288.52350000000001</v>
          </cell>
          <cell r="R204">
            <v>192349</v>
          </cell>
          <cell r="S204">
            <v>288.52350000000001</v>
          </cell>
          <cell r="Z204">
            <v>288.52350000000001</v>
          </cell>
          <cell r="AA204">
            <v>192349</v>
          </cell>
          <cell r="AB204">
            <v>288.52350000000001</v>
          </cell>
        </row>
        <row r="205">
          <cell r="C205">
            <v>21</v>
          </cell>
          <cell r="D205">
            <v>3.15E-2</v>
          </cell>
          <cell r="E205">
            <v>21</v>
          </cell>
          <cell r="F205">
            <v>3.15E-2</v>
          </cell>
          <cell r="I205">
            <v>0</v>
          </cell>
          <cell r="J205">
            <v>0</v>
          </cell>
          <cell r="P205">
            <v>25</v>
          </cell>
          <cell r="Q205">
            <v>3.7499999999999999E-2</v>
          </cell>
          <cell r="R205">
            <v>25</v>
          </cell>
          <cell r="S205">
            <v>3.7499999999999999E-2</v>
          </cell>
          <cell r="Z205">
            <v>3.7499999999999999E-2</v>
          </cell>
          <cell r="AA205">
            <v>25</v>
          </cell>
          <cell r="AB205">
            <v>3.7499999999999999E-2</v>
          </cell>
        </row>
        <row r="206">
          <cell r="C206">
            <v>68</v>
          </cell>
          <cell r="D206">
            <v>0.10200000000000001</v>
          </cell>
          <cell r="E206">
            <v>68</v>
          </cell>
          <cell r="F206">
            <v>0.10200000000000001</v>
          </cell>
          <cell r="I206">
            <v>0</v>
          </cell>
          <cell r="J206">
            <v>0</v>
          </cell>
          <cell r="P206">
            <v>82</v>
          </cell>
          <cell r="Q206">
            <v>0.123</v>
          </cell>
          <cell r="R206">
            <v>82</v>
          </cell>
          <cell r="S206">
            <v>0.123</v>
          </cell>
          <cell r="Z206">
            <v>0.123</v>
          </cell>
          <cell r="AA206">
            <v>82</v>
          </cell>
          <cell r="AB206">
            <v>0.123</v>
          </cell>
        </row>
        <row r="207">
          <cell r="C207">
            <v>124084</v>
          </cell>
          <cell r="D207">
            <v>310.20999999999998</v>
          </cell>
          <cell r="E207">
            <v>124084</v>
          </cell>
          <cell r="F207">
            <v>310.20999999999998</v>
          </cell>
          <cell r="I207">
            <v>0</v>
          </cell>
          <cell r="J207">
            <v>0</v>
          </cell>
          <cell r="P207">
            <v>109467</v>
          </cell>
          <cell r="Q207">
            <v>273.66750000000002</v>
          </cell>
          <cell r="R207">
            <v>109467</v>
          </cell>
          <cell r="S207">
            <v>273.66750000000002</v>
          </cell>
          <cell r="Z207">
            <v>273.66750000000002</v>
          </cell>
          <cell r="AA207">
            <v>109467</v>
          </cell>
          <cell r="AB207">
            <v>273.66750000000002</v>
          </cell>
        </row>
        <row r="208">
          <cell r="C208">
            <v>8</v>
          </cell>
          <cell r="D208">
            <v>0.02</v>
          </cell>
          <cell r="E208">
            <v>8</v>
          </cell>
          <cell r="F208">
            <v>0.02</v>
          </cell>
          <cell r="I208">
            <v>0</v>
          </cell>
          <cell r="J208">
            <v>0</v>
          </cell>
          <cell r="P208">
            <v>11</v>
          </cell>
          <cell r="Q208">
            <v>2.75E-2</v>
          </cell>
          <cell r="R208">
            <v>11</v>
          </cell>
          <cell r="S208">
            <v>2.75E-2</v>
          </cell>
          <cell r="Z208">
            <v>2.75E-2</v>
          </cell>
          <cell r="AA208">
            <v>11</v>
          </cell>
          <cell r="AB208">
            <v>2.75E-2</v>
          </cell>
        </row>
        <row r="209">
          <cell r="C209">
            <v>36</v>
          </cell>
          <cell r="D209">
            <v>0.09</v>
          </cell>
          <cell r="E209">
            <v>36</v>
          </cell>
          <cell r="F209">
            <v>0.09</v>
          </cell>
          <cell r="I209">
            <v>0</v>
          </cell>
          <cell r="J209">
            <v>0</v>
          </cell>
          <cell r="P209">
            <v>41</v>
          </cell>
          <cell r="Q209">
            <v>0.10250000000000001</v>
          </cell>
          <cell r="R209">
            <v>41</v>
          </cell>
          <cell r="S209">
            <v>0.10250000000000001</v>
          </cell>
          <cell r="Z209">
            <v>0.10250000000000001</v>
          </cell>
          <cell r="AA209">
            <v>41</v>
          </cell>
          <cell r="AB209">
            <v>0.10250000000000001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765.40750000000003</v>
          </cell>
        </row>
        <row r="211">
          <cell r="I211">
            <v>0</v>
          </cell>
          <cell r="J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0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P259">
            <v>392</v>
          </cell>
          <cell r="Q259">
            <v>196</v>
          </cell>
          <cell r="R259">
            <v>392</v>
          </cell>
          <cell r="S259">
            <v>196</v>
          </cell>
          <cell r="Y259">
            <v>392</v>
          </cell>
          <cell r="Z259">
            <v>196</v>
          </cell>
          <cell r="AA259">
            <v>392</v>
          </cell>
          <cell r="AB259">
            <v>196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  <cell r="P260">
            <v>392</v>
          </cell>
          <cell r="Q260">
            <v>196</v>
          </cell>
          <cell r="R260">
            <v>392</v>
          </cell>
          <cell r="S260">
            <v>196</v>
          </cell>
          <cell r="Y260">
            <v>392</v>
          </cell>
          <cell r="Z260">
            <v>196</v>
          </cell>
          <cell r="AA260">
            <v>392</v>
          </cell>
          <cell r="AB260">
            <v>196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  <cell r="P261">
            <v>392</v>
          </cell>
          <cell r="Q261">
            <v>196</v>
          </cell>
          <cell r="R261">
            <v>392</v>
          </cell>
          <cell r="S261">
            <v>196</v>
          </cell>
          <cell r="Y261">
            <v>392</v>
          </cell>
          <cell r="Z261">
            <v>196</v>
          </cell>
          <cell r="AA261">
            <v>392</v>
          </cell>
          <cell r="AB261">
            <v>196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588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588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588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5502</v>
          </cell>
          <cell r="D268">
            <v>44.015999999999998</v>
          </cell>
          <cell r="E268">
            <v>5502</v>
          </cell>
          <cell r="F268">
            <v>44.015999999999998</v>
          </cell>
          <cell r="I268">
            <v>0</v>
          </cell>
          <cell r="J268">
            <v>0</v>
          </cell>
          <cell r="P268">
            <v>5183</v>
          </cell>
          <cell r="Q268">
            <v>103.66</v>
          </cell>
          <cell r="R268">
            <v>5183</v>
          </cell>
          <cell r="S268">
            <v>103.66</v>
          </cell>
          <cell r="Y268">
            <v>5183</v>
          </cell>
          <cell r="Z268">
            <v>51.83</v>
          </cell>
          <cell r="AA268">
            <v>5183</v>
          </cell>
          <cell r="AB268">
            <v>51.83</v>
          </cell>
        </row>
        <row r="269">
          <cell r="C269">
            <v>4754</v>
          </cell>
          <cell r="D269">
            <v>38.032000000000004</v>
          </cell>
          <cell r="E269">
            <v>4754</v>
          </cell>
          <cell r="F269">
            <v>38.032000000000004</v>
          </cell>
          <cell r="I269">
            <v>0</v>
          </cell>
          <cell r="J269">
            <v>0</v>
          </cell>
          <cell r="P269">
            <v>4481</v>
          </cell>
          <cell r="Q269">
            <v>89.62</v>
          </cell>
          <cell r="R269">
            <v>4481</v>
          </cell>
          <cell r="S269">
            <v>89.62</v>
          </cell>
          <cell r="Y269">
            <v>4481</v>
          </cell>
          <cell r="Z269">
            <v>44.81</v>
          </cell>
          <cell r="AA269">
            <v>4481</v>
          </cell>
          <cell r="AB269">
            <v>44.81</v>
          </cell>
        </row>
        <row r="270">
          <cell r="C270">
            <v>4257</v>
          </cell>
          <cell r="D270">
            <v>34.055999999999997</v>
          </cell>
          <cell r="E270">
            <v>4257</v>
          </cell>
          <cell r="F270">
            <v>34.055999999999997</v>
          </cell>
          <cell r="I270">
            <v>0</v>
          </cell>
          <cell r="J270">
            <v>0</v>
          </cell>
          <cell r="P270">
            <v>4318</v>
          </cell>
          <cell r="Q270">
            <v>86.36</v>
          </cell>
          <cell r="R270">
            <v>4318</v>
          </cell>
          <cell r="S270">
            <v>86.36</v>
          </cell>
          <cell r="Y270">
            <v>4318</v>
          </cell>
          <cell r="Z270">
            <v>43.18</v>
          </cell>
          <cell r="AA270">
            <v>4318</v>
          </cell>
          <cell r="AB270">
            <v>43.18</v>
          </cell>
        </row>
        <row r="271">
          <cell r="I271">
            <v>0</v>
          </cell>
          <cell r="J271">
            <v>0</v>
          </cell>
        </row>
        <row r="272">
          <cell r="C272">
            <v>5502</v>
          </cell>
          <cell r="D272">
            <v>44.015999999999998</v>
          </cell>
          <cell r="E272">
            <v>5502</v>
          </cell>
          <cell r="F272">
            <v>44.015999999999998</v>
          </cell>
          <cell r="I272">
            <v>0</v>
          </cell>
          <cell r="J272">
            <v>0</v>
          </cell>
          <cell r="P272">
            <v>5183</v>
          </cell>
          <cell r="Q272">
            <v>51.83</v>
          </cell>
          <cell r="R272">
            <v>5183</v>
          </cell>
          <cell r="S272">
            <v>51.83</v>
          </cell>
          <cell r="Y272">
            <v>5183</v>
          </cell>
          <cell r="Z272">
            <v>51.83</v>
          </cell>
          <cell r="AA272">
            <v>5183</v>
          </cell>
          <cell r="AB272">
            <v>51.83</v>
          </cell>
        </row>
        <row r="273">
          <cell r="C273">
            <v>4754</v>
          </cell>
          <cell r="D273">
            <v>38.032000000000004</v>
          </cell>
          <cell r="E273">
            <v>4754</v>
          </cell>
          <cell r="F273">
            <v>38.032000000000004</v>
          </cell>
          <cell r="I273">
            <v>0</v>
          </cell>
          <cell r="J273">
            <v>0</v>
          </cell>
          <cell r="P273">
            <v>4481</v>
          </cell>
          <cell r="Q273">
            <v>44.81</v>
          </cell>
          <cell r="R273">
            <v>4481</v>
          </cell>
          <cell r="S273">
            <v>44.81</v>
          </cell>
          <cell r="Y273">
            <v>4481</v>
          </cell>
          <cell r="Z273">
            <v>44.81</v>
          </cell>
          <cell r="AA273">
            <v>4481</v>
          </cell>
          <cell r="AB273">
            <v>44.81</v>
          </cell>
        </row>
        <row r="274">
          <cell r="C274">
            <v>4257</v>
          </cell>
          <cell r="D274">
            <v>34.055999999999997</v>
          </cell>
          <cell r="E274">
            <v>4257</v>
          </cell>
          <cell r="F274">
            <v>34.055999999999997</v>
          </cell>
          <cell r="I274">
            <v>0</v>
          </cell>
          <cell r="J274">
            <v>0</v>
          </cell>
          <cell r="P274">
            <v>4318</v>
          </cell>
          <cell r="Q274">
            <v>43.18</v>
          </cell>
          <cell r="R274">
            <v>4318</v>
          </cell>
          <cell r="S274">
            <v>43.18</v>
          </cell>
          <cell r="Y274">
            <v>4318</v>
          </cell>
          <cell r="Z274">
            <v>43.18</v>
          </cell>
          <cell r="AA274">
            <v>4318</v>
          </cell>
          <cell r="AB274">
            <v>43.18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272</v>
          </cell>
          <cell r="D281">
            <v>2.1760000000000002</v>
          </cell>
          <cell r="E281">
            <v>272</v>
          </cell>
          <cell r="F281">
            <v>2.1760000000000002</v>
          </cell>
          <cell r="I281">
            <v>0</v>
          </cell>
          <cell r="J281">
            <v>0</v>
          </cell>
          <cell r="P281">
            <v>183</v>
          </cell>
          <cell r="Q281">
            <v>3.66</v>
          </cell>
          <cell r="R281">
            <v>183</v>
          </cell>
          <cell r="S281">
            <v>3.66</v>
          </cell>
          <cell r="Y281">
            <v>183</v>
          </cell>
          <cell r="Z281">
            <v>3.66</v>
          </cell>
          <cell r="AA281">
            <v>183</v>
          </cell>
          <cell r="AB281">
            <v>3.66</v>
          </cell>
        </row>
        <row r="282">
          <cell r="C282">
            <v>247</v>
          </cell>
          <cell r="D282">
            <v>1.976</v>
          </cell>
          <cell r="E282">
            <v>247</v>
          </cell>
          <cell r="F282">
            <v>1.976</v>
          </cell>
          <cell r="I282">
            <v>0</v>
          </cell>
          <cell r="J282">
            <v>0</v>
          </cell>
          <cell r="P282">
            <v>159</v>
          </cell>
          <cell r="Q282">
            <v>3.18</v>
          </cell>
          <cell r="R282">
            <v>159</v>
          </cell>
          <cell r="S282">
            <v>3.18</v>
          </cell>
          <cell r="Y282">
            <v>159</v>
          </cell>
          <cell r="Z282">
            <v>3.18</v>
          </cell>
          <cell r="AA282">
            <v>159</v>
          </cell>
          <cell r="AB282">
            <v>3.18</v>
          </cell>
        </row>
        <row r="283">
          <cell r="C283">
            <v>230</v>
          </cell>
          <cell r="D283">
            <v>1.84</v>
          </cell>
          <cell r="E283">
            <v>230</v>
          </cell>
          <cell r="F283">
            <v>1.84</v>
          </cell>
          <cell r="I283">
            <v>0</v>
          </cell>
          <cell r="J283">
            <v>0</v>
          </cell>
          <cell r="P283">
            <v>154</v>
          </cell>
          <cell r="Q283">
            <v>3.08</v>
          </cell>
          <cell r="R283">
            <v>154</v>
          </cell>
          <cell r="S283">
            <v>3.08</v>
          </cell>
          <cell r="Y283">
            <v>154</v>
          </cell>
          <cell r="Z283">
            <v>3.08</v>
          </cell>
          <cell r="AA283">
            <v>154</v>
          </cell>
          <cell r="AB283">
            <v>3.08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292.38799999999998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72</v>
          </cell>
          <cell r="D290">
            <v>261.36</v>
          </cell>
          <cell r="E290">
            <v>72</v>
          </cell>
          <cell r="F290">
            <v>261.36</v>
          </cell>
          <cell r="I290">
            <v>0</v>
          </cell>
          <cell r="J290">
            <v>0</v>
          </cell>
          <cell r="P290">
            <v>72</v>
          </cell>
          <cell r="Q290">
            <v>274.32</v>
          </cell>
          <cell r="R290">
            <v>72</v>
          </cell>
          <cell r="S290">
            <v>274.32</v>
          </cell>
          <cell r="Y290">
            <v>72</v>
          </cell>
          <cell r="Z290">
            <v>274.32</v>
          </cell>
          <cell r="AA290">
            <v>72</v>
          </cell>
          <cell r="AB290">
            <v>274.32</v>
          </cell>
        </row>
        <row r="291">
          <cell r="C291">
            <v>24</v>
          </cell>
          <cell r="D291">
            <v>87.12</v>
          </cell>
          <cell r="E291">
            <v>24</v>
          </cell>
          <cell r="F291">
            <v>87.12</v>
          </cell>
          <cell r="I291">
            <v>0</v>
          </cell>
          <cell r="J291">
            <v>0</v>
          </cell>
          <cell r="P291">
            <v>24</v>
          </cell>
          <cell r="Q291">
            <v>91.44</v>
          </cell>
          <cell r="R291">
            <v>24</v>
          </cell>
          <cell r="S291">
            <v>91.44</v>
          </cell>
          <cell r="Y291">
            <v>24</v>
          </cell>
          <cell r="Z291">
            <v>91.44</v>
          </cell>
          <cell r="AA291">
            <v>24</v>
          </cell>
          <cell r="AB291">
            <v>91.44</v>
          </cell>
        </row>
        <row r="292">
          <cell r="C292">
            <v>4</v>
          </cell>
          <cell r="D292">
            <v>14.52</v>
          </cell>
          <cell r="E292">
            <v>4</v>
          </cell>
          <cell r="F292">
            <v>14.52</v>
          </cell>
          <cell r="I292">
            <v>0</v>
          </cell>
          <cell r="J292">
            <v>0</v>
          </cell>
          <cell r="P292">
            <v>12</v>
          </cell>
          <cell r="Q292">
            <v>45.72</v>
          </cell>
          <cell r="R292">
            <v>12</v>
          </cell>
          <cell r="S292">
            <v>45.72</v>
          </cell>
          <cell r="Y292">
            <v>4</v>
          </cell>
          <cell r="Z292">
            <v>15.24</v>
          </cell>
          <cell r="AA292">
            <v>4</v>
          </cell>
          <cell r="AB292">
            <v>15.24</v>
          </cell>
        </row>
        <row r="293">
          <cell r="C293">
            <v>9</v>
          </cell>
          <cell r="D293">
            <v>25.987513761467891</v>
          </cell>
          <cell r="E293">
            <v>9</v>
          </cell>
          <cell r="F293">
            <v>25.987513761467891</v>
          </cell>
          <cell r="I293">
            <v>0</v>
          </cell>
          <cell r="J293">
            <v>0</v>
          </cell>
          <cell r="P293">
            <v>12</v>
          </cell>
          <cell r="Q293">
            <v>40.320000000000007</v>
          </cell>
          <cell r="R293">
            <v>12</v>
          </cell>
          <cell r="S293">
            <v>40.320000000000007</v>
          </cell>
          <cell r="Y293">
            <v>9</v>
          </cell>
          <cell r="Z293">
            <v>30.240000000000002</v>
          </cell>
          <cell r="AA293">
            <v>9</v>
          </cell>
          <cell r="AB293">
            <v>30.240000000000002</v>
          </cell>
        </row>
        <row r="294">
          <cell r="C294">
            <v>13</v>
          </cell>
          <cell r="D294">
            <v>38.516400000000004</v>
          </cell>
          <cell r="E294">
            <v>13</v>
          </cell>
          <cell r="F294">
            <v>38.516400000000004</v>
          </cell>
          <cell r="I294">
            <v>0</v>
          </cell>
          <cell r="J294">
            <v>0</v>
          </cell>
          <cell r="P294">
            <v>49</v>
          </cell>
          <cell r="Q294">
            <v>164.64</v>
          </cell>
          <cell r="R294">
            <v>49</v>
          </cell>
          <cell r="S294">
            <v>164.64</v>
          </cell>
          <cell r="Y294">
            <v>12</v>
          </cell>
          <cell r="Z294">
            <v>40.32</v>
          </cell>
          <cell r="AA294">
            <v>12</v>
          </cell>
          <cell r="AB294">
            <v>40.32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12</v>
          </cell>
          <cell r="Q296">
            <v>12</v>
          </cell>
          <cell r="R296">
            <v>12</v>
          </cell>
          <cell r="S296">
            <v>12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6</v>
          </cell>
          <cell r="E297">
            <v>12</v>
          </cell>
          <cell r="F297">
            <v>6</v>
          </cell>
          <cell r="I297">
            <v>0</v>
          </cell>
          <cell r="J297">
            <v>0</v>
          </cell>
          <cell r="P297">
            <v>12</v>
          </cell>
          <cell r="Q297">
            <v>6</v>
          </cell>
          <cell r="R297">
            <v>12</v>
          </cell>
          <cell r="S297">
            <v>6</v>
          </cell>
          <cell r="Y297">
            <v>12</v>
          </cell>
          <cell r="Z297">
            <v>6</v>
          </cell>
          <cell r="AA297">
            <v>12</v>
          </cell>
          <cell r="AB297">
            <v>6</v>
          </cell>
        </row>
        <row r="298">
          <cell r="C298">
            <v>12</v>
          </cell>
          <cell r="D298">
            <v>3.5999999999999996</v>
          </cell>
          <cell r="E298">
            <v>12</v>
          </cell>
          <cell r="F298">
            <v>3.5999999999999996</v>
          </cell>
          <cell r="I298">
            <v>0</v>
          </cell>
          <cell r="J298">
            <v>0</v>
          </cell>
          <cell r="P298">
            <v>12</v>
          </cell>
          <cell r="Q298">
            <v>3.5999999999999996</v>
          </cell>
          <cell r="R298">
            <v>12</v>
          </cell>
          <cell r="S298">
            <v>3.5999999999999996</v>
          </cell>
          <cell r="Y298">
            <v>12</v>
          </cell>
          <cell r="Z298">
            <v>3.5999999999999996</v>
          </cell>
          <cell r="AA298">
            <v>12</v>
          </cell>
          <cell r="AB298">
            <v>3.5999999999999996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12</v>
          </cell>
          <cell r="Q299">
            <v>1.2000000000000002</v>
          </cell>
          <cell r="R299">
            <v>12</v>
          </cell>
          <cell r="S299">
            <v>1.2000000000000002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12</v>
          </cell>
          <cell r="Q300">
            <v>1.2000000000000002</v>
          </cell>
          <cell r="R300">
            <v>12</v>
          </cell>
          <cell r="S300">
            <v>1.2000000000000002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12</v>
          </cell>
          <cell r="Z301">
            <v>461.16</v>
          </cell>
          <cell r="AA301">
            <v>12</v>
          </cell>
          <cell r="AB301">
            <v>461.16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146</v>
          </cell>
          <cell r="Q305">
            <v>14.600000000000001</v>
          </cell>
          <cell r="R305">
            <v>146</v>
          </cell>
          <cell r="S305">
            <v>14.600000000000001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146</v>
          </cell>
          <cell r="D306">
            <v>14.600000000000001</v>
          </cell>
          <cell r="E306">
            <v>146</v>
          </cell>
          <cell r="F306">
            <v>14.600000000000001</v>
          </cell>
          <cell r="I306">
            <v>0</v>
          </cell>
          <cell r="J306">
            <v>0</v>
          </cell>
          <cell r="P306">
            <v>146</v>
          </cell>
          <cell r="Q306">
            <v>14.600000000000001</v>
          </cell>
          <cell r="R306">
            <v>146</v>
          </cell>
          <cell r="S306">
            <v>14.600000000000001</v>
          </cell>
          <cell r="Z306">
            <v>14.600000000000001</v>
          </cell>
          <cell r="AA306">
            <v>146</v>
          </cell>
          <cell r="AB306">
            <v>14.600000000000001</v>
          </cell>
        </row>
        <row r="307">
          <cell r="C307">
            <v>146</v>
          </cell>
          <cell r="D307">
            <v>17.52</v>
          </cell>
          <cell r="E307">
            <v>146</v>
          </cell>
          <cell r="F307">
            <v>17.52</v>
          </cell>
          <cell r="I307">
            <v>0</v>
          </cell>
          <cell r="J307">
            <v>0</v>
          </cell>
          <cell r="P307">
            <v>146</v>
          </cell>
          <cell r="Q307">
            <v>17.52</v>
          </cell>
          <cell r="R307">
            <v>146</v>
          </cell>
          <cell r="S307">
            <v>17.52</v>
          </cell>
          <cell r="Z307">
            <v>17.52</v>
          </cell>
          <cell r="AA307">
            <v>146</v>
          </cell>
          <cell r="AB307">
            <v>17.52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146</v>
          </cell>
          <cell r="Q308">
            <v>4.38</v>
          </cell>
          <cell r="R308">
            <v>146</v>
          </cell>
          <cell r="S308">
            <v>4.38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146</v>
          </cell>
          <cell r="Q309">
            <v>2.92</v>
          </cell>
          <cell r="R309">
            <v>146</v>
          </cell>
          <cell r="S309">
            <v>2.92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146</v>
          </cell>
          <cell r="Z310">
            <v>32.120000000000005</v>
          </cell>
          <cell r="AA310">
            <v>146</v>
          </cell>
          <cell r="AB310">
            <v>32.120000000000005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37.023479999999999</v>
          </cell>
          <cell r="E313">
            <v>1</v>
          </cell>
          <cell r="F313">
            <v>37.023479999999999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14</v>
          </cell>
          <cell r="D314">
            <v>0</v>
          </cell>
          <cell r="E314">
            <v>14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1054</v>
          </cell>
          <cell r="Q317">
            <v>31.619999999999997</v>
          </cell>
          <cell r="R317">
            <v>1054</v>
          </cell>
          <cell r="S317">
            <v>31.619999999999997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917</v>
          </cell>
          <cell r="Q318">
            <v>91.7</v>
          </cell>
          <cell r="R318">
            <v>917</v>
          </cell>
          <cell r="S318">
            <v>91.7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5502</v>
          </cell>
          <cell r="D323">
            <v>27.51</v>
          </cell>
          <cell r="E323">
            <v>5502</v>
          </cell>
          <cell r="F323">
            <v>27.51</v>
          </cell>
          <cell r="I323">
            <v>0</v>
          </cell>
          <cell r="J323">
            <v>0</v>
          </cell>
          <cell r="P323">
            <v>5183</v>
          </cell>
          <cell r="Q323">
            <v>25.914999999999999</v>
          </cell>
          <cell r="R323">
            <v>5183</v>
          </cell>
          <cell r="S323">
            <v>25.914999999999999</v>
          </cell>
          <cell r="Y323">
            <v>5183</v>
          </cell>
          <cell r="Z323">
            <v>25.914999999999999</v>
          </cell>
          <cell r="AA323">
            <v>5183</v>
          </cell>
          <cell r="AB323">
            <v>25.914999999999999</v>
          </cell>
        </row>
        <row r="324">
          <cell r="C324">
            <v>4754</v>
          </cell>
          <cell r="D324">
            <v>23.77</v>
          </cell>
          <cell r="E324">
            <v>4754</v>
          </cell>
          <cell r="F324">
            <v>23.77</v>
          </cell>
          <cell r="I324">
            <v>0</v>
          </cell>
          <cell r="J324">
            <v>0</v>
          </cell>
          <cell r="P324">
            <v>4481</v>
          </cell>
          <cell r="Q324">
            <v>22.405000000000001</v>
          </cell>
          <cell r="R324">
            <v>4481</v>
          </cell>
          <cell r="S324">
            <v>22.405000000000001</v>
          </cell>
          <cell r="Y324">
            <v>4481</v>
          </cell>
          <cell r="Z324">
            <v>22.405000000000001</v>
          </cell>
          <cell r="AA324">
            <v>4481</v>
          </cell>
          <cell r="AB324">
            <v>22.405000000000001</v>
          </cell>
        </row>
        <row r="325">
          <cell r="C325">
            <v>4257</v>
          </cell>
          <cell r="D325">
            <v>21.285</v>
          </cell>
          <cell r="E325">
            <v>4257</v>
          </cell>
          <cell r="F325">
            <v>21.285</v>
          </cell>
          <cell r="I325">
            <v>0</v>
          </cell>
          <cell r="J325">
            <v>0</v>
          </cell>
          <cell r="P325">
            <v>4318</v>
          </cell>
          <cell r="Q325">
            <v>21.59</v>
          </cell>
          <cell r="R325">
            <v>4318</v>
          </cell>
          <cell r="S325">
            <v>21.59</v>
          </cell>
          <cell r="Y325">
            <v>4318</v>
          </cell>
          <cell r="Z325">
            <v>21.59</v>
          </cell>
          <cell r="AA325">
            <v>4318</v>
          </cell>
          <cell r="AB325">
            <v>21.59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13982</v>
          </cell>
          <cell r="Z326">
            <v>69.91</v>
          </cell>
          <cell r="AA326">
            <v>13982</v>
          </cell>
          <cell r="AB326">
            <v>69.91</v>
          </cell>
        </row>
        <row r="327">
          <cell r="I327">
            <v>0</v>
          </cell>
          <cell r="J327">
            <v>0</v>
          </cell>
        </row>
        <row r="328">
          <cell r="C328">
            <v>1546</v>
          </cell>
          <cell r="D328">
            <v>77.300000000000011</v>
          </cell>
          <cell r="E328">
            <v>1546</v>
          </cell>
          <cell r="F328">
            <v>77.300000000000011</v>
          </cell>
          <cell r="I328">
            <v>0</v>
          </cell>
          <cell r="J328">
            <v>0</v>
          </cell>
          <cell r="P328">
            <v>1513</v>
          </cell>
          <cell r="Q328">
            <v>75.650000000000006</v>
          </cell>
          <cell r="R328">
            <v>1513</v>
          </cell>
          <cell r="S328">
            <v>75.650000000000006</v>
          </cell>
          <cell r="Y328">
            <v>1513</v>
          </cell>
          <cell r="Z328">
            <v>75.650000000000006</v>
          </cell>
          <cell r="AA328">
            <v>1513</v>
          </cell>
          <cell r="AB328">
            <v>75.650000000000006</v>
          </cell>
        </row>
        <row r="329">
          <cell r="C329">
            <v>948</v>
          </cell>
          <cell r="D329">
            <v>66.36</v>
          </cell>
          <cell r="E329">
            <v>948</v>
          </cell>
          <cell r="F329">
            <v>66.36</v>
          </cell>
          <cell r="I329">
            <v>0</v>
          </cell>
          <cell r="J329">
            <v>0</v>
          </cell>
          <cell r="P329">
            <v>924</v>
          </cell>
          <cell r="Q329">
            <v>64.680000000000007</v>
          </cell>
          <cell r="R329">
            <v>924</v>
          </cell>
          <cell r="S329">
            <v>64.680000000000007</v>
          </cell>
          <cell r="Y329">
            <v>924</v>
          </cell>
          <cell r="Z329">
            <v>64.680000000000007</v>
          </cell>
          <cell r="AA329">
            <v>924</v>
          </cell>
          <cell r="AB329">
            <v>64.680000000000007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2437</v>
          </cell>
          <cell r="Z330">
            <v>140.33000000000001</v>
          </cell>
          <cell r="AA330">
            <v>2437</v>
          </cell>
          <cell r="AB330">
            <v>140.33000000000001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2168</v>
          </cell>
          <cell r="D336">
            <v>162.6</v>
          </cell>
          <cell r="E336">
            <v>2168</v>
          </cell>
          <cell r="F336">
            <v>162.6</v>
          </cell>
          <cell r="I336">
            <v>0</v>
          </cell>
          <cell r="J336">
            <v>0</v>
          </cell>
          <cell r="P336">
            <v>1971</v>
          </cell>
          <cell r="Q336">
            <v>147.82499999999999</v>
          </cell>
          <cell r="R336">
            <v>1971</v>
          </cell>
          <cell r="S336">
            <v>147.82499999999999</v>
          </cell>
          <cell r="Y336">
            <v>1971</v>
          </cell>
          <cell r="Z336">
            <v>147.82499999999999</v>
          </cell>
          <cell r="AA336">
            <v>1971</v>
          </cell>
          <cell r="AB336">
            <v>147.82499999999999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1971</v>
          </cell>
          <cell r="Z337">
            <v>147.82499999999999</v>
          </cell>
          <cell r="AA337">
            <v>1971</v>
          </cell>
          <cell r="AB337">
            <v>147.82499999999999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9336</v>
          </cell>
          <cell r="D340">
            <v>280.08</v>
          </cell>
          <cell r="E340">
            <v>9336</v>
          </cell>
          <cell r="F340">
            <v>280.08</v>
          </cell>
          <cell r="I340">
            <v>0</v>
          </cell>
          <cell r="J340">
            <v>0</v>
          </cell>
          <cell r="P340">
            <v>8276</v>
          </cell>
          <cell r="Q340">
            <v>248.28</v>
          </cell>
          <cell r="R340">
            <v>8276</v>
          </cell>
          <cell r="S340">
            <v>248.28</v>
          </cell>
          <cell r="Y340">
            <v>5706</v>
          </cell>
          <cell r="Z340">
            <v>171.18</v>
          </cell>
          <cell r="AA340">
            <v>5706</v>
          </cell>
          <cell r="AB340">
            <v>171.18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5706</v>
          </cell>
          <cell r="Z341">
            <v>171.18</v>
          </cell>
          <cell r="AA341">
            <v>5706</v>
          </cell>
          <cell r="AB341">
            <v>171.18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6750</v>
          </cell>
          <cell r="D350">
            <v>20.25</v>
          </cell>
          <cell r="E350">
            <v>6750</v>
          </cell>
          <cell r="F350">
            <v>20.25</v>
          </cell>
          <cell r="I350">
            <v>0</v>
          </cell>
          <cell r="J350">
            <v>0</v>
          </cell>
          <cell r="P350">
            <v>9156</v>
          </cell>
          <cell r="Q350">
            <v>27.468</v>
          </cell>
          <cell r="R350">
            <v>9156</v>
          </cell>
          <cell r="S350">
            <v>27.468</v>
          </cell>
          <cell r="Y350">
            <v>6486</v>
          </cell>
          <cell r="Z350">
            <v>19.458000000000002</v>
          </cell>
          <cell r="AA350">
            <v>6486</v>
          </cell>
          <cell r="AB350">
            <v>19.458000000000002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19.458000000000002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25.200000000000003</v>
          </cell>
          <cell r="I354">
            <v>0</v>
          </cell>
          <cell r="J354">
            <v>25.200000000000003</v>
          </cell>
          <cell r="K354">
            <v>0</v>
          </cell>
          <cell r="L354">
            <v>25.200000000000003</v>
          </cell>
          <cell r="Q354">
            <v>0</v>
          </cell>
          <cell r="R354">
            <v>0</v>
          </cell>
          <cell r="S354">
            <v>25.200000000000003</v>
          </cell>
          <cell r="U354">
            <v>25.200000000000003</v>
          </cell>
          <cell r="Z354">
            <v>0</v>
          </cell>
          <cell r="AA354">
            <v>0</v>
          </cell>
          <cell r="AB354">
            <v>25.200000000000003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C360">
            <v>0</v>
          </cell>
          <cell r="D360">
            <v>2.0045000000000162</v>
          </cell>
          <cell r="I360">
            <v>0</v>
          </cell>
          <cell r="J360">
            <v>2.0045000000000162</v>
          </cell>
          <cell r="K360">
            <v>0</v>
          </cell>
          <cell r="L360">
            <v>2.0045000000000162</v>
          </cell>
          <cell r="Q360">
            <v>0</v>
          </cell>
          <cell r="R360">
            <v>0</v>
          </cell>
          <cell r="S360">
            <v>2.0045000000000162</v>
          </cell>
          <cell r="U360">
            <v>2.0045000000000162</v>
          </cell>
          <cell r="Z360">
            <v>0</v>
          </cell>
          <cell r="AA360">
            <v>0</v>
          </cell>
          <cell r="AB360">
            <v>2.0045000000000162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0</v>
          </cell>
          <cell r="D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AA375">
            <v>0</v>
          </cell>
          <cell r="AB375">
            <v>0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AA376">
            <v>0</v>
          </cell>
          <cell r="AB376">
            <v>0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0</v>
          </cell>
          <cell r="U383">
            <v>27.204500000000017</v>
          </cell>
          <cell r="V383">
            <v>0</v>
          </cell>
          <cell r="W383">
            <v>0</v>
          </cell>
          <cell r="Y383">
            <v>0</v>
          </cell>
          <cell r="AA383">
            <v>0</v>
          </cell>
          <cell r="AB383">
            <v>27.204500000000017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64.542483787508203</v>
          </cell>
          <cell r="F387">
            <v>64.542483787508203</v>
          </cell>
          <cell r="I387">
            <v>0</v>
          </cell>
          <cell r="J387">
            <v>0</v>
          </cell>
          <cell r="Q387">
            <v>183.54104414999998</v>
          </cell>
          <cell r="R387">
            <v>0</v>
          </cell>
          <cell r="S387">
            <v>183.54104414999998</v>
          </cell>
          <cell r="Y387">
            <v>0</v>
          </cell>
          <cell r="Z387">
            <v>66</v>
          </cell>
          <cell r="AA387">
            <v>0</v>
          </cell>
          <cell r="AB387">
            <v>66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66</v>
          </cell>
          <cell r="AA390">
            <v>0</v>
          </cell>
          <cell r="AB390">
            <v>66</v>
          </cell>
        </row>
        <row r="391">
          <cell r="I391">
            <v>0</v>
          </cell>
          <cell r="J391">
            <v>0</v>
          </cell>
          <cell r="Q391">
            <v>122.02345379999998</v>
          </cell>
          <cell r="S391">
            <v>122.02345379999998</v>
          </cell>
          <cell r="Y391">
            <v>0</v>
          </cell>
          <cell r="AB391">
            <v>0</v>
          </cell>
        </row>
        <row r="392">
          <cell r="C392">
            <v>122</v>
          </cell>
          <cell r="D392">
            <v>13.12871</v>
          </cell>
          <cell r="E392">
            <v>122</v>
          </cell>
          <cell r="F392">
            <v>13.12871</v>
          </cell>
          <cell r="I392">
            <v>121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396</v>
          </cell>
          <cell r="Z392">
            <v>34.852002127659567</v>
          </cell>
          <cell r="AA392">
            <v>396</v>
          </cell>
          <cell r="AB392">
            <v>34.852002127659567</v>
          </cell>
        </row>
        <row r="393">
          <cell r="C393">
            <v>497</v>
          </cell>
          <cell r="D393">
            <v>43.735999999999997</v>
          </cell>
          <cell r="E393">
            <v>497</v>
          </cell>
          <cell r="F393">
            <v>43.735999999999997</v>
          </cell>
          <cell r="I393">
            <v>496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632</v>
          </cell>
          <cell r="Z393">
            <v>44.809717021276583</v>
          </cell>
          <cell r="AA393">
            <v>632</v>
          </cell>
          <cell r="AB393">
            <v>44.809717021276583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918</v>
          </cell>
          <cell r="Z394">
            <v>20.29</v>
          </cell>
          <cell r="AA394">
            <v>918</v>
          </cell>
          <cell r="AB394">
            <v>20.29</v>
          </cell>
        </row>
        <row r="395">
          <cell r="C395">
            <v>0</v>
          </cell>
          <cell r="D395">
            <v>14.801799814575311</v>
          </cell>
          <cell r="E395">
            <v>0</v>
          </cell>
          <cell r="F395">
            <v>14.801799814575311</v>
          </cell>
          <cell r="I395">
            <v>0</v>
          </cell>
          <cell r="J395">
            <v>0</v>
          </cell>
          <cell r="Q395">
            <v>30.505863449999996</v>
          </cell>
          <cell r="R395">
            <v>0</v>
          </cell>
          <cell r="S395">
            <v>30.505863449999996</v>
          </cell>
          <cell r="Z395">
            <v>15.869962765957441</v>
          </cell>
          <cell r="AA395">
            <v>0</v>
          </cell>
          <cell r="AB395">
            <v>15.869962765957441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1946</v>
          </cell>
          <cell r="Z396">
            <v>181.82168191489359</v>
          </cell>
          <cell r="AA396">
            <v>1946</v>
          </cell>
          <cell r="AB396">
            <v>181.82168191489359</v>
          </cell>
        </row>
        <row r="397">
          <cell r="M397">
            <v>0</v>
          </cell>
          <cell r="N397">
            <v>0</v>
          </cell>
          <cell r="Q397">
            <v>6400.6880513999995</v>
          </cell>
          <cell r="T397">
            <v>0</v>
          </cell>
          <cell r="U397">
            <v>27.204500000000017</v>
          </cell>
          <cell r="V397">
            <v>0</v>
          </cell>
          <cell r="W397">
            <v>0</v>
          </cell>
          <cell r="Y397">
            <v>491168</v>
          </cell>
          <cell r="Z397">
            <v>3138.170181914893</v>
          </cell>
          <cell r="AA397">
            <v>491168</v>
          </cell>
          <cell r="AB397">
            <v>3165.3746819148928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3165.3746819148928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22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1</v>
          </cell>
          <cell r="Q86">
            <v>7</v>
          </cell>
          <cell r="R86">
            <v>1</v>
          </cell>
          <cell r="S86">
            <v>7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1</v>
          </cell>
          <cell r="Q87">
            <v>10.5</v>
          </cell>
          <cell r="R87">
            <v>1</v>
          </cell>
          <cell r="S87">
            <v>10.5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1</v>
          </cell>
          <cell r="Q89">
            <v>0.375</v>
          </cell>
          <cell r="R89">
            <v>1</v>
          </cell>
          <cell r="S89">
            <v>0.375</v>
          </cell>
          <cell r="Y89">
            <v>1</v>
          </cell>
          <cell r="Z89">
            <v>0.375</v>
          </cell>
          <cell r="AA89">
            <v>1</v>
          </cell>
          <cell r="AB89">
            <v>0.375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0.375</v>
          </cell>
        </row>
        <row r="91">
          <cell r="I91">
            <v>0</v>
          </cell>
          <cell r="J91">
            <v>0</v>
          </cell>
        </row>
        <row r="92">
          <cell r="C92">
            <v>1</v>
          </cell>
          <cell r="D92">
            <v>9</v>
          </cell>
          <cell r="E92">
            <v>1</v>
          </cell>
          <cell r="F92">
            <v>9</v>
          </cell>
          <cell r="I92">
            <v>0</v>
          </cell>
          <cell r="J92">
            <v>0</v>
          </cell>
          <cell r="P92">
            <v>1</v>
          </cell>
          <cell r="Q92">
            <v>9</v>
          </cell>
          <cell r="R92">
            <v>1</v>
          </cell>
          <cell r="S92">
            <v>9</v>
          </cell>
          <cell r="Y92">
            <v>1</v>
          </cell>
          <cell r="Z92">
            <v>9</v>
          </cell>
          <cell r="AA92">
            <v>1</v>
          </cell>
          <cell r="AB92">
            <v>9</v>
          </cell>
        </row>
        <row r="93">
          <cell r="C93">
            <v>1</v>
          </cell>
          <cell r="D93">
            <v>0.6</v>
          </cell>
          <cell r="E93">
            <v>1</v>
          </cell>
          <cell r="F93">
            <v>0.6</v>
          </cell>
          <cell r="I93">
            <v>0</v>
          </cell>
          <cell r="J93">
            <v>0</v>
          </cell>
          <cell r="P93">
            <v>1</v>
          </cell>
          <cell r="Q93">
            <v>0.6</v>
          </cell>
          <cell r="R93">
            <v>1</v>
          </cell>
          <cell r="S93">
            <v>0.6</v>
          </cell>
          <cell r="Y93">
            <v>1</v>
          </cell>
          <cell r="Z93">
            <v>0.6</v>
          </cell>
          <cell r="AA93">
            <v>1</v>
          </cell>
          <cell r="AB93">
            <v>0.6</v>
          </cell>
        </row>
        <row r="94">
          <cell r="C94">
            <v>1</v>
          </cell>
          <cell r="D94">
            <v>0.5</v>
          </cell>
          <cell r="E94">
            <v>1</v>
          </cell>
          <cell r="F94">
            <v>0.5</v>
          </cell>
          <cell r="I94">
            <v>0</v>
          </cell>
          <cell r="J94">
            <v>0</v>
          </cell>
          <cell r="P94">
            <v>1</v>
          </cell>
          <cell r="Q94">
            <v>0.5</v>
          </cell>
          <cell r="R94">
            <v>1</v>
          </cell>
          <cell r="S94">
            <v>0.5</v>
          </cell>
          <cell r="Y94">
            <v>1</v>
          </cell>
          <cell r="Z94">
            <v>0.5</v>
          </cell>
          <cell r="AA94">
            <v>1</v>
          </cell>
          <cell r="AB94">
            <v>0.5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1</v>
          </cell>
          <cell r="D96">
            <v>3</v>
          </cell>
          <cell r="E96">
            <v>1</v>
          </cell>
          <cell r="F96">
            <v>3</v>
          </cell>
          <cell r="I96">
            <v>0</v>
          </cell>
          <cell r="J96">
            <v>0</v>
          </cell>
          <cell r="P96">
            <v>1</v>
          </cell>
          <cell r="Q96">
            <v>3</v>
          </cell>
          <cell r="R96">
            <v>1</v>
          </cell>
          <cell r="S96">
            <v>3</v>
          </cell>
          <cell r="Y96">
            <v>1</v>
          </cell>
          <cell r="Z96">
            <v>3</v>
          </cell>
          <cell r="AA96">
            <v>1</v>
          </cell>
          <cell r="AB96">
            <v>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1</v>
          </cell>
          <cell r="D99">
            <v>1.8</v>
          </cell>
          <cell r="E99">
            <v>1</v>
          </cell>
          <cell r="F99">
            <v>1.8</v>
          </cell>
          <cell r="I99">
            <v>0</v>
          </cell>
          <cell r="J99">
            <v>0</v>
          </cell>
          <cell r="P99">
            <v>1</v>
          </cell>
          <cell r="Q99">
            <v>1.8</v>
          </cell>
          <cell r="R99">
            <v>1</v>
          </cell>
          <cell r="S99">
            <v>1.8</v>
          </cell>
          <cell r="Y99">
            <v>1</v>
          </cell>
          <cell r="Z99">
            <v>1.8</v>
          </cell>
          <cell r="AA99">
            <v>1</v>
          </cell>
          <cell r="AB99">
            <v>1.8</v>
          </cell>
        </row>
        <row r="100">
          <cell r="C100">
            <v>1</v>
          </cell>
          <cell r="D100">
            <v>1.2</v>
          </cell>
          <cell r="E100">
            <v>1</v>
          </cell>
          <cell r="F100">
            <v>1.2</v>
          </cell>
          <cell r="I100">
            <v>0</v>
          </cell>
          <cell r="J100">
            <v>0</v>
          </cell>
          <cell r="P100">
            <v>1</v>
          </cell>
          <cell r="Q100">
            <v>1.2</v>
          </cell>
          <cell r="R100">
            <v>1</v>
          </cell>
          <cell r="S100">
            <v>1.2</v>
          </cell>
          <cell r="Y100">
            <v>1</v>
          </cell>
          <cell r="Z100">
            <v>1.2</v>
          </cell>
          <cell r="AA100">
            <v>1</v>
          </cell>
          <cell r="AB100">
            <v>1.2</v>
          </cell>
        </row>
        <row r="101">
          <cell r="C101">
            <v>1</v>
          </cell>
          <cell r="D101">
            <v>1.2</v>
          </cell>
          <cell r="E101">
            <v>1</v>
          </cell>
          <cell r="F101">
            <v>1.2</v>
          </cell>
          <cell r="I101">
            <v>0</v>
          </cell>
          <cell r="J101">
            <v>0</v>
          </cell>
          <cell r="P101">
            <v>1</v>
          </cell>
          <cell r="Q101">
            <v>1.2</v>
          </cell>
          <cell r="R101">
            <v>1</v>
          </cell>
          <cell r="S101">
            <v>1.2</v>
          </cell>
          <cell r="Y101">
            <v>1</v>
          </cell>
          <cell r="Z101">
            <v>1.2</v>
          </cell>
          <cell r="AA101">
            <v>1</v>
          </cell>
          <cell r="AB101">
            <v>1.2</v>
          </cell>
        </row>
        <row r="102">
          <cell r="C102">
            <v>1</v>
          </cell>
          <cell r="D102">
            <v>1.8</v>
          </cell>
          <cell r="E102">
            <v>1</v>
          </cell>
          <cell r="F102">
            <v>1.8</v>
          </cell>
          <cell r="I102">
            <v>0</v>
          </cell>
          <cell r="J102">
            <v>0</v>
          </cell>
          <cell r="P102">
            <v>1</v>
          </cell>
          <cell r="Q102">
            <v>1.8</v>
          </cell>
          <cell r="R102">
            <v>1</v>
          </cell>
          <cell r="S102">
            <v>1.8</v>
          </cell>
          <cell r="Y102">
            <v>1</v>
          </cell>
          <cell r="Z102">
            <v>1.8</v>
          </cell>
          <cell r="AA102">
            <v>1</v>
          </cell>
          <cell r="AB102">
            <v>1.8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1</v>
          </cell>
          <cell r="Q103">
            <v>0.5</v>
          </cell>
          <cell r="R103">
            <v>1</v>
          </cell>
          <cell r="S103">
            <v>0.5</v>
          </cell>
          <cell r="Y103">
            <v>1</v>
          </cell>
          <cell r="Z103">
            <v>0.5</v>
          </cell>
          <cell r="AA103">
            <v>1</v>
          </cell>
          <cell r="AB103">
            <v>0.5</v>
          </cell>
        </row>
        <row r="104">
          <cell r="C104">
            <v>1</v>
          </cell>
          <cell r="D104">
            <v>0.5</v>
          </cell>
          <cell r="E104">
            <v>1</v>
          </cell>
          <cell r="F104">
            <v>0.5</v>
          </cell>
          <cell r="I104">
            <v>0</v>
          </cell>
          <cell r="J104">
            <v>0</v>
          </cell>
          <cell r="P104">
            <v>1</v>
          </cell>
          <cell r="Q104">
            <v>0.5</v>
          </cell>
          <cell r="R104">
            <v>1</v>
          </cell>
          <cell r="S104">
            <v>0.5</v>
          </cell>
          <cell r="Y104">
            <v>1</v>
          </cell>
          <cell r="Z104">
            <v>0.5</v>
          </cell>
          <cell r="AA104">
            <v>1</v>
          </cell>
          <cell r="AB104">
            <v>0.5</v>
          </cell>
        </row>
        <row r="105">
          <cell r="C105">
            <v>1</v>
          </cell>
          <cell r="D105">
            <v>0.625</v>
          </cell>
          <cell r="E105">
            <v>1</v>
          </cell>
          <cell r="F105">
            <v>0.625</v>
          </cell>
          <cell r="I105">
            <v>0</v>
          </cell>
          <cell r="J105">
            <v>0</v>
          </cell>
          <cell r="P105">
            <v>1</v>
          </cell>
          <cell r="Q105">
            <v>0.625</v>
          </cell>
          <cell r="R105">
            <v>1</v>
          </cell>
          <cell r="S105">
            <v>0.625</v>
          </cell>
          <cell r="Y105">
            <v>1</v>
          </cell>
          <cell r="Z105">
            <v>0.625</v>
          </cell>
          <cell r="AA105">
            <v>1</v>
          </cell>
          <cell r="AB105">
            <v>0.625</v>
          </cell>
        </row>
        <row r="106">
          <cell r="C106">
            <v>1</v>
          </cell>
          <cell r="D106">
            <v>0.375</v>
          </cell>
          <cell r="E106">
            <v>1</v>
          </cell>
          <cell r="F106">
            <v>0.375</v>
          </cell>
          <cell r="I106">
            <v>0</v>
          </cell>
          <cell r="J106">
            <v>0</v>
          </cell>
          <cell r="P106">
            <v>1</v>
          </cell>
          <cell r="Q106">
            <v>0.375</v>
          </cell>
          <cell r="R106">
            <v>1</v>
          </cell>
          <cell r="S106">
            <v>0.375</v>
          </cell>
          <cell r="Y106">
            <v>1</v>
          </cell>
          <cell r="Z106">
            <v>0.375</v>
          </cell>
          <cell r="AA106">
            <v>1</v>
          </cell>
          <cell r="AB106">
            <v>0.375</v>
          </cell>
        </row>
        <row r="107">
          <cell r="C107">
            <v>1</v>
          </cell>
          <cell r="D107">
            <v>0.375</v>
          </cell>
          <cell r="E107">
            <v>1</v>
          </cell>
          <cell r="F107">
            <v>0.375</v>
          </cell>
          <cell r="I107">
            <v>0</v>
          </cell>
          <cell r="J107">
            <v>0</v>
          </cell>
          <cell r="P107">
            <v>1</v>
          </cell>
          <cell r="Q107">
            <v>0.375</v>
          </cell>
          <cell r="R107">
            <v>1</v>
          </cell>
          <cell r="S107">
            <v>0.375</v>
          </cell>
          <cell r="Y107">
            <v>1</v>
          </cell>
          <cell r="Z107">
            <v>0.375</v>
          </cell>
          <cell r="AA107">
            <v>1</v>
          </cell>
          <cell r="AB107">
            <v>0.375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1</v>
          </cell>
          <cell r="Q108">
            <v>0.15</v>
          </cell>
          <cell r="R108">
            <v>1</v>
          </cell>
          <cell r="S108">
            <v>0.15</v>
          </cell>
          <cell r="Y108">
            <v>1</v>
          </cell>
          <cell r="Z108">
            <v>0.15</v>
          </cell>
          <cell r="AA108">
            <v>1</v>
          </cell>
          <cell r="AB108">
            <v>0.15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1</v>
          </cell>
          <cell r="Q109">
            <v>0.15</v>
          </cell>
          <cell r="R109">
            <v>1</v>
          </cell>
          <cell r="S109">
            <v>0.15</v>
          </cell>
          <cell r="Y109">
            <v>1</v>
          </cell>
          <cell r="Z109">
            <v>0.15</v>
          </cell>
          <cell r="AA109">
            <v>1</v>
          </cell>
          <cell r="AB109">
            <v>0.15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1</v>
          </cell>
          <cell r="D111">
            <v>0.25</v>
          </cell>
          <cell r="E111">
            <v>1</v>
          </cell>
          <cell r="F111">
            <v>0.25</v>
          </cell>
          <cell r="I111">
            <v>0</v>
          </cell>
          <cell r="J111">
            <v>0</v>
          </cell>
          <cell r="P111">
            <v>1</v>
          </cell>
          <cell r="Q111">
            <v>0.25</v>
          </cell>
          <cell r="R111">
            <v>1</v>
          </cell>
          <cell r="S111">
            <v>0.25</v>
          </cell>
          <cell r="Y111">
            <v>1</v>
          </cell>
          <cell r="Z111">
            <v>0.25</v>
          </cell>
          <cell r="AA111">
            <v>1</v>
          </cell>
          <cell r="AB111">
            <v>0.25</v>
          </cell>
        </row>
        <row r="112">
          <cell r="C112">
            <v>1</v>
          </cell>
          <cell r="D112">
            <v>0.1</v>
          </cell>
          <cell r="E112">
            <v>1</v>
          </cell>
          <cell r="F112">
            <v>0.1</v>
          </cell>
          <cell r="I112">
            <v>0</v>
          </cell>
          <cell r="J112">
            <v>0</v>
          </cell>
          <cell r="P112">
            <v>1</v>
          </cell>
          <cell r="Q112">
            <v>0.1</v>
          </cell>
          <cell r="R112">
            <v>1</v>
          </cell>
          <cell r="S112">
            <v>0.1</v>
          </cell>
          <cell r="Y112">
            <v>1</v>
          </cell>
          <cell r="Z112">
            <v>0.1</v>
          </cell>
          <cell r="AA112">
            <v>1</v>
          </cell>
          <cell r="AB112">
            <v>0.1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22.125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22.5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22.5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55</v>
          </cell>
          <cell r="Q149">
            <v>1.65</v>
          </cell>
          <cell r="R149">
            <v>55</v>
          </cell>
          <cell r="S149">
            <v>1.65</v>
          </cell>
          <cell r="Y149">
            <v>55</v>
          </cell>
          <cell r="Z149">
            <v>1.65</v>
          </cell>
          <cell r="AA149">
            <v>55</v>
          </cell>
          <cell r="AB149">
            <v>1.65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147</v>
          </cell>
          <cell r="Q150">
            <v>4.41</v>
          </cell>
          <cell r="R150">
            <v>147</v>
          </cell>
          <cell r="S150">
            <v>4.41</v>
          </cell>
          <cell r="Y150">
            <v>147</v>
          </cell>
          <cell r="Z150">
            <v>4.41</v>
          </cell>
          <cell r="AA150">
            <v>147</v>
          </cell>
          <cell r="AB150">
            <v>4.41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6.0600000000000005</v>
          </cell>
        </row>
        <row r="152">
          <cell r="D152">
            <v>302.82</v>
          </cell>
          <cell r="F152">
            <v>302.82</v>
          </cell>
          <cell r="I152">
            <v>0</v>
          </cell>
          <cell r="J152">
            <v>0</v>
          </cell>
          <cell r="Q152">
            <v>5905.0045899999996</v>
          </cell>
          <cell r="R152">
            <v>0</v>
          </cell>
          <cell r="S152">
            <v>5905.0045899999996</v>
          </cell>
          <cell r="Z152">
            <v>300.95</v>
          </cell>
          <cell r="AA152">
            <v>0</v>
          </cell>
          <cell r="AB152">
            <v>300.95</v>
          </cell>
        </row>
        <row r="153">
          <cell r="C153">
            <v>0</v>
          </cell>
          <cell r="D153">
            <v>302.82</v>
          </cell>
          <cell r="E153">
            <v>0</v>
          </cell>
          <cell r="F153">
            <v>302.82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5905.0045899999996</v>
          </cell>
          <cell r="R153">
            <v>0</v>
          </cell>
          <cell r="S153">
            <v>5905.0045899999996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300.95</v>
          </cell>
          <cell r="AA153">
            <v>0</v>
          </cell>
          <cell r="AB153">
            <v>300.95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1696</v>
          </cell>
          <cell r="D170">
            <v>50.879999999999995</v>
          </cell>
          <cell r="E170">
            <v>1696</v>
          </cell>
          <cell r="F170">
            <v>50.879999999999995</v>
          </cell>
          <cell r="I170">
            <v>0</v>
          </cell>
          <cell r="J170">
            <v>0</v>
          </cell>
          <cell r="P170">
            <v>251</v>
          </cell>
          <cell r="Q170">
            <v>7.5299999999999994</v>
          </cell>
          <cell r="R170">
            <v>251</v>
          </cell>
          <cell r="S170">
            <v>7.5299999999999994</v>
          </cell>
          <cell r="Y170">
            <v>251</v>
          </cell>
          <cell r="Z170">
            <v>7.5299999999999994</v>
          </cell>
          <cell r="AA170">
            <v>251</v>
          </cell>
          <cell r="AB170">
            <v>7.5299999999999994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7.5299999999999994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1055</v>
          </cell>
          <cell r="Q176">
            <v>31.65</v>
          </cell>
          <cell r="R176">
            <v>1055</v>
          </cell>
          <cell r="S176">
            <v>31.65</v>
          </cell>
          <cell r="Y176">
            <v>1055</v>
          </cell>
          <cell r="Z176">
            <v>31.65</v>
          </cell>
          <cell r="AA176">
            <v>1055</v>
          </cell>
          <cell r="AB176">
            <v>31.65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31.65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117</v>
          </cell>
          <cell r="Q182">
            <v>3.51</v>
          </cell>
          <cell r="R182">
            <v>117</v>
          </cell>
          <cell r="S182">
            <v>3.51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232</v>
          </cell>
          <cell r="D183">
            <v>3.48</v>
          </cell>
          <cell r="E183">
            <v>232</v>
          </cell>
          <cell r="F183">
            <v>3.48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117</v>
          </cell>
          <cell r="Z183">
            <v>1.7549999999999999</v>
          </cell>
          <cell r="AA183">
            <v>117</v>
          </cell>
          <cell r="AB183">
            <v>1.7549999999999999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1.7549999999999999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40.935000000000002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79396</v>
          </cell>
          <cell r="D201">
            <v>119.09400000000001</v>
          </cell>
          <cell r="E201">
            <v>79396</v>
          </cell>
          <cell r="F201">
            <v>119.09400000000001</v>
          </cell>
          <cell r="I201">
            <v>0</v>
          </cell>
          <cell r="J201">
            <v>0</v>
          </cell>
          <cell r="P201">
            <v>76462</v>
          </cell>
          <cell r="Q201">
            <v>114.693</v>
          </cell>
          <cell r="R201">
            <v>76462</v>
          </cell>
          <cell r="S201">
            <v>114.693</v>
          </cell>
          <cell r="Z201">
            <v>114.693</v>
          </cell>
          <cell r="AA201">
            <v>76462</v>
          </cell>
          <cell r="AB201">
            <v>114.693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10</v>
          </cell>
          <cell r="Q202">
            <v>1.4999999999999999E-2</v>
          </cell>
          <cell r="R202">
            <v>10</v>
          </cell>
          <cell r="S202">
            <v>1.4999999999999999E-2</v>
          </cell>
          <cell r="Z202">
            <v>1.4999999999999999E-2</v>
          </cell>
          <cell r="AA202">
            <v>10</v>
          </cell>
          <cell r="AB202">
            <v>1.4999999999999999E-2</v>
          </cell>
        </row>
        <row r="203">
          <cell r="C203">
            <v>3</v>
          </cell>
          <cell r="D203">
            <v>4.5000000000000005E-3</v>
          </cell>
          <cell r="E203">
            <v>3</v>
          </cell>
          <cell r="F203">
            <v>4.5000000000000005E-3</v>
          </cell>
          <cell r="I203">
            <v>0</v>
          </cell>
          <cell r="J203">
            <v>0</v>
          </cell>
          <cell r="P203">
            <v>14</v>
          </cell>
          <cell r="Q203">
            <v>2.1000000000000001E-2</v>
          </cell>
          <cell r="R203">
            <v>14</v>
          </cell>
          <cell r="S203">
            <v>2.1000000000000001E-2</v>
          </cell>
          <cell r="Z203">
            <v>2.1000000000000001E-2</v>
          </cell>
          <cell r="AA203">
            <v>14</v>
          </cell>
          <cell r="AB203">
            <v>2.1000000000000001E-2</v>
          </cell>
        </row>
        <row r="204">
          <cell r="C204">
            <v>137312</v>
          </cell>
          <cell r="D204">
            <v>205.96800000000002</v>
          </cell>
          <cell r="E204">
            <v>137312</v>
          </cell>
          <cell r="F204">
            <v>205.96800000000002</v>
          </cell>
          <cell r="I204">
            <v>0</v>
          </cell>
          <cell r="J204">
            <v>0</v>
          </cell>
          <cell r="P204">
            <v>134016</v>
          </cell>
          <cell r="Q204">
            <v>201.024</v>
          </cell>
          <cell r="R204">
            <v>134016</v>
          </cell>
          <cell r="S204">
            <v>201.024</v>
          </cell>
          <cell r="Z204">
            <v>201.024</v>
          </cell>
          <cell r="AA204">
            <v>134016</v>
          </cell>
          <cell r="AB204">
            <v>201.024</v>
          </cell>
        </row>
        <row r="205">
          <cell r="C205">
            <v>16</v>
          </cell>
          <cell r="D205">
            <v>2.4E-2</v>
          </cell>
          <cell r="E205">
            <v>16</v>
          </cell>
          <cell r="F205">
            <v>2.4E-2</v>
          </cell>
          <cell r="I205">
            <v>0</v>
          </cell>
          <cell r="J205">
            <v>0</v>
          </cell>
          <cell r="P205">
            <v>15</v>
          </cell>
          <cell r="Q205">
            <v>2.2499999999999999E-2</v>
          </cell>
          <cell r="R205">
            <v>15</v>
          </cell>
          <cell r="S205">
            <v>2.2499999999999999E-2</v>
          </cell>
          <cell r="Z205">
            <v>2.2499999999999999E-2</v>
          </cell>
          <cell r="AA205">
            <v>15</v>
          </cell>
          <cell r="AB205">
            <v>2.2499999999999999E-2</v>
          </cell>
        </row>
        <row r="206">
          <cell r="C206">
            <v>49</v>
          </cell>
          <cell r="D206">
            <v>7.3499999999999996E-2</v>
          </cell>
          <cell r="E206">
            <v>49</v>
          </cell>
          <cell r="F206">
            <v>7.3499999999999996E-2</v>
          </cell>
          <cell r="I206">
            <v>0</v>
          </cell>
          <cell r="J206">
            <v>0</v>
          </cell>
          <cell r="P206">
            <v>41</v>
          </cell>
          <cell r="Q206">
            <v>6.1499999999999999E-2</v>
          </cell>
          <cell r="R206">
            <v>41</v>
          </cell>
          <cell r="S206">
            <v>6.1499999999999999E-2</v>
          </cell>
          <cell r="Z206">
            <v>6.1499999999999999E-2</v>
          </cell>
          <cell r="AA206">
            <v>41</v>
          </cell>
          <cell r="AB206">
            <v>6.1499999999999999E-2</v>
          </cell>
        </row>
        <row r="207">
          <cell r="C207">
            <v>170244</v>
          </cell>
          <cell r="D207">
            <v>425.61</v>
          </cell>
          <cell r="E207">
            <v>170244</v>
          </cell>
          <cell r="F207">
            <v>425.61</v>
          </cell>
          <cell r="I207">
            <v>0</v>
          </cell>
          <cell r="J207">
            <v>0</v>
          </cell>
          <cell r="P207">
            <v>164003</v>
          </cell>
          <cell r="Q207">
            <v>410.00749999999999</v>
          </cell>
          <cell r="R207">
            <v>164003</v>
          </cell>
          <cell r="S207">
            <v>410.00749999999999</v>
          </cell>
          <cell r="Z207">
            <v>410.00749999999999</v>
          </cell>
          <cell r="AA207">
            <v>164003</v>
          </cell>
          <cell r="AB207">
            <v>410.00749999999999</v>
          </cell>
        </row>
        <row r="208">
          <cell r="C208">
            <v>32</v>
          </cell>
          <cell r="D208">
            <v>0.08</v>
          </cell>
          <cell r="E208">
            <v>32</v>
          </cell>
          <cell r="F208">
            <v>0.08</v>
          </cell>
          <cell r="I208">
            <v>0</v>
          </cell>
          <cell r="J208">
            <v>0</v>
          </cell>
          <cell r="P208">
            <v>26</v>
          </cell>
          <cell r="Q208">
            <v>6.5000000000000002E-2</v>
          </cell>
          <cell r="R208">
            <v>26</v>
          </cell>
          <cell r="S208">
            <v>6.5000000000000002E-2</v>
          </cell>
          <cell r="Z208">
            <v>6.5000000000000002E-2</v>
          </cell>
          <cell r="AA208">
            <v>26</v>
          </cell>
          <cell r="AB208">
            <v>6.5000000000000002E-2</v>
          </cell>
        </row>
        <row r="209">
          <cell r="C209">
            <v>74</v>
          </cell>
          <cell r="D209">
            <v>0.185</v>
          </cell>
          <cell r="E209">
            <v>74</v>
          </cell>
          <cell r="F209">
            <v>0.185</v>
          </cell>
          <cell r="I209">
            <v>0</v>
          </cell>
          <cell r="J209">
            <v>0</v>
          </cell>
          <cell r="P209">
            <v>81</v>
          </cell>
          <cell r="Q209">
            <v>0.20250000000000001</v>
          </cell>
          <cell r="R209">
            <v>81</v>
          </cell>
          <cell r="S209">
            <v>0.20250000000000001</v>
          </cell>
          <cell r="Z209">
            <v>0.20250000000000001</v>
          </cell>
          <cell r="AA209">
            <v>81</v>
          </cell>
          <cell r="AB209">
            <v>0.20250000000000001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726.11199999999997</v>
          </cell>
        </row>
        <row r="211">
          <cell r="I211">
            <v>0</v>
          </cell>
          <cell r="J211">
            <v>0</v>
          </cell>
        </row>
        <row r="212">
          <cell r="C212">
            <v>60092</v>
          </cell>
          <cell r="D212">
            <v>240.36799999999999</v>
          </cell>
          <cell r="E212">
            <v>60092</v>
          </cell>
          <cell r="F212">
            <v>240.36799999999999</v>
          </cell>
          <cell r="I212">
            <v>0</v>
          </cell>
          <cell r="J212">
            <v>0</v>
          </cell>
          <cell r="P212">
            <v>56280</v>
          </cell>
          <cell r="Q212">
            <v>225.12</v>
          </cell>
          <cell r="R212">
            <v>56280</v>
          </cell>
          <cell r="S212">
            <v>225.12</v>
          </cell>
          <cell r="Y212">
            <v>56280</v>
          </cell>
          <cell r="Z212">
            <v>225.12</v>
          </cell>
          <cell r="AA212">
            <v>56280</v>
          </cell>
          <cell r="AB212">
            <v>225.12</v>
          </cell>
        </row>
        <row r="213">
          <cell r="C213">
            <v>9486</v>
          </cell>
          <cell r="D213">
            <v>37.944000000000003</v>
          </cell>
          <cell r="E213">
            <v>9486</v>
          </cell>
          <cell r="F213">
            <v>37.944000000000003</v>
          </cell>
          <cell r="I213">
            <v>0</v>
          </cell>
          <cell r="J213">
            <v>0</v>
          </cell>
          <cell r="P213">
            <v>8655</v>
          </cell>
          <cell r="Q213">
            <v>34.619999999999997</v>
          </cell>
          <cell r="R213">
            <v>8655</v>
          </cell>
          <cell r="S213">
            <v>34.619999999999997</v>
          </cell>
          <cell r="Y213">
            <v>8655</v>
          </cell>
          <cell r="Z213">
            <v>34.619999999999997</v>
          </cell>
          <cell r="AA213">
            <v>8655</v>
          </cell>
          <cell r="AB213">
            <v>34.619999999999997</v>
          </cell>
        </row>
        <row r="214">
          <cell r="C214">
            <v>8490</v>
          </cell>
          <cell r="D214">
            <v>33.96</v>
          </cell>
          <cell r="E214">
            <v>8490</v>
          </cell>
          <cell r="F214">
            <v>33.96</v>
          </cell>
          <cell r="I214">
            <v>0</v>
          </cell>
          <cell r="J214">
            <v>0</v>
          </cell>
          <cell r="P214">
            <v>8146</v>
          </cell>
          <cell r="Q214">
            <v>32.584000000000003</v>
          </cell>
          <cell r="R214">
            <v>8146</v>
          </cell>
          <cell r="S214">
            <v>32.584000000000003</v>
          </cell>
          <cell r="Y214">
            <v>8146</v>
          </cell>
          <cell r="Z214">
            <v>32.584000000000003</v>
          </cell>
          <cell r="AA214">
            <v>8146</v>
          </cell>
          <cell r="AB214">
            <v>32.584000000000003</v>
          </cell>
        </row>
        <row r="215">
          <cell r="C215">
            <v>10859</v>
          </cell>
          <cell r="D215">
            <v>43.436</v>
          </cell>
          <cell r="E215">
            <v>10859</v>
          </cell>
          <cell r="F215">
            <v>43.436</v>
          </cell>
          <cell r="I215">
            <v>0</v>
          </cell>
          <cell r="J215">
            <v>0</v>
          </cell>
          <cell r="P215">
            <v>39537</v>
          </cell>
          <cell r="Q215">
            <v>158.148</v>
          </cell>
          <cell r="R215">
            <v>39537</v>
          </cell>
          <cell r="S215">
            <v>158.148</v>
          </cell>
          <cell r="Y215">
            <v>11840</v>
          </cell>
          <cell r="Z215">
            <v>47.36</v>
          </cell>
          <cell r="AA215">
            <v>11840</v>
          </cell>
          <cell r="AB215">
            <v>47.36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339.68400000000003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162</v>
          </cell>
          <cell r="D245">
            <v>972</v>
          </cell>
          <cell r="E245">
            <v>162</v>
          </cell>
          <cell r="F245">
            <v>972</v>
          </cell>
          <cell r="I245">
            <v>0</v>
          </cell>
          <cell r="J245">
            <v>0</v>
          </cell>
          <cell r="P245">
            <v>162</v>
          </cell>
          <cell r="Q245">
            <v>1069.2</v>
          </cell>
          <cell r="R245">
            <v>162</v>
          </cell>
          <cell r="S245">
            <v>1069.2</v>
          </cell>
          <cell r="Y245">
            <v>162</v>
          </cell>
          <cell r="Z245">
            <v>1069.2</v>
          </cell>
          <cell r="AA245">
            <v>162</v>
          </cell>
          <cell r="AB245">
            <v>1069.2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46</v>
          </cell>
          <cell r="D259">
            <v>23</v>
          </cell>
          <cell r="E259">
            <v>46</v>
          </cell>
          <cell r="F259">
            <v>23</v>
          </cell>
          <cell r="I259">
            <v>0</v>
          </cell>
          <cell r="J259">
            <v>0</v>
          </cell>
          <cell r="P259">
            <v>37</v>
          </cell>
          <cell r="Q259">
            <v>18.5</v>
          </cell>
          <cell r="R259">
            <v>37</v>
          </cell>
          <cell r="S259">
            <v>18.5</v>
          </cell>
          <cell r="Y259">
            <v>37</v>
          </cell>
          <cell r="Z259">
            <v>18.5</v>
          </cell>
          <cell r="AA259">
            <v>37</v>
          </cell>
          <cell r="AB259">
            <v>18.5</v>
          </cell>
        </row>
        <row r="260">
          <cell r="C260">
            <v>46</v>
          </cell>
          <cell r="D260">
            <v>23</v>
          </cell>
          <cell r="E260">
            <v>46</v>
          </cell>
          <cell r="F260">
            <v>23</v>
          </cell>
          <cell r="I260">
            <v>0</v>
          </cell>
          <cell r="J260">
            <v>0</v>
          </cell>
          <cell r="P260">
            <v>37</v>
          </cell>
          <cell r="Q260">
            <v>18.5</v>
          </cell>
          <cell r="R260">
            <v>37</v>
          </cell>
          <cell r="S260">
            <v>18.5</v>
          </cell>
          <cell r="Y260">
            <v>37</v>
          </cell>
          <cell r="Z260">
            <v>18.5</v>
          </cell>
          <cell r="AA260">
            <v>37</v>
          </cell>
          <cell r="AB260">
            <v>18.5</v>
          </cell>
        </row>
        <row r="261">
          <cell r="C261">
            <v>46</v>
          </cell>
          <cell r="D261">
            <v>23</v>
          </cell>
          <cell r="E261">
            <v>46</v>
          </cell>
          <cell r="F261">
            <v>23</v>
          </cell>
          <cell r="I261">
            <v>0</v>
          </cell>
          <cell r="J261">
            <v>0</v>
          </cell>
          <cell r="P261">
            <v>37</v>
          </cell>
          <cell r="Q261">
            <v>18.5</v>
          </cell>
          <cell r="R261">
            <v>37</v>
          </cell>
          <cell r="S261">
            <v>18.5</v>
          </cell>
          <cell r="Y261">
            <v>37</v>
          </cell>
          <cell r="Z261">
            <v>18.5</v>
          </cell>
          <cell r="AA261">
            <v>37</v>
          </cell>
          <cell r="AB261">
            <v>18.5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1124.7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1124.7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1124.7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4658</v>
          </cell>
          <cell r="D268">
            <v>37.264000000000003</v>
          </cell>
          <cell r="E268">
            <v>4658</v>
          </cell>
          <cell r="F268">
            <v>37.264000000000003</v>
          </cell>
          <cell r="I268">
            <v>0</v>
          </cell>
          <cell r="J268">
            <v>0</v>
          </cell>
          <cell r="P268">
            <v>4736</v>
          </cell>
          <cell r="Q268">
            <v>94.72</v>
          </cell>
          <cell r="R268">
            <v>4736</v>
          </cell>
          <cell r="S268">
            <v>94.72</v>
          </cell>
          <cell r="Y268">
            <v>4736</v>
          </cell>
          <cell r="Z268">
            <v>47.36</v>
          </cell>
          <cell r="AA268">
            <v>4736</v>
          </cell>
          <cell r="AB268">
            <v>47.36</v>
          </cell>
        </row>
        <row r="269">
          <cell r="C269">
            <v>3858</v>
          </cell>
          <cell r="D269">
            <v>30.864000000000001</v>
          </cell>
          <cell r="E269">
            <v>3858</v>
          </cell>
          <cell r="F269">
            <v>30.864000000000001</v>
          </cell>
          <cell r="I269">
            <v>0</v>
          </cell>
          <cell r="J269">
            <v>0</v>
          </cell>
          <cell r="P269">
            <v>3959</v>
          </cell>
          <cell r="Q269">
            <v>79.180000000000007</v>
          </cell>
          <cell r="R269">
            <v>3959</v>
          </cell>
          <cell r="S269">
            <v>79.180000000000007</v>
          </cell>
          <cell r="Y269">
            <v>3959</v>
          </cell>
          <cell r="Z269">
            <v>39.590000000000003</v>
          </cell>
          <cell r="AA269">
            <v>3959</v>
          </cell>
          <cell r="AB269">
            <v>39.590000000000003</v>
          </cell>
        </row>
        <row r="270">
          <cell r="C270">
            <v>6593</v>
          </cell>
          <cell r="D270">
            <v>52.744</v>
          </cell>
          <cell r="E270">
            <v>6593</v>
          </cell>
          <cell r="F270">
            <v>52.744</v>
          </cell>
          <cell r="I270">
            <v>0</v>
          </cell>
          <cell r="J270">
            <v>0</v>
          </cell>
          <cell r="P270">
            <v>6364</v>
          </cell>
          <cell r="Q270">
            <v>127.28</v>
          </cell>
          <cell r="R270">
            <v>6364</v>
          </cell>
          <cell r="S270">
            <v>127.28</v>
          </cell>
          <cell r="Y270">
            <v>6364</v>
          </cell>
          <cell r="Z270">
            <v>63.64</v>
          </cell>
          <cell r="AA270">
            <v>6364</v>
          </cell>
          <cell r="AB270">
            <v>63.64</v>
          </cell>
        </row>
        <row r="271">
          <cell r="I271">
            <v>0</v>
          </cell>
          <cell r="J271">
            <v>0</v>
          </cell>
        </row>
        <row r="272">
          <cell r="C272">
            <v>4658</v>
          </cell>
          <cell r="D272">
            <v>37.264000000000003</v>
          </cell>
          <cell r="E272">
            <v>4658</v>
          </cell>
          <cell r="F272">
            <v>37.264000000000003</v>
          </cell>
          <cell r="I272">
            <v>0</v>
          </cell>
          <cell r="J272">
            <v>0</v>
          </cell>
          <cell r="P272">
            <v>4736</v>
          </cell>
          <cell r="Q272">
            <v>47.36</v>
          </cell>
          <cell r="R272">
            <v>4736</v>
          </cell>
          <cell r="S272">
            <v>47.36</v>
          </cell>
          <cell r="Y272">
            <v>4736</v>
          </cell>
          <cell r="Z272">
            <v>47.36</v>
          </cell>
          <cell r="AA272">
            <v>4736</v>
          </cell>
          <cell r="AB272">
            <v>47.36</v>
          </cell>
        </row>
        <row r="273">
          <cell r="C273">
            <v>3858</v>
          </cell>
          <cell r="D273">
            <v>30.864000000000001</v>
          </cell>
          <cell r="E273">
            <v>3858</v>
          </cell>
          <cell r="F273">
            <v>30.864000000000001</v>
          </cell>
          <cell r="I273">
            <v>0</v>
          </cell>
          <cell r="J273">
            <v>0</v>
          </cell>
          <cell r="P273">
            <v>3959</v>
          </cell>
          <cell r="Q273">
            <v>39.590000000000003</v>
          </cell>
          <cell r="R273">
            <v>3959</v>
          </cell>
          <cell r="S273">
            <v>39.590000000000003</v>
          </cell>
          <cell r="Y273">
            <v>3959</v>
          </cell>
          <cell r="Z273">
            <v>39.590000000000003</v>
          </cell>
          <cell r="AA273">
            <v>3959</v>
          </cell>
          <cell r="AB273">
            <v>39.590000000000003</v>
          </cell>
        </row>
        <row r="274">
          <cell r="C274">
            <v>6593</v>
          </cell>
          <cell r="D274">
            <v>52.744</v>
          </cell>
          <cell r="E274">
            <v>6593</v>
          </cell>
          <cell r="F274">
            <v>52.744</v>
          </cell>
          <cell r="I274">
            <v>0</v>
          </cell>
          <cell r="J274">
            <v>0</v>
          </cell>
          <cell r="P274">
            <v>6364</v>
          </cell>
          <cell r="Q274">
            <v>63.64</v>
          </cell>
          <cell r="R274">
            <v>6364</v>
          </cell>
          <cell r="S274">
            <v>63.64</v>
          </cell>
          <cell r="Y274">
            <v>6364</v>
          </cell>
          <cell r="Z274">
            <v>63.64</v>
          </cell>
          <cell r="AA274">
            <v>6364</v>
          </cell>
          <cell r="AB274">
            <v>63.64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283</v>
          </cell>
          <cell r="D281">
            <v>2.2640000000000002</v>
          </cell>
          <cell r="E281">
            <v>283</v>
          </cell>
          <cell r="F281">
            <v>2.2640000000000002</v>
          </cell>
          <cell r="I281">
            <v>0</v>
          </cell>
          <cell r="J281">
            <v>0</v>
          </cell>
          <cell r="P281">
            <v>172</v>
          </cell>
          <cell r="Q281">
            <v>3.44</v>
          </cell>
          <cell r="R281">
            <v>172</v>
          </cell>
          <cell r="S281">
            <v>3.44</v>
          </cell>
          <cell r="Y281">
            <v>172</v>
          </cell>
          <cell r="Z281">
            <v>3.44</v>
          </cell>
          <cell r="AA281">
            <v>172</v>
          </cell>
          <cell r="AB281">
            <v>3.44</v>
          </cell>
        </row>
        <row r="282">
          <cell r="C282">
            <v>256</v>
          </cell>
          <cell r="D282">
            <v>2.048</v>
          </cell>
          <cell r="E282">
            <v>256</v>
          </cell>
          <cell r="F282">
            <v>2.048</v>
          </cell>
          <cell r="I282">
            <v>0</v>
          </cell>
          <cell r="J282">
            <v>0</v>
          </cell>
          <cell r="P282">
            <v>146</v>
          </cell>
          <cell r="Q282">
            <v>2.92</v>
          </cell>
          <cell r="R282">
            <v>146</v>
          </cell>
          <cell r="S282">
            <v>2.92</v>
          </cell>
          <cell r="Y282">
            <v>146</v>
          </cell>
          <cell r="Z282">
            <v>2.92</v>
          </cell>
          <cell r="AA282">
            <v>146</v>
          </cell>
          <cell r="AB282">
            <v>2.92</v>
          </cell>
        </row>
        <row r="283">
          <cell r="C283">
            <v>347</v>
          </cell>
          <cell r="D283">
            <v>2.7760000000000002</v>
          </cell>
          <cell r="E283">
            <v>347</v>
          </cell>
          <cell r="F283">
            <v>2.7760000000000002</v>
          </cell>
          <cell r="I283">
            <v>0</v>
          </cell>
          <cell r="J283">
            <v>0</v>
          </cell>
          <cell r="P283">
            <v>227</v>
          </cell>
          <cell r="Q283">
            <v>4.54</v>
          </cell>
          <cell r="R283">
            <v>227</v>
          </cell>
          <cell r="S283">
            <v>4.54</v>
          </cell>
          <cell r="Y283">
            <v>227</v>
          </cell>
          <cell r="Z283">
            <v>4.54</v>
          </cell>
          <cell r="AA283">
            <v>227</v>
          </cell>
          <cell r="AB283">
            <v>4.54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314.90800000000002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101</v>
          </cell>
          <cell r="D290">
            <v>366.63</v>
          </cell>
          <cell r="E290">
            <v>101</v>
          </cell>
          <cell r="F290">
            <v>366.63</v>
          </cell>
          <cell r="I290">
            <v>0</v>
          </cell>
          <cell r="J290">
            <v>0</v>
          </cell>
          <cell r="P290">
            <v>108</v>
          </cell>
          <cell r="Q290">
            <v>411.48</v>
          </cell>
          <cell r="R290">
            <v>108</v>
          </cell>
          <cell r="S290">
            <v>411.48</v>
          </cell>
          <cell r="Y290">
            <v>101</v>
          </cell>
          <cell r="Z290">
            <v>384.81</v>
          </cell>
          <cell r="AA290">
            <v>101</v>
          </cell>
          <cell r="AB290">
            <v>384.81</v>
          </cell>
        </row>
        <row r="291">
          <cell r="C291">
            <v>36</v>
          </cell>
          <cell r="D291">
            <v>130.68</v>
          </cell>
          <cell r="E291">
            <v>36</v>
          </cell>
          <cell r="F291">
            <v>130.68</v>
          </cell>
          <cell r="I291">
            <v>0</v>
          </cell>
          <cell r="J291">
            <v>0</v>
          </cell>
          <cell r="P291">
            <v>36</v>
          </cell>
          <cell r="Q291">
            <v>137.16</v>
          </cell>
          <cell r="R291">
            <v>36</v>
          </cell>
          <cell r="S291">
            <v>137.16</v>
          </cell>
          <cell r="Y291">
            <v>36</v>
          </cell>
          <cell r="Z291">
            <v>137.16</v>
          </cell>
          <cell r="AA291">
            <v>36</v>
          </cell>
          <cell r="AB291">
            <v>137.16</v>
          </cell>
        </row>
        <row r="292">
          <cell r="C292">
            <v>7</v>
          </cell>
          <cell r="D292">
            <v>25.41</v>
          </cell>
          <cell r="E292">
            <v>7</v>
          </cell>
          <cell r="F292">
            <v>25.41</v>
          </cell>
          <cell r="I292">
            <v>0</v>
          </cell>
          <cell r="J292">
            <v>0</v>
          </cell>
          <cell r="P292">
            <v>18</v>
          </cell>
          <cell r="Q292">
            <v>68.58</v>
          </cell>
          <cell r="R292">
            <v>18</v>
          </cell>
          <cell r="S292">
            <v>68.58</v>
          </cell>
          <cell r="Y292">
            <v>7</v>
          </cell>
          <cell r="Z292">
            <v>26.67</v>
          </cell>
          <cell r="AA292">
            <v>7</v>
          </cell>
          <cell r="AB292">
            <v>26.67</v>
          </cell>
        </row>
        <row r="293">
          <cell r="C293">
            <v>14</v>
          </cell>
          <cell r="D293">
            <v>40.425021406727829</v>
          </cell>
          <cell r="E293">
            <v>14</v>
          </cell>
          <cell r="F293">
            <v>40.425021406727829</v>
          </cell>
          <cell r="I293">
            <v>0</v>
          </cell>
          <cell r="J293">
            <v>0</v>
          </cell>
          <cell r="P293">
            <v>18</v>
          </cell>
          <cell r="Q293">
            <v>60.480000000000004</v>
          </cell>
          <cell r="R293">
            <v>18</v>
          </cell>
          <cell r="S293">
            <v>60.480000000000004</v>
          </cell>
          <cell r="Y293">
            <v>14</v>
          </cell>
          <cell r="Z293">
            <v>47.040000000000006</v>
          </cell>
          <cell r="AA293">
            <v>14</v>
          </cell>
          <cell r="AB293">
            <v>47.040000000000006</v>
          </cell>
        </row>
        <row r="294">
          <cell r="C294">
            <v>16</v>
          </cell>
          <cell r="D294">
            <v>47.404800000000002</v>
          </cell>
          <cell r="E294">
            <v>16</v>
          </cell>
          <cell r="F294">
            <v>47.404800000000002</v>
          </cell>
          <cell r="I294">
            <v>0</v>
          </cell>
          <cell r="J294">
            <v>0</v>
          </cell>
          <cell r="P294">
            <v>87</v>
          </cell>
          <cell r="Q294">
            <v>292.32</v>
          </cell>
          <cell r="R294">
            <v>87</v>
          </cell>
          <cell r="S294">
            <v>292.32</v>
          </cell>
          <cell r="Y294">
            <v>16</v>
          </cell>
          <cell r="Z294">
            <v>53.76</v>
          </cell>
          <cell r="AA294">
            <v>16</v>
          </cell>
          <cell r="AB294">
            <v>53.76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18</v>
          </cell>
          <cell r="Q296">
            <v>18</v>
          </cell>
          <cell r="R296">
            <v>18</v>
          </cell>
          <cell r="S296">
            <v>18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18</v>
          </cell>
          <cell r="D297">
            <v>9</v>
          </cell>
          <cell r="E297">
            <v>18</v>
          </cell>
          <cell r="F297">
            <v>9</v>
          </cell>
          <cell r="I297">
            <v>0</v>
          </cell>
          <cell r="J297">
            <v>0</v>
          </cell>
          <cell r="P297">
            <v>18</v>
          </cell>
          <cell r="Q297">
            <v>9</v>
          </cell>
          <cell r="R297">
            <v>18</v>
          </cell>
          <cell r="S297">
            <v>9</v>
          </cell>
          <cell r="Y297">
            <v>18</v>
          </cell>
          <cell r="Z297">
            <v>9</v>
          </cell>
          <cell r="AA297">
            <v>18</v>
          </cell>
          <cell r="AB297">
            <v>9</v>
          </cell>
        </row>
        <row r="298">
          <cell r="C298">
            <v>18</v>
          </cell>
          <cell r="D298">
            <v>5.3999999999999995</v>
          </cell>
          <cell r="E298">
            <v>18</v>
          </cell>
          <cell r="F298">
            <v>5.3999999999999995</v>
          </cell>
          <cell r="I298">
            <v>0</v>
          </cell>
          <cell r="J298">
            <v>0</v>
          </cell>
          <cell r="P298">
            <v>18</v>
          </cell>
          <cell r="Q298">
            <v>5.3999999999999995</v>
          </cell>
          <cell r="R298">
            <v>18</v>
          </cell>
          <cell r="S298">
            <v>5.3999999999999995</v>
          </cell>
          <cell r="Y298">
            <v>18</v>
          </cell>
          <cell r="Z298">
            <v>5.3999999999999995</v>
          </cell>
          <cell r="AA298">
            <v>18</v>
          </cell>
          <cell r="AB298">
            <v>5.3999999999999995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18</v>
          </cell>
          <cell r="Q299">
            <v>1.8</v>
          </cell>
          <cell r="R299">
            <v>18</v>
          </cell>
          <cell r="S299">
            <v>1.8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18</v>
          </cell>
          <cell r="Q300">
            <v>1.8</v>
          </cell>
          <cell r="R300">
            <v>18</v>
          </cell>
          <cell r="S300">
            <v>1.8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18</v>
          </cell>
          <cell r="Z301">
            <v>663.83999999999992</v>
          </cell>
          <cell r="AA301">
            <v>18</v>
          </cell>
          <cell r="AB301">
            <v>663.83999999999992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199</v>
          </cell>
          <cell r="Q305">
            <v>19.900000000000002</v>
          </cell>
          <cell r="R305">
            <v>199</v>
          </cell>
          <cell r="S305">
            <v>19.900000000000002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199</v>
          </cell>
          <cell r="D306">
            <v>19.900000000000002</v>
          </cell>
          <cell r="E306">
            <v>199</v>
          </cell>
          <cell r="F306">
            <v>19.900000000000002</v>
          </cell>
          <cell r="I306">
            <v>0</v>
          </cell>
          <cell r="J306">
            <v>0</v>
          </cell>
          <cell r="P306">
            <v>199</v>
          </cell>
          <cell r="Q306">
            <v>19.900000000000002</v>
          </cell>
          <cell r="R306">
            <v>199</v>
          </cell>
          <cell r="S306">
            <v>19.900000000000002</v>
          </cell>
          <cell r="Z306">
            <v>19.900000000000002</v>
          </cell>
          <cell r="AA306">
            <v>199</v>
          </cell>
          <cell r="AB306">
            <v>19.900000000000002</v>
          </cell>
        </row>
        <row r="307">
          <cell r="C307">
            <v>199</v>
          </cell>
          <cell r="D307">
            <v>23.88</v>
          </cell>
          <cell r="E307">
            <v>199</v>
          </cell>
          <cell r="F307">
            <v>23.88</v>
          </cell>
          <cell r="I307">
            <v>0</v>
          </cell>
          <cell r="J307">
            <v>0</v>
          </cell>
          <cell r="P307">
            <v>199</v>
          </cell>
          <cell r="Q307">
            <v>23.88</v>
          </cell>
          <cell r="R307">
            <v>199</v>
          </cell>
          <cell r="S307">
            <v>23.88</v>
          </cell>
          <cell r="Z307">
            <v>23.88</v>
          </cell>
          <cell r="AA307">
            <v>199</v>
          </cell>
          <cell r="AB307">
            <v>23.88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199</v>
          </cell>
          <cell r="Q308">
            <v>5.97</v>
          </cell>
          <cell r="R308">
            <v>199</v>
          </cell>
          <cell r="S308">
            <v>5.97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199</v>
          </cell>
          <cell r="Q309">
            <v>3.98</v>
          </cell>
          <cell r="R309">
            <v>199</v>
          </cell>
          <cell r="S309">
            <v>3.98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199</v>
          </cell>
          <cell r="Z310">
            <v>43.78</v>
          </cell>
          <cell r="AA310">
            <v>199</v>
          </cell>
          <cell r="AB310">
            <v>43.78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1803</v>
          </cell>
          <cell r="Q317">
            <v>54.089999999999996</v>
          </cell>
          <cell r="R317">
            <v>1803</v>
          </cell>
          <cell r="S317">
            <v>54.089999999999996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654</v>
          </cell>
          <cell r="Q318">
            <v>65.400000000000006</v>
          </cell>
          <cell r="R318">
            <v>654</v>
          </cell>
          <cell r="S318">
            <v>65.400000000000006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4658</v>
          </cell>
          <cell r="D323">
            <v>23.29</v>
          </cell>
          <cell r="E323">
            <v>4658</v>
          </cell>
          <cell r="F323">
            <v>23.29</v>
          </cell>
          <cell r="I323">
            <v>0</v>
          </cell>
          <cell r="J323">
            <v>0</v>
          </cell>
          <cell r="P323">
            <v>4736</v>
          </cell>
          <cell r="Q323">
            <v>23.68</v>
          </cell>
          <cell r="R323">
            <v>4736</v>
          </cell>
          <cell r="S323">
            <v>23.68</v>
          </cell>
          <cell r="Y323">
            <v>4736</v>
          </cell>
          <cell r="Z323">
            <v>23.68</v>
          </cell>
          <cell r="AA323">
            <v>4736</v>
          </cell>
          <cell r="AB323">
            <v>23.68</v>
          </cell>
        </row>
        <row r="324">
          <cell r="C324">
            <v>3858</v>
          </cell>
          <cell r="D324">
            <v>19.29</v>
          </cell>
          <cell r="E324">
            <v>3858</v>
          </cell>
          <cell r="F324">
            <v>19.29</v>
          </cell>
          <cell r="I324">
            <v>0</v>
          </cell>
          <cell r="J324">
            <v>0</v>
          </cell>
          <cell r="P324">
            <v>3959</v>
          </cell>
          <cell r="Q324">
            <v>19.795000000000002</v>
          </cell>
          <cell r="R324">
            <v>3959</v>
          </cell>
          <cell r="S324">
            <v>19.795000000000002</v>
          </cell>
          <cell r="Y324">
            <v>3959</v>
          </cell>
          <cell r="Z324">
            <v>19.795000000000002</v>
          </cell>
          <cell r="AA324">
            <v>3959</v>
          </cell>
          <cell r="AB324">
            <v>19.795000000000002</v>
          </cell>
        </row>
        <row r="325">
          <cell r="C325">
            <v>6593</v>
          </cell>
          <cell r="D325">
            <v>32.965000000000003</v>
          </cell>
          <cell r="E325">
            <v>6593</v>
          </cell>
          <cell r="F325">
            <v>32.965000000000003</v>
          </cell>
          <cell r="I325">
            <v>0</v>
          </cell>
          <cell r="J325">
            <v>0</v>
          </cell>
          <cell r="P325">
            <v>6364</v>
          </cell>
          <cell r="Q325">
            <v>31.82</v>
          </cell>
          <cell r="R325">
            <v>6364</v>
          </cell>
          <cell r="S325">
            <v>31.82</v>
          </cell>
          <cell r="Y325">
            <v>6364</v>
          </cell>
          <cell r="Z325">
            <v>31.82</v>
          </cell>
          <cell r="AA325">
            <v>6364</v>
          </cell>
          <cell r="AB325">
            <v>31.82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15059</v>
          </cell>
          <cell r="Z326">
            <v>75.295000000000002</v>
          </cell>
          <cell r="AA326">
            <v>15059</v>
          </cell>
          <cell r="AB326">
            <v>75.295000000000002</v>
          </cell>
        </row>
        <row r="327">
          <cell r="I327">
            <v>0</v>
          </cell>
          <cell r="J327">
            <v>0</v>
          </cell>
        </row>
        <row r="328">
          <cell r="C328">
            <v>2282</v>
          </cell>
          <cell r="D328">
            <v>114.10000000000001</v>
          </cell>
          <cell r="E328">
            <v>2282</v>
          </cell>
          <cell r="F328">
            <v>114.10000000000001</v>
          </cell>
          <cell r="I328">
            <v>0</v>
          </cell>
          <cell r="J328">
            <v>0</v>
          </cell>
          <cell r="P328">
            <v>2792</v>
          </cell>
          <cell r="Q328">
            <v>139.6</v>
          </cell>
          <cell r="R328">
            <v>2792</v>
          </cell>
          <cell r="S328">
            <v>139.6</v>
          </cell>
          <cell r="Y328">
            <v>2792</v>
          </cell>
          <cell r="Z328">
            <v>139.6</v>
          </cell>
          <cell r="AA328">
            <v>2792</v>
          </cell>
          <cell r="AB328">
            <v>139.6</v>
          </cell>
        </row>
        <row r="329">
          <cell r="C329">
            <v>1395</v>
          </cell>
          <cell r="D329">
            <v>97.65</v>
          </cell>
          <cell r="E329">
            <v>1395</v>
          </cell>
          <cell r="F329">
            <v>97.65</v>
          </cell>
          <cell r="I329">
            <v>0</v>
          </cell>
          <cell r="J329">
            <v>0</v>
          </cell>
          <cell r="P329">
            <v>1548</v>
          </cell>
          <cell r="Q329">
            <v>108.36000000000001</v>
          </cell>
          <cell r="R329">
            <v>1548</v>
          </cell>
          <cell r="S329">
            <v>108.36000000000001</v>
          </cell>
          <cell r="Y329">
            <v>1548</v>
          </cell>
          <cell r="Z329">
            <v>108.36000000000001</v>
          </cell>
          <cell r="AA329">
            <v>1548</v>
          </cell>
          <cell r="AB329">
            <v>108.36000000000001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4340</v>
          </cell>
          <cell r="Z330">
            <v>247.96</v>
          </cell>
          <cell r="AA330">
            <v>4340</v>
          </cell>
          <cell r="AB330">
            <v>247.96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2586</v>
          </cell>
          <cell r="D336">
            <v>193.95</v>
          </cell>
          <cell r="E336">
            <v>2586</v>
          </cell>
          <cell r="F336">
            <v>193.95</v>
          </cell>
          <cell r="I336">
            <v>0</v>
          </cell>
          <cell r="J336">
            <v>0</v>
          </cell>
          <cell r="P336">
            <v>2457</v>
          </cell>
          <cell r="Q336">
            <v>184.27500000000001</v>
          </cell>
          <cell r="R336">
            <v>2457</v>
          </cell>
          <cell r="S336">
            <v>184.27500000000001</v>
          </cell>
          <cell r="Y336">
            <v>2457</v>
          </cell>
          <cell r="Z336">
            <v>184.27500000000001</v>
          </cell>
          <cell r="AA336">
            <v>2457</v>
          </cell>
          <cell r="AB336">
            <v>184.27500000000001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2457</v>
          </cell>
          <cell r="Z337">
            <v>184.27500000000001</v>
          </cell>
          <cell r="AA337">
            <v>2457</v>
          </cell>
          <cell r="AB337">
            <v>184.27500000000001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11321</v>
          </cell>
          <cell r="D340">
            <v>339.63</v>
          </cell>
          <cell r="E340">
            <v>11321</v>
          </cell>
          <cell r="F340">
            <v>339.63</v>
          </cell>
          <cell r="I340">
            <v>0</v>
          </cell>
          <cell r="J340">
            <v>0</v>
          </cell>
          <cell r="P340">
            <v>8307</v>
          </cell>
          <cell r="Q340">
            <v>249.20999999999998</v>
          </cell>
          <cell r="R340">
            <v>8307</v>
          </cell>
          <cell r="S340">
            <v>249.20999999999998</v>
          </cell>
          <cell r="Y340">
            <v>7630</v>
          </cell>
          <cell r="Z340">
            <v>228.9</v>
          </cell>
          <cell r="AA340">
            <v>7630</v>
          </cell>
          <cell r="AB340">
            <v>228.9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7630</v>
          </cell>
          <cell r="Z341">
            <v>228.9</v>
          </cell>
          <cell r="AA341">
            <v>7630</v>
          </cell>
          <cell r="AB341">
            <v>228.9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11022</v>
          </cell>
          <cell r="D350">
            <v>33.066000000000003</v>
          </cell>
          <cell r="E350">
            <v>11022</v>
          </cell>
          <cell r="F350">
            <v>33.066000000000003</v>
          </cell>
          <cell r="I350">
            <v>0</v>
          </cell>
          <cell r="J350">
            <v>0</v>
          </cell>
          <cell r="P350">
            <v>17676</v>
          </cell>
          <cell r="Q350">
            <v>53.027999999999999</v>
          </cell>
          <cell r="R350">
            <v>17676</v>
          </cell>
          <cell r="S350">
            <v>53.027999999999999</v>
          </cell>
          <cell r="Y350">
            <v>10974</v>
          </cell>
          <cell r="Z350">
            <v>32.922000000000004</v>
          </cell>
          <cell r="AA350">
            <v>10974</v>
          </cell>
          <cell r="AB350">
            <v>32.922000000000004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32.922000000000004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1.512</v>
          </cell>
          <cell r="I354">
            <v>0</v>
          </cell>
          <cell r="J354">
            <v>1.512</v>
          </cell>
          <cell r="K354">
            <v>1</v>
          </cell>
          <cell r="L354">
            <v>1.512</v>
          </cell>
          <cell r="Q354">
            <v>0</v>
          </cell>
          <cell r="R354">
            <v>0</v>
          </cell>
          <cell r="S354">
            <v>1.512</v>
          </cell>
          <cell r="U354">
            <v>1.512</v>
          </cell>
          <cell r="Z354">
            <v>0</v>
          </cell>
          <cell r="AA354">
            <v>0</v>
          </cell>
          <cell r="AB354">
            <v>1.512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1.0150000000000001</v>
          </cell>
          <cell r="F356">
            <v>1.0150000000000001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25</v>
          </cell>
          <cell r="D358">
            <v>190.36574999999999</v>
          </cell>
          <cell r="F358">
            <v>90</v>
          </cell>
          <cell r="I358">
            <v>25</v>
          </cell>
          <cell r="J358">
            <v>100.36574999999999</v>
          </cell>
          <cell r="K358">
            <v>8</v>
          </cell>
          <cell r="L358">
            <v>100.36574999999999</v>
          </cell>
          <cell r="P358">
            <v>35</v>
          </cell>
          <cell r="Q358">
            <v>271.95</v>
          </cell>
          <cell r="R358">
            <v>35</v>
          </cell>
          <cell r="S358">
            <v>372.31574999999998</v>
          </cell>
          <cell r="U358">
            <v>100.36574999999999</v>
          </cell>
          <cell r="Y358">
            <v>2</v>
          </cell>
          <cell r="Z358">
            <v>15.54</v>
          </cell>
          <cell r="AA358">
            <v>2</v>
          </cell>
          <cell r="AB358">
            <v>115.90574999999998</v>
          </cell>
        </row>
        <row r="359">
          <cell r="C359">
            <v>0</v>
          </cell>
          <cell r="D359">
            <v>93.573799999999977</v>
          </cell>
          <cell r="I359">
            <v>0</v>
          </cell>
          <cell r="J359">
            <v>93.573799999999977</v>
          </cell>
          <cell r="K359">
            <v>6</v>
          </cell>
          <cell r="L359">
            <v>93.573799999999977</v>
          </cell>
          <cell r="P359">
            <v>69</v>
          </cell>
          <cell r="Q359">
            <v>536.13</v>
          </cell>
          <cell r="R359">
            <v>69</v>
          </cell>
          <cell r="S359">
            <v>629.7038</v>
          </cell>
          <cell r="U359">
            <v>93.573799999999977</v>
          </cell>
          <cell r="Y359">
            <v>7</v>
          </cell>
          <cell r="Z359">
            <v>54.39</v>
          </cell>
          <cell r="AA359">
            <v>7</v>
          </cell>
          <cell r="AB359">
            <v>147.96379999999999</v>
          </cell>
        </row>
        <row r="360">
          <cell r="C360">
            <v>0</v>
          </cell>
          <cell r="D360">
            <v>3.3018000000000001</v>
          </cell>
          <cell r="I360">
            <v>0</v>
          </cell>
          <cell r="J360">
            <v>3.3018000000000001</v>
          </cell>
          <cell r="L360">
            <v>3.3018000000000001</v>
          </cell>
          <cell r="Q360">
            <v>0</v>
          </cell>
          <cell r="R360">
            <v>0</v>
          </cell>
          <cell r="S360">
            <v>3.3018000000000001</v>
          </cell>
          <cell r="U360">
            <v>3.3018000000000001</v>
          </cell>
          <cell r="Z360">
            <v>0</v>
          </cell>
          <cell r="AA360">
            <v>0</v>
          </cell>
          <cell r="AB360">
            <v>3.3018000000000001</v>
          </cell>
        </row>
        <row r="361">
          <cell r="C361">
            <v>0</v>
          </cell>
          <cell r="D361">
            <v>10.415420400000006</v>
          </cell>
          <cell r="I361">
            <v>0</v>
          </cell>
          <cell r="J361">
            <v>10.415420400000006</v>
          </cell>
          <cell r="K361">
            <v>1</v>
          </cell>
          <cell r="L361">
            <v>10.415420400000006</v>
          </cell>
          <cell r="P361">
            <v>0</v>
          </cell>
          <cell r="Q361">
            <v>0</v>
          </cell>
          <cell r="R361">
            <v>0</v>
          </cell>
          <cell r="S361">
            <v>10.415420400000006</v>
          </cell>
          <cell r="U361">
            <v>10.415420400000006</v>
          </cell>
          <cell r="Y361">
            <v>0</v>
          </cell>
          <cell r="Z361">
            <v>0</v>
          </cell>
          <cell r="AA361">
            <v>0</v>
          </cell>
          <cell r="AB361">
            <v>10.415420400000006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0</v>
          </cell>
          <cell r="D363">
            <v>1.1999999999829926E-4</v>
          </cell>
          <cell r="I363">
            <v>0</v>
          </cell>
          <cell r="J363">
            <v>1.1999999999829926E-4</v>
          </cell>
          <cell r="K363">
            <v>0</v>
          </cell>
          <cell r="L363">
            <v>1.1999999999829926E-4</v>
          </cell>
          <cell r="Q363">
            <v>0</v>
          </cell>
          <cell r="R363">
            <v>0</v>
          </cell>
          <cell r="S363">
            <v>1.1999999999829926E-4</v>
          </cell>
          <cell r="U363">
            <v>1.1999999999829926E-4</v>
          </cell>
          <cell r="Z363">
            <v>0</v>
          </cell>
          <cell r="AA363">
            <v>0</v>
          </cell>
          <cell r="AB363">
            <v>1.1999999999829926E-4</v>
          </cell>
        </row>
        <row r="364">
          <cell r="C364">
            <v>0</v>
          </cell>
          <cell r="D364">
            <v>0</v>
          </cell>
          <cell r="E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5.6400000000000006</v>
          </cell>
          <cell r="F365">
            <v>5.6400000000000006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9</v>
          </cell>
          <cell r="Q365">
            <v>17.099999999999998</v>
          </cell>
          <cell r="R365">
            <v>9</v>
          </cell>
          <cell r="S365">
            <v>17.099999999999998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1.5619999999999998</v>
          </cell>
          <cell r="E366">
            <v>0</v>
          </cell>
          <cell r="F366">
            <v>1.5619999999999998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18598</v>
          </cell>
          <cell r="Q367">
            <v>1283.2620000000002</v>
          </cell>
          <cell r="R367">
            <v>18598</v>
          </cell>
          <cell r="S367">
            <v>1283.2620000000002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29</v>
          </cell>
          <cell r="Q368">
            <v>8.6999999999999993</v>
          </cell>
          <cell r="R368">
            <v>29</v>
          </cell>
          <cell r="S368">
            <v>8.6999999999999993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13.8</v>
          </cell>
          <cell r="F369">
            <v>9.5649999999999995</v>
          </cell>
          <cell r="I369">
            <v>0</v>
          </cell>
          <cell r="J369">
            <v>4.2350000000000012</v>
          </cell>
          <cell r="K369">
            <v>4</v>
          </cell>
          <cell r="L369">
            <v>4.2350000000000012</v>
          </cell>
          <cell r="Q369">
            <v>0</v>
          </cell>
          <cell r="R369">
            <v>0</v>
          </cell>
          <cell r="S369">
            <v>4.2350000000000012</v>
          </cell>
          <cell r="U369">
            <v>4.2350000000000012</v>
          </cell>
          <cell r="Z369">
            <v>0</v>
          </cell>
          <cell r="AA369">
            <v>0</v>
          </cell>
          <cell r="AB369">
            <v>4.2350000000000012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9.8999999999999986</v>
          </cell>
          <cell r="F371">
            <v>9.8099999999999952</v>
          </cell>
          <cell r="I371">
            <v>0</v>
          </cell>
          <cell r="J371">
            <v>9.0000000000003411E-2</v>
          </cell>
          <cell r="K371">
            <v>3</v>
          </cell>
          <cell r="L371">
            <v>9.0000000000003411E-2</v>
          </cell>
          <cell r="P371">
            <v>9</v>
          </cell>
          <cell r="Q371">
            <v>17.099999999999998</v>
          </cell>
          <cell r="R371">
            <v>9</v>
          </cell>
          <cell r="S371">
            <v>17.190000000000001</v>
          </cell>
          <cell r="U371">
            <v>9.0000000000003411E-2</v>
          </cell>
          <cell r="Z371">
            <v>0</v>
          </cell>
          <cell r="AA371">
            <v>0</v>
          </cell>
          <cell r="AB371">
            <v>9.0000000000003411E-2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79</v>
          </cell>
          <cell r="Q372">
            <v>18.96</v>
          </cell>
          <cell r="R372">
            <v>79</v>
          </cell>
          <cell r="S372">
            <v>18.96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258</v>
          </cell>
          <cell r="Q374">
            <v>64.5</v>
          </cell>
          <cell r="R374">
            <v>258</v>
          </cell>
          <cell r="S374">
            <v>64.5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11</v>
          </cell>
          <cell r="D375">
            <v>22.064</v>
          </cell>
          <cell r="F375">
            <v>22.064</v>
          </cell>
          <cell r="I375">
            <v>11</v>
          </cell>
          <cell r="J375">
            <v>0</v>
          </cell>
          <cell r="L375">
            <v>0</v>
          </cell>
          <cell r="P375">
            <v>13</v>
          </cell>
          <cell r="Q375">
            <v>26.39</v>
          </cell>
          <cell r="R375">
            <v>13</v>
          </cell>
          <cell r="S375">
            <v>26.39</v>
          </cell>
          <cell r="U375">
            <v>0</v>
          </cell>
          <cell r="Y375">
            <v>9</v>
          </cell>
          <cell r="Z375">
            <v>19.23</v>
          </cell>
          <cell r="AA375">
            <v>9</v>
          </cell>
          <cell r="AB375">
            <v>19.23</v>
          </cell>
        </row>
        <row r="376">
          <cell r="C376">
            <v>5</v>
          </cell>
          <cell r="D376">
            <v>14.01</v>
          </cell>
          <cell r="F376">
            <v>14.01</v>
          </cell>
          <cell r="I376">
            <v>5</v>
          </cell>
          <cell r="J376">
            <v>0</v>
          </cell>
          <cell r="L376">
            <v>0</v>
          </cell>
          <cell r="P376">
            <v>10</v>
          </cell>
          <cell r="Q376">
            <v>26.43</v>
          </cell>
          <cell r="R376">
            <v>10</v>
          </cell>
          <cell r="S376">
            <v>26.43</v>
          </cell>
          <cell r="U376">
            <v>0</v>
          </cell>
          <cell r="Y376">
            <v>8</v>
          </cell>
          <cell r="Z376">
            <v>20.16</v>
          </cell>
          <cell r="AA376">
            <v>8</v>
          </cell>
          <cell r="AB376">
            <v>20.16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23</v>
          </cell>
          <cell r="U383">
            <v>213.4938904</v>
          </cell>
          <cell r="V383">
            <v>0</v>
          </cell>
          <cell r="W383">
            <v>0</v>
          </cell>
          <cell r="Y383">
            <v>26</v>
          </cell>
          <cell r="AA383">
            <v>26</v>
          </cell>
          <cell r="AB383">
            <v>322.81389040000005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160.73001385480347</v>
          </cell>
          <cell r="F387">
            <v>160.73001385480347</v>
          </cell>
          <cell r="I387">
            <v>0</v>
          </cell>
          <cell r="J387">
            <v>0</v>
          </cell>
          <cell r="Q387">
            <v>260.73001385480347</v>
          </cell>
          <cell r="R387">
            <v>0</v>
          </cell>
          <cell r="S387">
            <v>260.73001385480347</v>
          </cell>
          <cell r="Y387">
            <v>0</v>
          </cell>
          <cell r="Z387">
            <v>162</v>
          </cell>
          <cell r="AA387">
            <v>0</v>
          </cell>
          <cell r="AB387">
            <v>162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162</v>
          </cell>
          <cell r="AA390">
            <v>0</v>
          </cell>
          <cell r="AB390">
            <v>162</v>
          </cell>
        </row>
        <row r="391">
          <cell r="I391">
            <v>0</v>
          </cell>
          <cell r="J391">
            <v>0</v>
          </cell>
          <cell r="Q391">
            <v>264.04461179999993</v>
          </cell>
          <cell r="S391">
            <v>264.04461179999993</v>
          </cell>
          <cell r="Y391">
            <v>0</v>
          </cell>
          <cell r="AB391">
            <v>0</v>
          </cell>
        </row>
        <row r="392">
          <cell r="C392">
            <v>626</v>
          </cell>
          <cell r="D392">
            <v>55.500005000000002</v>
          </cell>
          <cell r="E392">
            <v>626</v>
          </cell>
          <cell r="F392">
            <v>55.500005000000002</v>
          </cell>
          <cell r="I392">
            <v>625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722</v>
          </cell>
          <cell r="Z392">
            <v>35.563238545531902</v>
          </cell>
          <cell r="AA392">
            <v>722</v>
          </cell>
          <cell r="AB392">
            <v>35.563238545531902</v>
          </cell>
        </row>
        <row r="393">
          <cell r="C393">
            <v>478</v>
          </cell>
          <cell r="D393">
            <v>42.064</v>
          </cell>
          <cell r="E393">
            <v>478</v>
          </cell>
          <cell r="F393">
            <v>42.064</v>
          </cell>
          <cell r="I393">
            <v>477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1081</v>
          </cell>
          <cell r="Z393">
            <v>45.724163844255308</v>
          </cell>
          <cell r="AA393">
            <v>1081</v>
          </cell>
          <cell r="AB393">
            <v>45.724163844255308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654</v>
          </cell>
          <cell r="Z394">
            <v>21.32</v>
          </cell>
          <cell r="AA394">
            <v>654</v>
          </cell>
          <cell r="AB394">
            <v>21.32</v>
          </cell>
        </row>
        <row r="395">
          <cell r="C395">
            <v>0</v>
          </cell>
          <cell r="D395">
            <v>24.931313522806036</v>
          </cell>
          <cell r="E395">
            <v>0</v>
          </cell>
          <cell r="F395">
            <v>24.931313522806036</v>
          </cell>
          <cell r="I395">
            <v>0</v>
          </cell>
          <cell r="J395">
            <v>0</v>
          </cell>
          <cell r="Q395">
            <v>66.011152949999982</v>
          </cell>
          <cell r="R395">
            <v>0</v>
          </cell>
          <cell r="S395">
            <v>66.011152949999982</v>
          </cell>
          <cell r="Z395">
            <v>25.402313246808504</v>
          </cell>
          <cell r="AA395">
            <v>0</v>
          </cell>
          <cell r="AB395">
            <v>25.402313246808504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2457</v>
          </cell>
          <cell r="Z396">
            <v>290.00971563659573</v>
          </cell>
          <cell r="AA396">
            <v>2457</v>
          </cell>
          <cell r="AB396">
            <v>290.00971563659573</v>
          </cell>
        </row>
        <row r="397">
          <cell r="M397">
            <v>0</v>
          </cell>
          <cell r="N397">
            <v>0</v>
          </cell>
          <cell r="Q397">
            <v>13728.716368604801</v>
          </cell>
          <cell r="T397">
            <v>41</v>
          </cell>
          <cell r="U397">
            <v>213.4938904</v>
          </cell>
          <cell r="V397">
            <v>0</v>
          </cell>
          <cell r="W397">
            <v>0</v>
          </cell>
          <cell r="Y397">
            <v>520428</v>
          </cell>
          <cell r="Z397">
            <v>4852.1507156365942</v>
          </cell>
          <cell r="AA397">
            <v>520429</v>
          </cell>
          <cell r="AB397">
            <v>5065.6446060365943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5065.6446060365943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23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1</v>
          </cell>
          <cell r="Q86">
            <v>7</v>
          </cell>
          <cell r="R86">
            <v>1</v>
          </cell>
          <cell r="S86">
            <v>7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1</v>
          </cell>
          <cell r="Q87">
            <v>10.5</v>
          </cell>
          <cell r="R87">
            <v>1</v>
          </cell>
          <cell r="S87">
            <v>10.5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1</v>
          </cell>
          <cell r="Q89">
            <v>0.375</v>
          </cell>
          <cell r="R89">
            <v>1</v>
          </cell>
          <cell r="S89">
            <v>0.375</v>
          </cell>
          <cell r="Y89">
            <v>1</v>
          </cell>
          <cell r="Z89">
            <v>0.375</v>
          </cell>
          <cell r="AA89">
            <v>1</v>
          </cell>
          <cell r="AB89">
            <v>0.375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0.375</v>
          </cell>
        </row>
        <row r="91">
          <cell r="I91">
            <v>0</v>
          </cell>
          <cell r="J91">
            <v>0</v>
          </cell>
        </row>
        <row r="92">
          <cell r="C92">
            <v>1</v>
          </cell>
          <cell r="D92">
            <v>9</v>
          </cell>
          <cell r="E92">
            <v>1</v>
          </cell>
          <cell r="F92">
            <v>9</v>
          </cell>
          <cell r="I92">
            <v>0</v>
          </cell>
          <cell r="J92">
            <v>0</v>
          </cell>
          <cell r="P92">
            <v>1</v>
          </cell>
          <cell r="Q92">
            <v>9</v>
          </cell>
          <cell r="R92">
            <v>1</v>
          </cell>
          <cell r="S92">
            <v>9</v>
          </cell>
          <cell r="Y92">
            <v>1</v>
          </cell>
          <cell r="Z92">
            <v>9</v>
          </cell>
          <cell r="AA92">
            <v>1</v>
          </cell>
          <cell r="AB92">
            <v>9</v>
          </cell>
        </row>
        <row r="93">
          <cell r="C93">
            <v>1</v>
          </cell>
          <cell r="D93">
            <v>0.6</v>
          </cell>
          <cell r="E93">
            <v>1</v>
          </cell>
          <cell r="F93">
            <v>0.6</v>
          </cell>
          <cell r="I93">
            <v>0</v>
          </cell>
          <cell r="J93">
            <v>0</v>
          </cell>
          <cell r="P93">
            <v>1</v>
          </cell>
          <cell r="Q93">
            <v>0.6</v>
          </cell>
          <cell r="R93">
            <v>1</v>
          </cell>
          <cell r="S93">
            <v>0.6</v>
          </cell>
          <cell r="Y93">
            <v>1</v>
          </cell>
          <cell r="Z93">
            <v>0.6</v>
          </cell>
          <cell r="AA93">
            <v>1</v>
          </cell>
          <cell r="AB93">
            <v>0.6</v>
          </cell>
        </row>
        <row r="94">
          <cell r="C94">
            <v>1</v>
          </cell>
          <cell r="D94">
            <v>0.5</v>
          </cell>
          <cell r="E94">
            <v>1</v>
          </cell>
          <cell r="F94">
            <v>0.5</v>
          </cell>
          <cell r="I94">
            <v>0</v>
          </cell>
          <cell r="J94">
            <v>0</v>
          </cell>
          <cell r="P94">
            <v>1</v>
          </cell>
          <cell r="Q94">
            <v>0.5</v>
          </cell>
          <cell r="R94">
            <v>1</v>
          </cell>
          <cell r="S94">
            <v>0.5</v>
          </cell>
          <cell r="Y94">
            <v>1</v>
          </cell>
          <cell r="Z94">
            <v>0.5</v>
          </cell>
          <cell r="AA94">
            <v>1</v>
          </cell>
          <cell r="AB94">
            <v>0.5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1</v>
          </cell>
          <cell r="D96">
            <v>3</v>
          </cell>
          <cell r="E96">
            <v>1</v>
          </cell>
          <cell r="F96">
            <v>3</v>
          </cell>
          <cell r="I96">
            <v>0</v>
          </cell>
          <cell r="J96">
            <v>0</v>
          </cell>
          <cell r="P96">
            <v>1</v>
          </cell>
          <cell r="Q96">
            <v>3</v>
          </cell>
          <cell r="R96">
            <v>1</v>
          </cell>
          <cell r="S96">
            <v>3</v>
          </cell>
          <cell r="Y96">
            <v>1</v>
          </cell>
          <cell r="Z96">
            <v>3</v>
          </cell>
          <cell r="AA96">
            <v>1</v>
          </cell>
          <cell r="AB96">
            <v>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1</v>
          </cell>
          <cell r="D99">
            <v>1.8</v>
          </cell>
          <cell r="E99">
            <v>1</v>
          </cell>
          <cell r="F99">
            <v>1.8</v>
          </cell>
          <cell r="I99">
            <v>0</v>
          </cell>
          <cell r="J99">
            <v>0</v>
          </cell>
          <cell r="P99">
            <v>1</v>
          </cell>
          <cell r="Q99">
            <v>1.8</v>
          </cell>
          <cell r="R99">
            <v>1</v>
          </cell>
          <cell r="S99">
            <v>1.8</v>
          </cell>
          <cell r="Y99">
            <v>1</v>
          </cell>
          <cell r="Z99">
            <v>1.8</v>
          </cell>
          <cell r="AA99">
            <v>1</v>
          </cell>
          <cell r="AB99">
            <v>1.8</v>
          </cell>
        </row>
        <row r="100">
          <cell r="C100">
            <v>1</v>
          </cell>
          <cell r="D100">
            <v>1.2</v>
          </cell>
          <cell r="E100">
            <v>1</v>
          </cell>
          <cell r="F100">
            <v>1.2</v>
          </cell>
          <cell r="I100">
            <v>0</v>
          </cell>
          <cell r="J100">
            <v>0</v>
          </cell>
          <cell r="P100">
            <v>1</v>
          </cell>
          <cell r="Q100">
            <v>1.2</v>
          </cell>
          <cell r="R100">
            <v>1</v>
          </cell>
          <cell r="S100">
            <v>1.2</v>
          </cell>
          <cell r="Y100">
            <v>1</v>
          </cell>
          <cell r="Z100">
            <v>1.2</v>
          </cell>
          <cell r="AA100">
            <v>1</v>
          </cell>
          <cell r="AB100">
            <v>1.2</v>
          </cell>
        </row>
        <row r="101">
          <cell r="C101">
            <v>1</v>
          </cell>
          <cell r="D101">
            <v>1.2</v>
          </cell>
          <cell r="E101">
            <v>1</v>
          </cell>
          <cell r="F101">
            <v>1.2</v>
          </cell>
          <cell r="I101">
            <v>0</v>
          </cell>
          <cell r="J101">
            <v>0</v>
          </cell>
          <cell r="P101">
            <v>1</v>
          </cell>
          <cell r="Q101">
            <v>1.2</v>
          </cell>
          <cell r="R101">
            <v>1</v>
          </cell>
          <cell r="S101">
            <v>1.2</v>
          </cell>
          <cell r="Y101">
            <v>1</v>
          </cell>
          <cell r="Z101">
            <v>1.2</v>
          </cell>
          <cell r="AA101">
            <v>1</v>
          </cell>
          <cell r="AB101">
            <v>1.2</v>
          </cell>
        </row>
        <row r="102">
          <cell r="C102">
            <v>1</v>
          </cell>
          <cell r="D102">
            <v>1.8</v>
          </cell>
          <cell r="E102">
            <v>1</v>
          </cell>
          <cell r="F102">
            <v>1.8</v>
          </cell>
          <cell r="I102">
            <v>0</v>
          </cell>
          <cell r="J102">
            <v>0</v>
          </cell>
          <cell r="P102">
            <v>1</v>
          </cell>
          <cell r="Q102">
            <v>1.8</v>
          </cell>
          <cell r="R102">
            <v>1</v>
          </cell>
          <cell r="S102">
            <v>1.8</v>
          </cell>
          <cell r="Y102">
            <v>1</v>
          </cell>
          <cell r="Z102">
            <v>1.8</v>
          </cell>
          <cell r="AA102">
            <v>1</v>
          </cell>
          <cell r="AB102">
            <v>1.8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1</v>
          </cell>
          <cell r="Q103">
            <v>0.5</v>
          </cell>
          <cell r="R103">
            <v>1</v>
          </cell>
          <cell r="S103">
            <v>0.5</v>
          </cell>
          <cell r="Y103">
            <v>1</v>
          </cell>
          <cell r="Z103">
            <v>0.5</v>
          </cell>
          <cell r="AA103">
            <v>1</v>
          </cell>
          <cell r="AB103">
            <v>0.5</v>
          </cell>
        </row>
        <row r="104">
          <cell r="C104">
            <v>1</v>
          </cell>
          <cell r="D104">
            <v>0.5</v>
          </cell>
          <cell r="E104">
            <v>1</v>
          </cell>
          <cell r="F104">
            <v>0.5</v>
          </cell>
          <cell r="I104">
            <v>0</v>
          </cell>
          <cell r="J104">
            <v>0</v>
          </cell>
          <cell r="P104">
            <v>1</v>
          </cell>
          <cell r="Q104">
            <v>0.5</v>
          </cell>
          <cell r="R104">
            <v>1</v>
          </cell>
          <cell r="S104">
            <v>0.5</v>
          </cell>
          <cell r="Y104">
            <v>1</v>
          </cell>
          <cell r="Z104">
            <v>0.5</v>
          </cell>
          <cell r="AA104">
            <v>1</v>
          </cell>
          <cell r="AB104">
            <v>0.5</v>
          </cell>
        </row>
        <row r="105">
          <cell r="C105">
            <v>1</v>
          </cell>
          <cell r="D105">
            <v>0.625</v>
          </cell>
          <cell r="E105">
            <v>1</v>
          </cell>
          <cell r="F105">
            <v>0.625</v>
          </cell>
          <cell r="I105">
            <v>0</v>
          </cell>
          <cell r="J105">
            <v>0</v>
          </cell>
          <cell r="P105">
            <v>1</v>
          </cell>
          <cell r="Q105">
            <v>0.625</v>
          </cell>
          <cell r="R105">
            <v>1</v>
          </cell>
          <cell r="S105">
            <v>0.625</v>
          </cell>
          <cell r="Y105">
            <v>1</v>
          </cell>
          <cell r="Z105">
            <v>0.625</v>
          </cell>
          <cell r="AA105">
            <v>1</v>
          </cell>
          <cell r="AB105">
            <v>0.625</v>
          </cell>
        </row>
        <row r="106">
          <cell r="C106">
            <v>1</v>
          </cell>
          <cell r="D106">
            <v>0.375</v>
          </cell>
          <cell r="E106">
            <v>1</v>
          </cell>
          <cell r="F106">
            <v>0.375</v>
          </cell>
          <cell r="I106">
            <v>0</v>
          </cell>
          <cell r="J106">
            <v>0</v>
          </cell>
          <cell r="P106">
            <v>1</v>
          </cell>
          <cell r="Q106">
            <v>0.375</v>
          </cell>
          <cell r="R106">
            <v>1</v>
          </cell>
          <cell r="S106">
            <v>0.375</v>
          </cell>
          <cell r="Y106">
            <v>1</v>
          </cell>
          <cell r="Z106">
            <v>0.375</v>
          </cell>
          <cell r="AA106">
            <v>1</v>
          </cell>
          <cell r="AB106">
            <v>0.375</v>
          </cell>
        </row>
        <row r="107">
          <cell r="C107">
            <v>1</v>
          </cell>
          <cell r="D107">
            <v>0.375</v>
          </cell>
          <cell r="E107">
            <v>1</v>
          </cell>
          <cell r="F107">
            <v>0.375</v>
          </cell>
          <cell r="I107">
            <v>0</v>
          </cell>
          <cell r="J107">
            <v>0</v>
          </cell>
          <cell r="P107">
            <v>1</v>
          </cell>
          <cell r="Q107">
            <v>0.375</v>
          </cell>
          <cell r="R107">
            <v>1</v>
          </cell>
          <cell r="S107">
            <v>0.375</v>
          </cell>
          <cell r="Y107">
            <v>1</v>
          </cell>
          <cell r="Z107">
            <v>0.375</v>
          </cell>
          <cell r="AA107">
            <v>1</v>
          </cell>
          <cell r="AB107">
            <v>0.375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1</v>
          </cell>
          <cell r="Q108">
            <v>0.15</v>
          </cell>
          <cell r="R108">
            <v>1</v>
          </cell>
          <cell r="S108">
            <v>0.15</v>
          </cell>
          <cell r="Y108">
            <v>1</v>
          </cell>
          <cell r="Z108">
            <v>0.15</v>
          </cell>
          <cell r="AA108">
            <v>1</v>
          </cell>
          <cell r="AB108">
            <v>0.15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1</v>
          </cell>
          <cell r="Q109">
            <v>0.15</v>
          </cell>
          <cell r="R109">
            <v>1</v>
          </cell>
          <cell r="S109">
            <v>0.15</v>
          </cell>
          <cell r="Y109">
            <v>1</v>
          </cell>
          <cell r="Z109">
            <v>0.15</v>
          </cell>
          <cell r="AA109">
            <v>1</v>
          </cell>
          <cell r="AB109">
            <v>0.15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1</v>
          </cell>
          <cell r="D111">
            <v>0.25</v>
          </cell>
          <cell r="E111">
            <v>1</v>
          </cell>
          <cell r="F111">
            <v>0.25</v>
          </cell>
          <cell r="I111">
            <v>0</v>
          </cell>
          <cell r="J111">
            <v>0</v>
          </cell>
          <cell r="P111">
            <v>1</v>
          </cell>
          <cell r="Q111">
            <v>0.25</v>
          </cell>
          <cell r="R111">
            <v>1</v>
          </cell>
          <cell r="S111">
            <v>0.25</v>
          </cell>
          <cell r="Y111">
            <v>1</v>
          </cell>
          <cell r="Z111">
            <v>0.25</v>
          </cell>
          <cell r="AA111">
            <v>1</v>
          </cell>
          <cell r="AB111">
            <v>0.25</v>
          </cell>
        </row>
        <row r="112">
          <cell r="C112">
            <v>1</v>
          </cell>
          <cell r="D112">
            <v>0.1</v>
          </cell>
          <cell r="E112">
            <v>1</v>
          </cell>
          <cell r="F112">
            <v>0.1</v>
          </cell>
          <cell r="I112">
            <v>0</v>
          </cell>
          <cell r="J112">
            <v>0</v>
          </cell>
          <cell r="P112">
            <v>1</v>
          </cell>
          <cell r="Q112">
            <v>0.1</v>
          </cell>
          <cell r="R112">
            <v>1</v>
          </cell>
          <cell r="S112">
            <v>0.1</v>
          </cell>
          <cell r="Y112">
            <v>1</v>
          </cell>
          <cell r="Z112">
            <v>0.1</v>
          </cell>
          <cell r="AA112">
            <v>1</v>
          </cell>
          <cell r="AB112">
            <v>0.1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22.125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22.5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22.5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74.599999999999994</v>
          </cell>
          <cell r="F152">
            <v>74.599999999999994</v>
          </cell>
          <cell r="I152">
            <v>0</v>
          </cell>
          <cell r="J152">
            <v>0</v>
          </cell>
          <cell r="Q152">
            <v>940.00104999999996</v>
          </cell>
          <cell r="R152">
            <v>0</v>
          </cell>
          <cell r="S152">
            <v>940.00104999999996</v>
          </cell>
          <cell r="Z152">
            <v>20.440000000000001</v>
          </cell>
          <cell r="AA152">
            <v>0</v>
          </cell>
          <cell r="AB152">
            <v>20.440000000000001</v>
          </cell>
        </row>
        <row r="153">
          <cell r="C153">
            <v>0</v>
          </cell>
          <cell r="D153">
            <v>74.599999999999994</v>
          </cell>
          <cell r="E153">
            <v>0</v>
          </cell>
          <cell r="F153">
            <v>74.599999999999994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940.00104999999996</v>
          </cell>
          <cell r="R153">
            <v>0</v>
          </cell>
          <cell r="S153">
            <v>940.00104999999996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20.440000000000001</v>
          </cell>
          <cell r="AA153">
            <v>0</v>
          </cell>
          <cell r="AB153">
            <v>20.440000000000001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1427</v>
          </cell>
          <cell r="D170">
            <v>42.809999999999995</v>
          </cell>
          <cell r="E170">
            <v>1427</v>
          </cell>
          <cell r="F170">
            <v>42.809999999999995</v>
          </cell>
          <cell r="I170">
            <v>0</v>
          </cell>
          <cell r="J170">
            <v>0</v>
          </cell>
          <cell r="P170">
            <v>253</v>
          </cell>
          <cell r="Q170">
            <v>7.59</v>
          </cell>
          <cell r="R170">
            <v>253</v>
          </cell>
          <cell r="S170">
            <v>7.59</v>
          </cell>
          <cell r="Y170">
            <v>253</v>
          </cell>
          <cell r="Z170">
            <v>7.59</v>
          </cell>
          <cell r="AA170">
            <v>253</v>
          </cell>
          <cell r="AB170">
            <v>7.59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18861</v>
          </cell>
          <cell r="Q171">
            <v>282.91499999999996</v>
          </cell>
          <cell r="R171">
            <v>18861</v>
          </cell>
          <cell r="S171">
            <v>282.91499999999996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7.59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688</v>
          </cell>
          <cell r="D183">
            <v>10.32</v>
          </cell>
          <cell r="E183">
            <v>688</v>
          </cell>
          <cell r="F183">
            <v>10.32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2896</v>
          </cell>
          <cell r="D194">
            <v>246.16000000000003</v>
          </cell>
          <cell r="E194">
            <v>2896</v>
          </cell>
          <cell r="F194">
            <v>246.16000000000003</v>
          </cell>
          <cell r="I194">
            <v>0</v>
          </cell>
          <cell r="J194">
            <v>0</v>
          </cell>
          <cell r="P194">
            <v>1551</v>
          </cell>
          <cell r="Q194">
            <v>155.10000000000002</v>
          </cell>
          <cell r="R194">
            <v>1551</v>
          </cell>
          <cell r="S194">
            <v>155.10000000000002</v>
          </cell>
          <cell r="Y194">
            <v>1551</v>
          </cell>
          <cell r="Z194">
            <v>155.10000000000002</v>
          </cell>
          <cell r="AA194">
            <v>1551</v>
          </cell>
          <cell r="AB194">
            <v>155.10000000000002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155.10000000000002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162.69000000000003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115929</v>
          </cell>
          <cell r="D201">
            <v>173.89350000000002</v>
          </cell>
          <cell r="E201">
            <v>115929</v>
          </cell>
          <cell r="F201">
            <v>173.89350000000002</v>
          </cell>
          <cell r="I201">
            <v>0</v>
          </cell>
          <cell r="J201">
            <v>0</v>
          </cell>
          <cell r="P201">
            <v>113342</v>
          </cell>
          <cell r="Q201">
            <v>170.01300000000001</v>
          </cell>
          <cell r="R201">
            <v>113342</v>
          </cell>
          <cell r="S201">
            <v>170.01300000000001</v>
          </cell>
          <cell r="Z201">
            <v>170.01300000000001</v>
          </cell>
          <cell r="AA201">
            <v>113342</v>
          </cell>
          <cell r="AB201">
            <v>170.01300000000001</v>
          </cell>
        </row>
        <row r="202">
          <cell r="C202">
            <v>76</v>
          </cell>
          <cell r="D202">
            <v>0.114</v>
          </cell>
          <cell r="E202">
            <v>76</v>
          </cell>
          <cell r="F202">
            <v>0.114</v>
          </cell>
          <cell r="I202">
            <v>0</v>
          </cell>
          <cell r="J202">
            <v>0</v>
          </cell>
          <cell r="P202">
            <v>49</v>
          </cell>
          <cell r="Q202">
            <v>7.3499999999999996E-2</v>
          </cell>
          <cell r="R202">
            <v>49</v>
          </cell>
          <cell r="S202">
            <v>7.3499999999999996E-2</v>
          </cell>
          <cell r="Z202">
            <v>7.3499999999999996E-2</v>
          </cell>
          <cell r="AA202">
            <v>49</v>
          </cell>
          <cell r="AB202">
            <v>7.3499999999999996E-2</v>
          </cell>
        </row>
        <row r="203">
          <cell r="C203">
            <v>63</v>
          </cell>
          <cell r="D203">
            <v>9.4500000000000001E-2</v>
          </cell>
          <cell r="E203">
            <v>63</v>
          </cell>
          <cell r="F203">
            <v>9.4500000000000001E-2</v>
          </cell>
          <cell r="I203">
            <v>0</v>
          </cell>
          <cell r="J203">
            <v>0</v>
          </cell>
          <cell r="P203">
            <v>51</v>
          </cell>
          <cell r="Q203">
            <v>7.6499999999999999E-2</v>
          </cell>
          <cell r="R203">
            <v>51</v>
          </cell>
          <cell r="S203">
            <v>7.6499999999999999E-2</v>
          </cell>
          <cell r="Z203">
            <v>7.6499999999999999E-2</v>
          </cell>
          <cell r="AA203">
            <v>51</v>
          </cell>
          <cell r="AB203">
            <v>7.6499999999999999E-2</v>
          </cell>
        </row>
        <row r="204">
          <cell r="C204">
            <v>173264</v>
          </cell>
          <cell r="D204">
            <v>259.89600000000002</v>
          </cell>
          <cell r="E204">
            <v>173264</v>
          </cell>
          <cell r="F204">
            <v>259.89600000000002</v>
          </cell>
          <cell r="I204">
            <v>0</v>
          </cell>
          <cell r="J204">
            <v>0</v>
          </cell>
          <cell r="P204">
            <v>167590</v>
          </cell>
          <cell r="Q204">
            <v>251.38500000000002</v>
          </cell>
          <cell r="R204">
            <v>167590</v>
          </cell>
          <cell r="S204">
            <v>251.38500000000002</v>
          </cell>
          <cell r="Z204">
            <v>251.38500000000002</v>
          </cell>
          <cell r="AA204">
            <v>167590</v>
          </cell>
          <cell r="AB204">
            <v>251.38500000000002</v>
          </cell>
        </row>
        <row r="205">
          <cell r="C205">
            <v>97</v>
          </cell>
          <cell r="D205">
            <v>0.14549999999999999</v>
          </cell>
          <cell r="E205">
            <v>97</v>
          </cell>
          <cell r="F205">
            <v>0.14549999999999999</v>
          </cell>
          <cell r="I205">
            <v>0</v>
          </cell>
          <cell r="J205">
            <v>0</v>
          </cell>
          <cell r="P205">
            <v>91</v>
          </cell>
          <cell r="Q205">
            <v>0.13650000000000001</v>
          </cell>
          <cell r="R205">
            <v>91</v>
          </cell>
          <cell r="S205">
            <v>0.13650000000000001</v>
          </cell>
          <cell r="Z205">
            <v>0.13650000000000001</v>
          </cell>
          <cell r="AA205">
            <v>91</v>
          </cell>
          <cell r="AB205">
            <v>0.13650000000000001</v>
          </cell>
        </row>
        <row r="206">
          <cell r="C206">
            <v>129</v>
          </cell>
          <cell r="D206">
            <v>0.19350000000000001</v>
          </cell>
          <cell r="E206">
            <v>129</v>
          </cell>
          <cell r="F206">
            <v>0.19350000000000001</v>
          </cell>
          <cell r="I206">
            <v>0</v>
          </cell>
          <cell r="J206">
            <v>0</v>
          </cell>
          <cell r="P206">
            <v>75</v>
          </cell>
          <cell r="Q206">
            <v>0.1125</v>
          </cell>
          <cell r="R206">
            <v>75</v>
          </cell>
          <cell r="S206">
            <v>0.1125</v>
          </cell>
          <cell r="Z206">
            <v>0.1125</v>
          </cell>
          <cell r="AA206">
            <v>75</v>
          </cell>
          <cell r="AB206">
            <v>0.1125</v>
          </cell>
        </row>
        <row r="207">
          <cell r="C207">
            <v>172981</v>
          </cell>
          <cell r="D207">
            <v>432.45249999999999</v>
          </cell>
          <cell r="E207">
            <v>172981</v>
          </cell>
          <cell r="F207">
            <v>432.45249999999999</v>
          </cell>
          <cell r="I207">
            <v>0</v>
          </cell>
          <cell r="J207">
            <v>0</v>
          </cell>
          <cell r="P207">
            <v>170839</v>
          </cell>
          <cell r="Q207">
            <v>427.09750000000003</v>
          </cell>
          <cell r="R207">
            <v>170839</v>
          </cell>
          <cell r="S207">
            <v>427.09750000000003</v>
          </cell>
          <cell r="Z207">
            <v>427.09750000000003</v>
          </cell>
          <cell r="AA207">
            <v>170839</v>
          </cell>
          <cell r="AB207">
            <v>427.09750000000003</v>
          </cell>
        </row>
        <row r="208">
          <cell r="C208">
            <v>30</v>
          </cell>
          <cell r="D208">
            <v>7.4999999999999997E-2</v>
          </cell>
          <cell r="E208">
            <v>30</v>
          </cell>
          <cell r="F208">
            <v>7.4999999999999997E-2</v>
          </cell>
          <cell r="I208">
            <v>0</v>
          </cell>
          <cell r="J208">
            <v>0</v>
          </cell>
          <cell r="P208">
            <v>85</v>
          </cell>
          <cell r="Q208">
            <v>0.21249999999999999</v>
          </cell>
          <cell r="R208">
            <v>85</v>
          </cell>
          <cell r="S208">
            <v>0.21249999999999999</v>
          </cell>
          <cell r="Z208">
            <v>0.21249999999999999</v>
          </cell>
          <cell r="AA208">
            <v>85</v>
          </cell>
          <cell r="AB208">
            <v>0.21249999999999999</v>
          </cell>
        </row>
        <row r="209">
          <cell r="C209">
            <v>108</v>
          </cell>
          <cell r="D209">
            <v>0.27</v>
          </cell>
          <cell r="E209">
            <v>108</v>
          </cell>
          <cell r="F209">
            <v>0.27</v>
          </cell>
          <cell r="I209">
            <v>0</v>
          </cell>
          <cell r="J209">
            <v>0</v>
          </cell>
          <cell r="P209">
            <v>102</v>
          </cell>
          <cell r="Q209">
            <v>0.255</v>
          </cell>
          <cell r="R209">
            <v>102</v>
          </cell>
          <cell r="S209">
            <v>0.255</v>
          </cell>
          <cell r="Z209">
            <v>0.255</v>
          </cell>
          <cell r="AA209">
            <v>102</v>
          </cell>
          <cell r="AB209">
            <v>0.255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849.36200000000008</v>
          </cell>
        </row>
        <row r="211">
          <cell r="I211">
            <v>0</v>
          </cell>
          <cell r="J211">
            <v>0</v>
          </cell>
        </row>
        <row r="212">
          <cell r="C212">
            <v>117290</v>
          </cell>
          <cell r="D212">
            <v>469.16</v>
          </cell>
          <cell r="E212">
            <v>117290</v>
          </cell>
          <cell r="F212">
            <v>469.16</v>
          </cell>
          <cell r="I212">
            <v>0</v>
          </cell>
          <cell r="J212">
            <v>0</v>
          </cell>
          <cell r="P212">
            <v>113078</v>
          </cell>
          <cell r="Q212">
            <v>452.31200000000001</v>
          </cell>
          <cell r="R212">
            <v>113078</v>
          </cell>
          <cell r="S212">
            <v>452.31200000000001</v>
          </cell>
          <cell r="Y212">
            <v>113078</v>
          </cell>
          <cell r="Z212">
            <v>452.31200000000001</v>
          </cell>
          <cell r="AA212">
            <v>113078</v>
          </cell>
          <cell r="AB212">
            <v>452.31200000000001</v>
          </cell>
        </row>
        <row r="213">
          <cell r="C213">
            <v>25537</v>
          </cell>
          <cell r="D213">
            <v>102.148</v>
          </cell>
          <cell r="E213">
            <v>25537</v>
          </cell>
          <cell r="F213">
            <v>102.148</v>
          </cell>
          <cell r="I213">
            <v>0</v>
          </cell>
          <cell r="J213">
            <v>0</v>
          </cell>
          <cell r="P213">
            <v>24282</v>
          </cell>
          <cell r="Q213">
            <v>97.128</v>
          </cell>
          <cell r="R213">
            <v>24282</v>
          </cell>
          <cell r="S213">
            <v>97.128</v>
          </cell>
          <cell r="Y213">
            <v>24282</v>
          </cell>
          <cell r="Z213">
            <v>97.128</v>
          </cell>
          <cell r="AA213">
            <v>24282</v>
          </cell>
          <cell r="AB213">
            <v>97.128</v>
          </cell>
        </row>
        <row r="214">
          <cell r="C214">
            <v>10171</v>
          </cell>
          <cell r="D214">
            <v>40.683999999999997</v>
          </cell>
          <cell r="E214">
            <v>10171</v>
          </cell>
          <cell r="F214">
            <v>40.683999999999997</v>
          </cell>
          <cell r="I214">
            <v>0</v>
          </cell>
          <cell r="J214">
            <v>0</v>
          </cell>
          <cell r="P214">
            <v>9554</v>
          </cell>
          <cell r="Q214">
            <v>38.216000000000001</v>
          </cell>
          <cell r="R214">
            <v>9554</v>
          </cell>
          <cell r="S214">
            <v>38.216000000000001</v>
          </cell>
          <cell r="Y214">
            <v>9554</v>
          </cell>
          <cell r="Z214">
            <v>38.216000000000001</v>
          </cell>
          <cell r="AA214">
            <v>9554</v>
          </cell>
          <cell r="AB214">
            <v>38.216000000000001</v>
          </cell>
        </row>
        <row r="215">
          <cell r="C215">
            <v>16519</v>
          </cell>
          <cell r="D215">
            <v>66.076000000000008</v>
          </cell>
          <cell r="E215">
            <v>16519</v>
          </cell>
          <cell r="F215">
            <v>66.076000000000008</v>
          </cell>
          <cell r="I215">
            <v>0</v>
          </cell>
          <cell r="J215">
            <v>0</v>
          </cell>
          <cell r="P215">
            <v>70916</v>
          </cell>
          <cell r="Q215">
            <v>283.66399999999999</v>
          </cell>
          <cell r="R215">
            <v>70916</v>
          </cell>
          <cell r="S215">
            <v>283.66399999999999</v>
          </cell>
          <cell r="Y215">
            <v>18005</v>
          </cell>
          <cell r="Z215">
            <v>72.02</v>
          </cell>
          <cell r="AA215">
            <v>18005</v>
          </cell>
          <cell r="AB215">
            <v>72.02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659.67600000000004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728</v>
          </cell>
          <cell r="D245">
            <v>4368</v>
          </cell>
          <cell r="E245">
            <v>728</v>
          </cell>
          <cell r="F245">
            <v>4368</v>
          </cell>
          <cell r="I245">
            <v>0</v>
          </cell>
          <cell r="J245">
            <v>0</v>
          </cell>
          <cell r="P245">
            <v>728</v>
          </cell>
          <cell r="Q245">
            <v>4804.8</v>
          </cell>
          <cell r="R245">
            <v>728</v>
          </cell>
          <cell r="S245">
            <v>4804.8</v>
          </cell>
          <cell r="Y245">
            <v>728</v>
          </cell>
          <cell r="Z245">
            <v>4804.8</v>
          </cell>
          <cell r="AA245">
            <v>728</v>
          </cell>
          <cell r="AB245">
            <v>4804.8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3</v>
          </cell>
          <cell r="D249">
            <v>18</v>
          </cell>
          <cell r="E249">
            <v>3</v>
          </cell>
          <cell r="F249">
            <v>18</v>
          </cell>
          <cell r="I249">
            <v>0</v>
          </cell>
          <cell r="J249">
            <v>0</v>
          </cell>
          <cell r="P249">
            <v>3</v>
          </cell>
          <cell r="Q249">
            <v>19.799999999999997</v>
          </cell>
          <cell r="R249">
            <v>3</v>
          </cell>
          <cell r="S249">
            <v>19.799999999999997</v>
          </cell>
          <cell r="Y249">
            <v>3</v>
          </cell>
          <cell r="Z249">
            <v>19.799999999999997</v>
          </cell>
          <cell r="AA249">
            <v>3</v>
          </cell>
          <cell r="AB249">
            <v>19.799999999999997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111</v>
          </cell>
          <cell r="D259">
            <v>55.5</v>
          </cell>
          <cell r="E259">
            <v>111</v>
          </cell>
          <cell r="F259">
            <v>55.5</v>
          </cell>
          <cell r="I259">
            <v>0</v>
          </cell>
          <cell r="J259">
            <v>0</v>
          </cell>
          <cell r="P259">
            <v>99</v>
          </cell>
          <cell r="Q259">
            <v>49.5</v>
          </cell>
          <cell r="R259">
            <v>99</v>
          </cell>
          <cell r="S259">
            <v>49.5</v>
          </cell>
          <cell r="Y259">
            <v>99</v>
          </cell>
          <cell r="Z259">
            <v>49.5</v>
          </cell>
          <cell r="AA259">
            <v>99</v>
          </cell>
          <cell r="AB259">
            <v>49.5</v>
          </cell>
        </row>
        <row r="260">
          <cell r="C260">
            <v>111</v>
          </cell>
          <cell r="D260">
            <v>55.5</v>
          </cell>
          <cell r="E260">
            <v>111</v>
          </cell>
          <cell r="F260">
            <v>55.5</v>
          </cell>
          <cell r="I260">
            <v>0</v>
          </cell>
          <cell r="J260">
            <v>0</v>
          </cell>
          <cell r="P260">
            <v>99</v>
          </cell>
          <cell r="Q260">
            <v>49.5</v>
          </cell>
          <cell r="R260">
            <v>99</v>
          </cell>
          <cell r="S260">
            <v>49.5</v>
          </cell>
          <cell r="Y260">
            <v>99</v>
          </cell>
          <cell r="Z260">
            <v>49.5</v>
          </cell>
          <cell r="AA260">
            <v>99</v>
          </cell>
          <cell r="AB260">
            <v>49.5</v>
          </cell>
        </row>
        <row r="261">
          <cell r="C261">
            <v>111</v>
          </cell>
          <cell r="D261">
            <v>55.5</v>
          </cell>
          <cell r="E261">
            <v>111</v>
          </cell>
          <cell r="F261">
            <v>55.5</v>
          </cell>
          <cell r="I261">
            <v>0</v>
          </cell>
          <cell r="J261">
            <v>0</v>
          </cell>
          <cell r="P261">
            <v>99</v>
          </cell>
          <cell r="Q261">
            <v>49.5</v>
          </cell>
          <cell r="R261">
            <v>99</v>
          </cell>
          <cell r="S261">
            <v>49.5</v>
          </cell>
          <cell r="Y261">
            <v>99</v>
          </cell>
          <cell r="Z261">
            <v>49.5</v>
          </cell>
          <cell r="AA261">
            <v>99</v>
          </cell>
          <cell r="AB261">
            <v>49.5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4973.1000000000004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4973.1000000000004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4973.1000000000004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5379</v>
          </cell>
          <cell r="D268">
            <v>43.032000000000004</v>
          </cell>
          <cell r="E268">
            <v>5379</v>
          </cell>
          <cell r="F268">
            <v>43.032000000000004</v>
          </cell>
          <cell r="I268">
            <v>0</v>
          </cell>
          <cell r="J268">
            <v>0</v>
          </cell>
          <cell r="P268">
            <v>5640</v>
          </cell>
          <cell r="Q268">
            <v>112.8</v>
          </cell>
          <cell r="R268">
            <v>5640</v>
          </cell>
          <cell r="S268">
            <v>112.8</v>
          </cell>
          <cell r="Y268">
            <v>5640</v>
          </cell>
          <cell r="Z268">
            <v>56.4</v>
          </cell>
          <cell r="AA268">
            <v>5640</v>
          </cell>
          <cell r="AB268">
            <v>56.4</v>
          </cell>
        </row>
        <row r="269">
          <cell r="C269">
            <v>4521</v>
          </cell>
          <cell r="D269">
            <v>36.167999999999999</v>
          </cell>
          <cell r="E269">
            <v>4521</v>
          </cell>
          <cell r="F269">
            <v>36.167999999999999</v>
          </cell>
          <cell r="I269">
            <v>0</v>
          </cell>
          <cell r="J269">
            <v>0</v>
          </cell>
          <cell r="P269">
            <v>4769</v>
          </cell>
          <cell r="Q269">
            <v>95.38</v>
          </cell>
          <cell r="R269">
            <v>4769</v>
          </cell>
          <cell r="S269">
            <v>95.38</v>
          </cell>
          <cell r="Y269">
            <v>4769</v>
          </cell>
          <cell r="Z269">
            <v>47.69</v>
          </cell>
          <cell r="AA269">
            <v>4769</v>
          </cell>
          <cell r="AB269">
            <v>47.69</v>
          </cell>
        </row>
        <row r="270">
          <cell r="C270">
            <v>5146</v>
          </cell>
          <cell r="D270">
            <v>41.167999999999999</v>
          </cell>
          <cell r="E270">
            <v>5146</v>
          </cell>
          <cell r="F270">
            <v>41.167999999999999</v>
          </cell>
          <cell r="I270">
            <v>0</v>
          </cell>
          <cell r="J270">
            <v>0</v>
          </cell>
          <cell r="P270">
            <v>4992</v>
          </cell>
          <cell r="Q270">
            <v>99.84</v>
          </cell>
          <cell r="R270">
            <v>4992</v>
          </cell>
          <cell r="S270">
            <v>99.84</v>
          </cell>
          <cell r="Y270">
            <v>4992</v>
          </cell>
          <cell r="Z270">
            <v>49.92</v>
          </cell>
          <cell r="AA270">
            <v>4992</v>
          </cell>
          <cell r="AB270">
            <v>49.92</v>
          </cell>
        </row>
        <row r="271">
          <cell r="I271">
            <v>0</v>
          </cell>
          <cell r="J271">
            <v>0</v>
          </cell>
        </row>
        <row r="272">
          <cell r="C272">
            <v>5379</v>
          </cell>
          <cell r="D272">
            <v>43.032000000000004</v>
          </cell>
          <cell r="E272">
            <v>5379</v>
          </cell>
          <cell r="F272">
            <v>43.032000000000004</v>
          </cell>
          <cell r="I272">
            <v>0</v>
          </cell>
          <cell r="J272">
            <v>0</v>
          </cell>
          <cell r="P272">
            <v>5640</v>
          </cell>
          <cell r="Q272">
            <v>56.4</v>
          </cell>
          <cell r="R272">
            <v>5640</v>
          </cell>
          <cell r="S272">
            <v>56.4</v>
          </cell>
          <cell r="Y272">
            <v>5640</v>
          </cell>
          <cell r="Z272">
            <v>56.4</v>
          </cell>
          <cell r="AA272">
            <v>5640</v>
          </cell>
          <cell r="AB272">
            <v>56.4</v>
          </cell>
        </row>
        <row r="273">
          <cell r="C273">
            <v>4521</v>
          </cell>
          <cell r="D273">
            <v>36.167999999999999</v>
          </cell>
          <cell r="E273">
            <v>4521</v>
          </cell>
          <cell r="F273">
            <v>36.167999999999999</v>
          </cell>
          <cell r="I273">
            <v>0</v>
          </cell>
          <cell r="J273">
            <v>0</v>
          </cell>
          <cell r="P273">
            <v>4769</v>
          </cell>
          <cell r="Q273">
            <v>47.69</v>
          </cell>
          <cell r="R273">
            <v>4769</v>
          </cell>
          <cell r="S273">
            <v>47.69</v>
          </cell>
          <cell r="Y273">
            <v>4769</v>
          </cell>
          <cell r="Z273">
            <v>47.69</v>
          </cell>
          <cell r="AA273">
            <v>4769</v>
          </cell>
          <cell r="AB273">
            <v>47.69</v>
          </cell>
        </row>
        <row r="274">
          <cell r="C274">
            <v>5146</v>
          </cell>
          <cell r="D274">
            <v>41.167999999999999</v>
          </cell>
          <cell r="E274">
            <v>5146</v>
          </cell>
          <cell r="F274">
            <v>41.167999999999999</v>
          </cell>
          <cell r="I274">
            <v>0</v>
          </cell>
          <cell r="J274">
            <v>0</v>
          </cell>
          <cell r="P274">
            <v>4992</v>
          </cell>
          <cell r="Q274">
            <v>49.92</v>
          </cell>
          <cell r="R274">
            <v>4992</v>
          </cell>
          <cell r="S274">
            <v>49.92</v>
          </cell>
          <cell r="Y274">
            <v>4992</v>
          </cell>
          <cell r="Z274">
            <v>49.92</v>
          </cell>
          <cell r="AA274">
            <v>4992</v>
          </cell>
          <cell r="AB274">
            <v>49.92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315</v>
          </cell>
          <cell r="D281">
            <v>2.52</v>
          </cell>
          <cell r="E281">
            <v>315</v>
          </cell>
          <cell r="F281">
            <v>2.52</v>
          </cell>
          <cell r="I281">
            <v>0</v>
          </cell>
          <cell r="J281">
            <v>0</v>
          </cell>
          <cell r="P281">
            <v>203</v>
          </cell>
          <cell r="Q281">
            <v>4.0600000000000005</v>
          </cell>
          <cell r="R281">
            <v>203</v>
          </cell>
          <cell r="S281">
            <v>4.0600000000000005</v>
          </cell>
          <cell r="Y281">
            <v>203</v>
          </cell>
          <cell r="Z281">
            <v>4.0600000000000005</v>
          </cell>
          <cell r="AA281">
            <v>203</v>
          </cell>
          <cell r="AB281">
            <v>4.0600000000000005</v>
          </cell>
        </row>
        <row r="282">
          <cell r="C282">
            <v>286</v>
          </cell>
          <cell r="D282">
            <v>2.2880000000000003</v>
          </cell>
          <cell r="E282">
            <v>286</v>
          </cell>
          <cell r="F282">
            <v>2.2880000000000003</v>
          </cell>
          <cell r="I282">
            <v>0</v>
          </cell>
          <cell r="J282">
            <v>0</v>
          </cell>
          <cell r="P282">
            <v>174</v>
          </cell>
          <cell r="Q282">
            <v>3.48</v>
          </cell>
          <cell r="R282">
            <v>174</v>
          </cell>
          <cell r="S282">
            <v>3.48</v>
          </cell>
          <cell r="Y282">
            <v>174</v>
          </cell>
          <cell r="Z282">
            <v>3.48</v>
          </cell>
          <cell r="AA282">
            <v>174</v>
          </cell>
          <cell r="AB282">
            <v>3.48</v>
          </cell>
        </row>
        <row r="283">
          <cell r="C283">
            <v>307</v>
          </cell>
          <cell r="D283">
            <v>2.456</v>
          </cell>
          <cell r="E283">
            <v>307</v>
          </cell>
          <cell r="F283">
            <v>2.456</v>
          </cell>
          <cell r="I283">
            <v>0</v>
          </cell>
          <cell r="J283">
            <v>0</v>
          </cell>
          <cell r="P283">
            <v>182</v>
          </cell>
          <cell r="Q283">
            <v>3.64</v>
          </cell>
          <cell r="R283">
            <v>182</v>
          </cell>
          <cell r="S283">
            <v>3.64</v>
          </cell>
          <cell r="Y283">
            <v>182</v>
          </cell>
          <cell r="Z283">
            <v>3.64</v>
          </cell>
          <cell r="AA283">
            <v>182</v>
          </cell>
          <cell r="AB283">
            <v>3.64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322.02800000000002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74</v>
          </cell>
          <cell r="D290">
            <v>268.62</v>
          </cell>
          <cell r="E290">
            <v>74</v>
          </cell>
          <cell r="F290">
            <v>268.62</v>
          </cell>
          <cell r="I290">
            <v>0</v>
          </cell>
          <cell r="J290">
            <v>0</v>
          </cell>
          <cell r="P290">
            <v>102</v>
          </cell>
          <cell r="Q290">
            <v>388.62</v>
          </cell>
          <cell r="R290">
            <v>102</v>
          </cell>
          <cell r="S290">
            <v>388.62</v>
          </cell>
          <cell r="Y290">
            <v>74</v>
          </cell>
          <cell r="Z290">
            <v>281.94</v>
          </cell>
          <cell r="AA290">
            <v>74</v>
          </cell>
          <cell r="AB290">
            <v>281.94</v>
          </cell>
        </row>
        <row r="291">
          <cell r="C291">
            <v>34</v>
          </cell>
          <cell r="D291">
            <v>123.42</v>
          </cell>
          <cell r="E291">
            <v>34</v>
          </cell>
          <cell r="F291">
            <v>123.42</v>
          </cell>
          <cell r="I291">
            <v>0</v>
          </cell>
          <cell r="J291">
            <v>0</v>
          </cell>
          <cell r="P291">
            <v>34</v>
          </cell>
          <cell r="Q291">
            <v>129.54</v>
          </cell>
          <cell r="R291">
            <v>34</v>
          </cell>
          <cell r="S291">
            <v>129.54</v>
          </cell>
          <cell r="Y291">
            <v>34</v>
          </cell>
          <cell r="Z291">
            <v>129.54</v>
          </cell>
          <cell r="AA291">
            <v>34</v>
          </cell>
          <cell r="AB291">
            <v>129.54</v>
          </cell>
        </row>
        <row r="292">
          <cell r="C292">
            <v>1</v>
          </cell>
          <cell r="D292">
            <v>3.63</v>
          </cell>
          <cell r="E292">
            <v>1</v>
          </cell>
          <cell r="F292">
            <v>3.63</v>
          </cell>
          <cell r="I292">
            <v>0</v>
          </cell>
          <cell r="J292">
            <v>0</v>
          </cell>
          <cell r="P292">
            <v>17</v>
          </cell>
          <cell r="Q292">
            <v>64.77</v>
          </cell>
          <cell r="R292">
            <v>17</v>
          </cell>
          <cell r="S292">
            <v>64.77</v>
          </cell>
          <cell r="Y292">
            <v>1</v>
          </cell>
          <cell r="Z292">
            <v>3.81</v>
          </cell>
          <cell r="AA292">
            <v>1</v>
          </cell>
          <cell r="AB292">
            <v>3.81</v>
          </cell>
        </row>
        <row r="293">
          <cell r="C293">
            <v>12</v>
          </cell>
          <cell r="D293">
            <v>34.650018348623853</v>
          </cell>
          <cell r="E293">
            <v>12</v>
          </cell>
          <cell r="F293">
            <v>34.650018348623853</v>
          </cell>
          <cell r="I293">
            <v>0</v>
          </cell>
          <cell r="J293">
            <v>0</v>
          </cell>
          <cell r="P293">
            <v>17</v>
          </cell>
          <cell r="Q293">
            <v>57.120000000000005</v>
          </cell>
          <cell r="R293">
            <v>17</v>
          </cell>
          <cell r="S293">
            <v>57.120000000000005</v>
          </cell>
          <cell r="Y293">
            <v>12</v>
          </cell>
          <cell r="Z293">
            <v>40.320000000000007</v>
          </cell>
          <cell r="AA293">
            <v>12</v>
          </cell>
          <cell r="AB293">
            <v>40.320000000000007</v>
          </cell>
        </row>
        <row r="294">
          <cell r="C294">
            <v>17</v>
          </cell>
          <cell r="D294">
            <v>50.367600000000003</v>
          </cell>
          <cell r="E294">
            <v>17</v>
          </cell>
          <cell r="F294">
            <v>50.367600000000003</v>
          </cell>
          <cell r="I294">
            <v>0</v>
          </cell>
          <cell r="J294">
            <v>0</v>
          </cell>
          <cell r="P294">
            <v>92</v>
          </cell>
          <cell r="Q294">
            <v>309.12</v>
          </cell>
          <cell r="R294">
            <v>92</v>
          </cell>
          <cell r="S294">
            <v>309.12</v>
          </cell>
          <cell r="Y294">
            <v>17</v>
          </cell>
          <cell r="Z294">
            <v>57.12</v>
          </cell>
          <cell r="AA294">
            <v>17</v>
          </cell>
          <cell r="AB294">
            <v>57.12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17</v>
          </cell>
          <cell r="Q296">
            <v>17</v>
          </cell>
          <cell r="R296">
            <v>17</v>
          </cell>
          <cell r="S296">
            <v>17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17</v>
          </cell>
          <cell r="D297">
            <v>8.5</v>
          </cell>
          <cell r="E297">
            <v>17</v>
          </cell>
          <cell r="F297">
            <v>8.5</v>
          </cell>
          <cell r="I297">
            <v>0</v>
          </cell>
          <cell r="J297">
            <v>0</v>
          </cell>
          <cell r="P297">
            <v>17</v>
          </cell>
          <cell r="Q297">
            <v>8.5</v>
          </cell>
          <cell r="R297">
            <v>17</v>
          </cell>
          <cell r="S297">
            <v>8.5</v>
          </cell>
          <cell r="Y297">
            <v>17</v>
          </cell>
          <cell r="Z297">
            <v>8.5</v>
          </cell>
          <cell r="AA297">
            <v>17</v>
          </cell>
          <cell r="AB297">
            <v>8.5</v>
          </cell>
        </row>
        <row r="298">
          <cell r="C298">
            <v>17</v>
          </cell>
          <cell r="D298">
            <v>5.0999999999999996</v>
          </cell>
          <cell r="E298">
            <v>17</v>
          </cell>
          <cell r="F298">
            <v>5.0999999999999996</v>
          </cell>
          <cell r="I298">
            <v>0</v>
          </cell>
          <cell r="J298">
            <v>0</v>
          </cell>
          <cell r="P298">
            <v>17</v>
          </cell>
          <cell r="Q298">
            <v>5.0999999999999996</v>
          </cell>
          <cell r="R298">
            <v>17</v>
          </cell>
          <cell r="S298">
            <v>5.0999999999999996</v>
          </cell>
          <cell r="Y298">
            <v>17</v>
          </cell>
          <cell r="Z298">
            <v>5.0999999999999996</v>
          </cell>
          <cell r="AA298">
            <v>17</v>
          </cell>
          <cell r="AB298">
            <v>5.0999999999999996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17</v>
          </cell>
          <cell r="Q299">
            <v>1.7000000000000002</v>
          </cell>
          <cell r="R299">
            <v>17</v>
          </cell>
          <cell r="S299">
            <v>1.7000000000000002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17</v>
          </cell>
          <cell r="Q300">
            <v>1.7000000000000002</v>
          </cell>
          <cell r="R300">
            <v>17</v>
          </cell>
          <cell r="S300">
            <v>1.7000000000000002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17</v>
          </cell>
          <cell r="Z301">
            <v>526.33000000000004</v>
          </cell>
          <cell r="AA301">
            <v>17</v>
          </cell>
          <cell r="AB301">
            <v>526.33000000000004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233</v>
          </cell>
          <cell r="Q305">
            <v>23.3</v>
          </cell>
          <cell r="R305">
            <v>233</v>
          </cell>
          <cell r="S305">
            <v>23.3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233</v>
          </cell>
          <cell r="D306">
            <v>23.3</v>
          </cell>
          <cell r="E306">
            <v>233</v>
          </cell>
          <cell r="F306">
            <v>23.3</v>
          </cell>
          <cell r="I306">
            <v>0</v>
          </cell>
          <cell r="J306">
            <v>0</v>
          </cell>
          <cell r="P306">
            <v>233</v>
          </cell>
          <cell r="Q306">
            <v>23.3</v>
          </cell>
          <cell r="R306">
            <v>233</v>
          </cell>
          <cell r="S306">
            <v>23.3</v>
          </cell>
          <cell r="Z306">
            <v>23.3</v>
          </cell>
          <cell r="AA306">
            <v>233</v>
          </cell>
          <cell r="AB306">
            <v>23.3</v>
          </cell>
        </row>
        <row r="307">
          <cell r="C307">
            <v>233</v>
          </cell>
          <cell r="D307">
            <v>27.959999999999997</v>
          </cell>
          <cell r="E307">
            <v>233</v>
          </cell>
          <cell r="F307">
            <v>27.959999999999997</v>
          </cell>
          <cell r="I307">
            <v>0</v>
          </cell>
          <cell r="J307">
            <v>0</v>
          </cell>
          <cell r="P307">
            <v>233</v>
          </cell>
          <cell r="Q307">
            <v>27.959999999999997</v>
          </cell>
          <cell r="R307">
            <v>233</v>
          </cell>
          <cell r="S307">
            <v>27.959999999999997</v>
          </cell>
          <cell r="Z307">
            <v>27.959999999999997</v>
          </cell>
          <cell r="AA307">
            <v>233</v>
          </cell>
          <cell r="AB307">
            <v>27.959999999999997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233</v>
          </cell>
          <cell r="Q308">
            <v>6.9899999999999993</v>
          </cell>
          <cell r="R308">
            <v>233</v>
          </cell>
          <cell r="S308">
            <v>6.9899999999999993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233</v>
          </cell>
          <cell r="Q309">
            <v>4.66</v>
          </cell>
          <cell r="R309">
            <v>233</v>
          </cell>
          <cell r="S309">
            <v>4.66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233</v>
          </cell>
          <cell r="Z310">
            <v>51.26</v>
          </cell>
          <cell r="AA310">
            <v>233</v>
          </cell>
          <cell r="AB310">
            <v>51.26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2279</v>
          </cell>
          <cell r="Q317">
            <v>68.37</v>
          </cell>
          <cell r="R317">
            <v>2279</v>
          </cell>
          <cell r="S317">
            <v>68.37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780</v>
          </cell>
          <cell r="Q318">
            <v>78</v>
          </cell>
          <cell r="R318">
            <v>780</v>
          </cell>
          <cell r="S318">
            <v>78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5379</v>
          </cell>
          <cell r="D323">
            <v>26.895</v>
          </cell>
          <cell r="E323">
            <v>5379</v>
          </cell>
          <cell r="F323">
            <v>26.895</v>
          </cell>
          <cell r="I323">
            <v>0</v>
          </cell>
          <cell r="J323">
            <v>0</v>
          </cell>
          <cell r="P323">
            <v>5640</v>
          </cell>
          <cell r="Q323">
            <v>28.2</v>
          </cell>
          <cell r="R323">
            <v>5640</v>
          </cell>
          <cell r="S323">
            <v>28.2</v>
          </cell>
          <cell r="Y323">
            <v>5640</v>
          </cell>
          <cell r="Z323">
            <v>28.2</v>
          </cell>
          <cell r="AA323">
            <v>5640</v>
          </cell>
          <cell r="AB323">
            <v>28.2</v>
          </cell>
        </row>
        <row r="324">
          <cell r="C324">
            <v>4521</v>
          </cell>
          <cell r="D324">
            <v>22.605</v>
          </cell>
          <cell r="E324">
            <v>4521</v>
          </cell>
          <cell r="F324">
            <v>22.605</v>
          </cell>
          <cell r="I324">
            <v>0</v>
          </cell>
          <cell r="J324">
            <v>0</v>
          </cell>
          <cell r="P324">
            <v>4769</v>
          </cell>
          <cell r="Q324">
            <v>23.844999999999999</v>
          </cell>
          <cell r="R324">
            <v>4769</v>
          </cell>
          <cell r="S324">
            <v>23.844999999999999</v>
          </cell>
          <cell r="Y324">
            <v>4769</v>
          </cell>
          <cell r="Z324">
            <v>23.844999999999999</v>
          </cell>
          <cell r="AA324">
            <v>4769</v>
          </cell>
          <cell r="AB324">
            <v>23.844999999999999</v>
          </cell>
        </row>
        <row r="325">
          <cell r="C325">
            <v>5146</v>
          </cell>
          <cell r="D325">
            <v>25.73</v>
          </cell>
          <cell r="E325">
            <v>5146</v>
          </cell>
          <cell r="F325">
            <v>25.73</v>
          </cell>
          <cell r="I325">
            <v>0</v>
          </cell>
          <cell r="J325">
            <v>0</v>
          </cell>
          <cell r="P325">
            <v>4992</v>
          </cell>
          <cell r="Q325">
            <v>24.96</v>
          </cell>
          <cell r="R325">
            <v>4992</v>
          </cell>
          <cell r="S325">
            <v>24.96</v>
          </cell>
          <cell r="Y325">
            <v>4992</v>
          </cell>
          <cell r="Z325">
            <v>24.96</v>
          </cell>
          <cell r="AA325">
            <v>4992</v>
          </cell>
          <cell r="AB325">
            <v>24.96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15401</v>
          </cell>
          <cell r="Z326">
            <v>77.004999999999995</v>
          </cell>
          <cell r="AA326">
            <v>15401</v>
          </cell>
          <cell r="AB326">
            <v>77.004999999999995</v>
          </cell>
        </row>
        <row r="327">
          <cell r="I327">
            <v>0</v>
          </cell>
          <cell r="J327">
            <v>0</v>
          </cell>
        </row>
        <row r="328">
          <cell r="C328">
            <v>2748</v>
          </cell>
          <cell r="D328">
            <v>137.4</v>
          </cell>
          <cell r="E328">
            <v>2748</v>
          </cell>
          <cell r="F328">
            <v>137.4</v>
          </cell>
          <cell r="I328">
            <v>0</v>
          </cell>
          <cell r="J328">
            <v>0</v>
          </cell>
          <cell r="P328">
            <v>3079</v>
          </cell>
          <cell r="Q328">
            <v>153.95000000000002</v>
          </cell>
          <cell r="R328">
            <v>3079</v>
          </cell>
          <cell r="S328">
            <v>153.95000000000002</v>
          </cell>
          <cell r="Y328">
            <v>3079</v>
          </cell>
          <cell r="Z328">
            <v>153.95000000000002</v>
          </cell>
          <cell r="AA328">
            <v>3079</v>
          </cell>
          <cell r="AB328">
            <v>153.95000000000002</v>
          </cell>
        </row>
        <row r="329">
          <cell r="C329">
            <v>1429</v>
          </cell>
          <cell r="D329">
            <v>100.03000000000002</v>
          </cell>
          <cell r="E329">
            <v>1429</v>
          </cell>
          <cell r="F329">
            <v>100.03000000000002</v>
          </cell>
          <cell r="I329">
            <v>0</v>
          </cell>
          <cell r="J329">
            <v>0</v>
          </cell>
          <cell r="P329">
            <v>1521</v>
          </cell>
          <cell r="Q329">
            <v>106.47000000000001</v>
          </cell>
          <cell r="R329">
            <v>1521</v>
          </cell>
          <cell r="S329">
            <v>106.47000000000001</v>
          </cell>
          <cell r="Y329">
            <v>1521</v>
          </cell>
          <cell r="Z329">
            <v>106.47000000000001</v>
          </cell>
          <cell r="AA329">
            <v>1521</v>
          </cell>
          <cell r="AB329">
            <v>106.47000000000001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4600</v>
          </cell>
          <cell r="Z330">
            <v>260.42</v>
          </cell>
          <cell r="AA330">
            <v>4600</v>
          </cell>
          <cell r="AB330">
            <v>260.42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2981</v>
          </cell>
          <cell r="D336">
            <v>223.57499999999999</v>
          </cell>
          <cell r="E336">
            <v>2981</v>
          </cell>
          <cell r="F336">
            <v>223.57499999999999</v>
          </cell>
          <cell r="I336">
            <v>0</v>
          </cell>
          <cell r="J336">
            <v>0</v>
          </cell>
          <cell r="P336">
            <v>3059</v>
          </cell>
          <cell r="Q336">
            <v>229.42499999999998</v>
          </cell>
          <cell r="R336">
            <v>3059</v>
          </cell>
          <cell r="S336">
            <v>229.42499999999998</v>
          </cell>
          <cell r="Y336">
            <v>3059</v>
          </cell>
          <cell r="Z336">
            <v>229.42499999999998</v>
          </cell>
          <cell r="AA336">
            <v>3059</v>
          </cell>
          <cell r="AB336">
            <v>229.42499999999998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3059</v>
          </cell>
          <cell r="Z337">
            <v>229.42499999999998</v>
          </cell>
          <cell r="AA337">
            <v>3059</v>
          </cell>
          <cell r="AB337">
            <v>229.42499999999998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9147</v>
          </cell>
          <cell r="D340">
            <v>274.40999999999997</v>
          </cell>
          <cell r="E340">
            <v>9147</v>
          </cell>
          <cell r="F340">
            <v>274.40999999999997</v>
          </cell>
          <cell r="I340">
            <v>0</v>
          </cell>
          <cell r="J340">
            <v>0</v>
          </cell>
          <cell r="P340">
            <v>8102</v>
          </cell>
          <cell r="Q340">
            <v>243.06</v>
          </cell>
          <cell r="R340">
            <v>8102</v>
          </cell>
          <cell r="S340">
            <v>243.06</v>
          </cell>
          <cell r="Y340">
            <v>7984</v>
          </cell>
          <cell r="Z340">
            <v>239.51999999999998</v>
          </cell>
          <cell r="AA340">
            <v>7984</v>
          </cell>
          <cell r="AB340">
            <v>239.51999999999998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7984</v>
          </cell>
          <cell r="Z341">
            <v>239.51999999999998</v>
          </cell>
          <cell r="AA341">
            <v>7984</v>
          </cell>
          <cell r="AB341">
            <v>239.51999999999998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13764</v>
          </cell>
          <cell r="D350">
            <v>41.292000000000002</v>
          </cell>
          <cell r="E350">
            <v>13764</v>
          </cell>
          <cell r="F350">
            <v>41.292000000000002</v>
          </cell>
          <cell r="I350">
            <v>0</v>
          </cell>
          <cell r="J350">
            <v>0</v>
          </cell>
          <cell r="P350">
            <v>18414</v>
          </cell>
          <cell r="Q350">
            <v>55.242000000000004</v>
          </cell>
          <cell r="R350">
            <v>18414</v>
          </cell>
          <cell r="S350">
            <v>55.242000000000004</v>
          </cell>
          <cell r="Y350">
            <v>13686</v>
          </cell>
          <cell r="Z350">
            <v>41.058</v>
          </cell>
          <cell r="AA350">
            <v>13686</v>
          </cell>
          <cell r="AB350">
            <v>41.058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41.058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83.726999999999975</v>
          </cell>
          <cell r="I354">
            <v>0</v>
          </cell>
          <cell r="J354">
            <v>83.726999999999975</v>
          </cell>
          <cell r="K354">
            <v>27</v>
          </cell>
          <cell r="L354">
            <v>83.726999999999975</v>
          </cell>
          <cell r="Q354">
            <v>0</v>
          </cell>
          <cell r="R354">
            <v>0</v>
          </cell>
          <cell r="S354">
            <v>83.726999999999975</v>
          </cell>
          <cell r="U354">
            <v>83.726999999999975</v>
          </cell>
          <cell r="Z354">
            <v>0</v>
          </cell>
          <cell r="AA354">
            <v>0</v>
          </cell>
          <cell r="AB354">
            <v>83.726999999999975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1.1933500000000001</v>
          </cell>
          <cell r="F356">
            <v>1.1933500000000001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270.90303999999992</v>
          </cell>
          <cell r="F359">
            <v>125.65303999999992</v>
          </cell>
          <cell r="I359">
            <v>0</v>
          </cell>
          <cell r="J359">
            <v>145.25</v>
          </cell>
          <cell r="K359">
            <v>63</v>
          </cell>
          <cell r="L359">
            <v>145.25</v>
          </cell>
          <cell r="P359">
            <v>288</v>
          </cell>
          <cell r="Q359">
            <v>2237.7599999999998</v>
          </cell>
          <cell r="R359">
            <v>288</v>
          </cell>
          <cell r="S359">
            <v>2383.0099999999998</v>
          </cell>
          <cell r="U359">
            <v>145.25</v>
          </cell>
          <cell r="Y359">
            <v>41</v>
          </cell>
          <cell r="Z359">
            <v>318.57</v>
          </cell>
          <cell r="AA359">
            <v>41</v>
          </cell>
          <cell r="AB359">
            <v>463.82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85</v>
          </cell>
          <cell r="D363">
            <v>169.39400000000001</v>
          </cell>
          <cell r="E363">
            <v>85</v>
          </cell>
          <cell r="F363">
            <v>74.375</v>
          </cell>
          <cell r="I363">
            <v>0</v>
          </cell>
          <cell r="J363">
            <v>95.019000000000005</v>
          </cell>
          <cell r="K363">
            <v>36</v>
          </cell>
          <cell r="L363">
            <v>95.019000000000005</v>
          </cell>
          <cell r="Q363">
            <v>0</v>
          </cell>
          <cell r="R363">
            <v>0</v>
          </cell>
          <cell r="S363">
            <v>95.019000000000005</v>
          </cell>
          <cell r="U363">
            <v>95.019000000000005</v>
          </cell>
          <cell r="Z363">
            <v>0</v>
          </cell>
          <cell r="AA363">
            <v>0</v>
          </cell>
          <cell r="AB363">
            <v>95.019000000000005</v>
          </cell>
        </row>
        <row r="364">
          <cell r="C364">
            <v>106</v>
          </cell>
          <cell r="D364">
            <v>204.786</v>
          </cell>
          <cell r="E364">
            <v>106</v>
          </cell>
          <cell r="F364">
            <v>92.75</v>
          </cell>
          <cell r="I364">
            <v>0</v>
          </cell>
          <cell r="J364">
            <v>112.036</v>
          </cell>
          <cell r="K364">
            <v>51</v>
          </cell>
          <cell r="L364">
            <v>112.036</v>
          </cell>
          <cell r="Q364">
            <v>0</v>
          </cell>
          <cell r="R364">
            <v>0</v>
          </cell>
          <cell r="S364">
            <v>112.036</v>
          </cell>
          <cell r="U364">
            <v>112.036</v>
          </cell>
          <cell r="Z364">
            <v>0</v>
          </cell>
          <cell r="AA364">
            <v>0</v>
          </cell>
          <cell r="AB364">
            <v>112.036</v>
          </cell>
        </row>
        <row r="365">
          <cell r="C365">
            <v>0</v>
          </cell>
          <cell r="D365">
            <v>35.909999999999997</v>
          </cell>
          <cell r="F365">
            <v>0</v>
          </cell>
          <cell r="I365">
            <v>0</v>
          </cell>
          <cell r="J365">
            <v>35.909999999999997</v>
          </cell>
          <cell r="K365">
            <v>2</v>
          </cell>
          <cell r="L365">
            <v>35.909999999999997</v>
          </cell>
          <cell r="P365">
            <v>18</v>
          </cell>
          <cell r="Q365">
            <v>34.199999999999996</v>
          </cell>
          <cell r="R365">
            <v>18</v>
          </cell>
          <cell r="S365">
            <v>70.109999999999985</v>
          </cell>
          <cell r="U365">
            <v>35.909999999999997</v>
          </cell>
          <cell r="Z365">
            <v>13.299999999999999</v>
          </cell>
          <cell r="AA365">
            <v>7</v>
          </cell>
          <cell r="AB365">
            <v>49.209999999999994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10870</v>
          </cell>
          <cell r="Q367">
            <v>750.03000000000009</v>
          </cell>
          <cell r="R367">
            <v>10870</v>
          </cell>
          <cell r="S367">
            <v>750.03000000000009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502</v>
          </cell>
          <cell r="Q368">
            <v>150.6</v>
          </cell>
          <cell r="R368">
            <v>502</v>
          </cell>
          <cell r="S368">
            <v>150.6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48.300000000000004</v>
          </cell>
          <cell r="F369">
            <v>46.190000000000005</v>
          </cell>
          <cell r="I369">
            <v>0</v>
          </cell>
          <cell r="J369">
            <v>2.1099999999999994</v>
          </cell>
          <cell r="K369">
            <v>1</v>
          </cell>
          <cell r="L369">
            <v>2.1099999999999994</v>
          </cell>
          <cell r="Q369">
            <v>0</v>
          </cell>
          <cell r="R369">
            <v>0</v>
          </cell>
          <cell r="S369">
            <v>2.1099999999999994</v>
          </cell>
          <cell r="U369">
            <v>2.1099999999999994</v>
          </cell>
          <cell r="Z369">
            <v>0</v>
          </cell>
          <cell r="AA369">
            <v>0</v>
          </cell>
          <cell r="AB369">
            <v>2.1099999999999994</v>
          </cell>
        </row>
        <row r="370">
          <cell r="C370">
            <v>0</v>
          </cell>
          <cell r="D370">
            <v>20.700000000000003</v>
          </cell>
          <cell r="F370">
            <v>19.670000000000005</v>
          </cell>
          <cell r="I370">
            <v>0</v>
          </cell>
          <cell r="J370">
            <v>1.0299999999999976</v>
          </cell>
          <cell r="K370">
            <v>1</v>
          </cell>
          <cell r="L370">
            <v>1.0299999999999976</v>
          </cell>
          <cell r="Q370">
            <v>0</v>
          </cell>
          <cell r="R370">
            <v>0</v>
          </cell>
          <cell r="S370">
            <v>1.0299999999999976</v>
          </cell>
          <cell r="U370">
            <v>1.0299999999999976</v>
          </cell>
          <cell r="Z370">
            <v>0</v>
          </cell>
          <cell r="AA370">
            <v>0</v>
          </cell>
          <cell r="AB370">
            <v>1.0299999999999976</v>
          </cell>
        </row>
        <row r="371">
          <cell r="C371">
            <v>0</v>
          </cell>
          <cell r="D371">
            <v>78</v>
          </cell>
          <cell r="F371">
            <v>74.099999999999994</v>
          </cell>
          <cell r="I371">
            <v>0</v>
          </cell>
          <cell r="J371">
            <v>3.9000000000000057</v>
          </cell>
          <cell r="K371">
            <v>1</v>
          </cell>
          <cell r="L371">
            <v>3.9000000000000057</v>
          </cell>
          <cell r="P371">
            <v>17</v>
          </cell>
          <cell r="Q371">
            <v>32.299999999999997</v>
          </cell>
          <cell r="R371">
            <v>17</v>
          </cell>
          <cell r="S371">
            <v>36.200000000000003</v>
          </cell>
          <cell r="U371">
            <v>3.9000000000000057</v>
          </cell>
          <cell r="Z371">
            <v>3.8</v>
          </cell>
          <cell r="AA371">
            <v>2</v>
          </cell>
          <cell r="AB371">
            <v>7.7000000000000055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457</v>
          </cell>
          <cell r="Q372">
            <v>109.67999999999999</v>
          </cell>
          <cell r="R372">
            <v>457</v>
          </cell>
          <cell r="S372">
            <v>109.67999999999999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180</v>
          </cell>
          <cell r="Q374">
            <v>45</v>
          </cell>
          <cell r="R374">
            <v>180</v>
          </cell>
          <cell r="S374">
            <v>45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24.981999999999999</v>
          </cell>
          <cell r="F375">
            <v>24.981999999999999</v>
          </cell>
          <cell r="I375">
            <v>13</v>
          </cell>
          <cell r="J375">
            <v>0</v>
          </cell>
          <cell r="L375">
            <v>0</v>
          </cell>
          <cell r="P375">
            <v>9</v>
          </cell>
          <cell r="Q375">
            <v>16.170000000000002</v>
          </cell>
          <cell r="R375">
            <v>9</v>
          </cell>
          <cell r="S375">
            <v>16.170000000000002</v>
          </cell>
          <cell r="U375">
            <v>0</v>
          </cell>
          <cell r="Y375">
            <v>7</v>
          </cell>
          <cell r="Z375">
            <v>12.23</v>
          </cell>
          <cell r="AA375">
            <v>7</v>
          </cell>
          <cell r="AB375">
            <v>12.23</v>
          </cell>
        </row>
        <row r="376">
          <cell r="C376">
            <v>4</v>
          </cell>
          <cell r="D376">
            <v>11</v>
          </cell>
          <cell r="F376">
            <v>11</v>
          </cell>
          <cell r="I376">
            <v>4</v>
          </cell>
          <cell r="J376">
            <v>0</v>
          </cell>
          <cell r="L376">
            <v>0</v>
          </cell>
          <cell r="P376">
            <v>10</v>
          </cell>
          <cell r="Q376">
            <v>23.17</v>
          </cell>
          <cell r="R376">
            <v>10</v>
          </cell>
          <cell r="S376">
            <v>23.17</v>
          </cell>
          <cell r="U376">
            <v>0</v>
          </cell>
          <cell r="Y376">
            <v>6</v>
          </cell>
          <cell r="Z376">
            <v>12.67</v>
          </cell>
          <cell r="AA376">
            <v>6</v>
          </cell>
          <cell r="AB376">
            <v>12.67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182</v>
          </cell>
          <cell r="U383">
            <v>478.98199999999997</v>
          </cell>
          <cell r="V383">
            <v>0</v>
          </cell>
          <cell r="W383">
            <v>0</v>
          </cell>
          <cell r="Y383">
            <v>63</v>
          </cell>
          <cell r="AA383">
            <v>63</v>
          </cell>
          <cell r="AB383">
            <v>839.55200000000013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219.13842696991532</v>
          </cell>
          <cell r="F387">
            <v>219.13842696991532</v>
          </cell>
          <cell r="I387">
            <v>0</v>
          </cell>
          <cell r="J387">
            <v>0</v>
          </cell>
          <cell r="Q387">
            <v>319.13842696991532</v>
          </cell>
          <cell r="R387">
            <v>0</v>
          </cell>
          <cell r="S387">
            <v>319.13842696991532</v>
          </cell>
          <cell r="Y387">
            <v>0</v>
          </cell>
          <cell r="Z387">
            <v>220</v>
          </cell>
          <cell r="AA387">
            <v>0</v>
          </cell>
          <cell r="AB387">
            <v>220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220</v>
          </cell>
          <cell r="AA390">
            <v>0</v>
          </cell>
          <cell r="AB390">
            <v>220</v>
          </cell>
        </row>
        <row r="391">
          <cell r="I391">
            <v>0</v>
          </cell>
          <cell r="J391">
            <v>0</v>
          </cell>
          <cell r="Q391">
            <v>284.82804099999998</v>
          </cell>
          <cell r="S391">
            <v>284.82804099999998</v>
          </cell>
          <cell r="Y391">
            <v>0</v>
          </cell>
          <cell r="AB391">
            <v>0</v>
          </cell>
        </row>
        <row r="392">
          <cell r="C392">
            <v>785</v>
          </cell>
          <cell r="D392">
            <v>73.972979999999993</v>
          </cell>
          <cell r="E392">
            <v>785</v>
          </cell>
          <cell r="F392">
            <v>73.972979999999993</v>
          </cell>
          <cell r="I392">
            <v>784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912</v>
          </cell>
          <cell r="Z392">
            <v>70.417780851063839</v>
          </cell>
          <cell r="AA392">
            <v>912</v>
          </cell>
          <cell r="AB392">
            <v>70.417780851063839</v>
          </cell>
        </row>
        <row r="393">
          <cell r="C393">
            <v>1443</v>
          </cell>
          <cell r="D393">
            <v>126.98399999999999</v>
          </cell>
          <cell r="E393">
            <v>1443</v>
          </cell>
          <cell r="F393">
            <v>126.98399999999999</v>
          </cell>
          <cell r="I393">
            <v>1442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1367</v>
          </cell>
          <cell r="Z393">
            <v>90.53714680851067</v>
          </cell>
          <cell r="AA393">
            <v>1367</v>
          </cell>
          <cell r="AB393">
            <v>90.53714680851067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780</v>
          </cell>
          <cell r="Z394">
            <v>41.24</v>
          </cell>
          <cell r="AA394">
            <v>780</v>
          </cell>
          <cell r="AB394">
            <v>41.24</v>
          </cell>
        </row>
        <row r="395">
          <cell r="C395">
            <v>0</v>
          </cell>
          <cell r="D395">
            <v>42.599369390737749</v>
          </cell>
          <cell r="E395">
            <v>0</v>
          </cell>
          <cell r="F395">
            <v>42.599369390737749</v>
          </cell>
          <cell r="I395">
            <v>0</v>
          </cell>
          <cell r="J395">
            <v>0</v>
          </cell>
          <cell r="Q395">
            <v>71.207010249999996</v>
          </cell>
          <cell r="R395">
            <v>0</v>
          </cell>
          <cell r="S395">
            <v>71.207010249999996</v>
          </cell>
          <cell r="Z395">
            <v>50.298414893617036</v>
          </cell>
          <cell r="AA395">
            <v>0</v>
          </cell>
          <cell r="AB395">
            <v>50.298414893617036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3059</v>
          </cell>
          <cell r="Z396">
            <v>472.49334255319161</v>
          </cell>
          <cell r="AA396">
            <v>3059</v>
          </cell>
          <cell r="AB396">
            <v>472.49334255319161</v>
          </cell>
        </row>
        <row r="397">
          <cell r="M397">
            <v>0</v>
          </cell>
          <cell r="N397">
            <v>0</v>
          </cell>
          <cell r="Q397">
            <v>14848.375528219913</v>
          </cell>
          <cell r="T397">
            <v>17</v>
          </cell>
          <cell r="U397">
            <v>478.98199999999997</v>
          </cell>
          <cell r="V397">
            <v>0</v>
          </cell>
          <cell r="W397">
            <v>0</v>
          </cell>
          <cell r="Y397">
            <v>684214</v>
          </cell>
          <cell r="Z397">
            <v>9367.8773425531926</v>
          </cell>
          <cell r="AA397">
            <v>684215</v>
          </cell>
          <cell r="AB397">
            <v>9846.8593425531926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9846.8593425531926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8.0000000000000071E-2</v>
          </cell>
          <cell r="E407">
            <v>0</v>
          </cell>
          <cell r="F407">
            <v>0</v>
          </cell>
          <cell r="I407">
            <v>0</v>
          </cell>
          <cell r="J407">
            <v>8.0000000000000071E-2</v>
          </cell>
          <cell r="K407">
            <v>0</v>
          </cell>
          <cell r="L407">
            <v>8.0000000000000071E-2</v>
          </cell>
          <cell r="Q407">
            <v>0</v>
          </cell>
          <cell r="R407">
            <v>0</v>
          </cell>
          <cell r="S407">
            <v>8.0000000000000071E-2</v>
          </cell>
          <cell r="T407">
            <v>0</v>
          </cell>
          <cell r="U407">
            <v>8.0000000000000071E-2</v>
          </cell>
          <cell r="Z407">
            <v>0</v>
          </cell>
          <cell r="AA407">
            <v>0</v>
          </cell>
          <cell r="AB407">
            <v>8.0000000000000071E-2</v>
          </cell>
        </row>
        <row r="408">
          <cell r="C408">
            <v>0</v>
          </cell>
          <cell r="D408">
            <v>0.97599999999999998</v>
          </cell>
          <cell r="E408">
            <v>0</v>
          </cell>
          <cell r="F408">
            <v>0</v>
          </cell>
          <cell r="I408">
            <v>0</v>
          </cell>
          <cell r="J408">
            <v>0.97599999999999998</v>
          </cell>
          <cell r="K408">
            <v>0</v>
          </cell>
          <cell r="L408">
            <v>0.97599999999999998</v>
          </cell>
          <cell r="Q408">
            <v>0</v>
          </cell>
          <cell r="R408">
            <v>0</v>
          </cell>
          <cell r="S408">
            <v>0.97599999999999998</v>
          </cell>
          <cell r="T408">
            <v>0</v>
          </cell>
          <cell r="U408">
            <v>0.97599999999999998</v>
          </cell>
          <cell r="Z408">
            <v>0</v>
          </cell>
          <cell r="AA408">
            <v>0</v>
          </cell>
          <cell r="AB408">
            <v>0.97599999999999998</v>
          </cell>
        </row>
        <row r="409">
          <cell r="C409">
            <v>0</v>
          </cell>
          <cell r="D409">
            <v>0.65</v>
          </cell>
          <cell r="E409">
            <v>0</v>
          </cell>
          <cell r="F409">
            <v>0</v>
          </cell>
          <cell r="I409">
            <v>0</v>
          </cell>
          <cell r="J409">
            <v>0.65</v>
          </cell>
          <cell r="K409">
            <v>0</v>
          </cell>
          <cell r="L409">
            <v>0.65</v>
          </cell>
          <cell r="Q409">
            <v>0</v>
          </cell>
          <cell r="R409">
            <v>0</v>
          </cell>
          <cell r="S409">
            <v>0.65</v>
          </cell>
          <cell r="T409">
            <v>0</v>
          </cell>
          <cell r="U409">
            <v>0.65</v>
          </cell>
          <cell r="Z409">
            <v>0</v>
          </cell>
          <cell r="AA409">
            <v>0</v>
          </cell>
          <cell r="AB409">
            <v>0.65</v>
          </cell>
        </row>
        <row r="410">
          <cell r="C410">
            <v>0</v>
          </cell>
          <cell r="D410">
            <v>0.4</v>
          </cell>
          <cell r="E410">
            <v>0</v>
          </cell>
          <cell r="F410">
            <v>0</v>
          </cell>
          <cell r="I410">
            <v>0</v>
          </cell>
          <cell r="J410">
            <v>0.4</v>
          </cell>
          <cell r="K410">
            <v>0</v>
          </cell>
          <cell r="L410">
            <v>0.4</v>
          </cell>
          <cell r="Q410">
            <v>0</v>
          </cell>
          <cell r="R410">
            <v>0</v>
          </cell>
          <cell r="S410">
            <v>0.4</v>
          </cell>
          <cell r="T410">
            <v>0</v>
          </cell>
          <cell r="U410">
            <v>0.4</v>
          </cell>
          <cell r="Z410">
            <v>0</v>
          </cell>
          <cell r="AA410">
            <v>0</v>
          </cell>
          <cell r="AB410">
            <v>0.4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2.1059999999999999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2.1059999999999999</v>
          </cell>
        </row>
        <row r="416">
          <cell r="I416">
            <v>0</v>
          </cell>
          <cell r="J416">
            <v>0</v>
          </cell>
        </row>
        <row r="417">
          <cell r="C417">
            <v>4</v>
          </cell>
          <cell r="D417">
            <v>72</v>
          </cell>
          <cell r="E417">
            <v>4</v>
          </cell>
          <cell r="F417">
            <v>72</v>
          </cell>
          <cell r="I417">
            <v>0</v>
          </cell>
          <cell r="J417">
            <v>0</v>
          </cell>
          <cell r="P417">
            <v>400</v>
          </cell>
          <cell r="Q417">
            <v>72</v>
          </cell>
          <cell r="R417">
            <v>400</v>
          </cell>
          <cell r="S417">
            <v>72</v>
          </cell>
          <cell r="Z417">
            <v>72</v>
          </cell>
          <cell r="AA417">
            <v>400</v>
          </cell>
          <cell r="AB417">
            <v>72</v>
          </cell>
        </row>
        <row r="418">
          <cell r="C418">
            <v>4</v>
          </cell>
          <cell r="D418">
            <v>4.8</v>
          </cell>
          <cell r="E418">
            <v>4</v>
          </cell>
          <cell r="F418">
            <v>4.8</v>
          </cell>
          <cell r="I418">
            <v>0</v>
          </cell>
          <cell r="J418">
            <v>0</v>
          </cell>
          <cell r="P418">
            <v>400</v>
          </cell>
          <cell r="Q418">
            <v>4.8</v>
          </cell>
          <cell r="R418">
            <v>400</v>
          </cell>
          <cell r="S418">
            <v>4.8</v>
          </cell>
          <cell r="Z418">
            <v>4.8</v>
          </cell>
          <cell r="AA418">
            <v>400</v>
          </cell>
          <cell r="AB418">
            <v>4.8</v>
          </cell>
        </row>
        <row r="419">
          <cell r="C419">
            <v>4</v>
          </cell>
          <cell r="D419">
            <v>4</v>
          </cell>
          <cell r="E419">
            <v>4</v>
          </cell>
          <cell r="F419">
            <v>4</v>
          </cell>
          <cell r="I419">
            <v>0</v>
          </cell>
          <cell r="J419">
            <v>0</v>
          </cell>
          <cell r="P419">
            <v>400</v>
          </cell>
          <cell r="Q419">
            <v>4</v>
          </cell>
          <cell r="R419">
            <v>400</v>
          </cell>
          <cell r="S419">
            <v>4</v>
          </cell>
          <cell r="Z419">
            <v>4</v>
          </cell>
          <cell r="AA419">
            <v>400</v>
          </cell>
          <cell r="AB419">
            <v>4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4</v>
          </cell>
          <cell r="D421">
            <v>12</v>
          </cell>
          <cell r="E421">
            <v>4</v>
          </cell>
          <cell r="F421">
            <v>12</v>
          </cell>
          <cell r="I421">
            <v>0</v>
          </cell>
          <cell r="J421">
            <v>0</v>
          </cell>
          <cell r="P421">
            <v>4</v>
          </cell>
          <cell r="Q421">
            <v>12</v>
          </cell>
          <cell r="R421">
            <v>4</v>
          </cell>
          <cell r="S421">
            <v>12</v>
          </cell>
          <cell r="Z421">
            <v>12</v>
          </cell>
          <cell r="AA421">
            <v>4</v>
          </cell>
          <cell r="AB421">
            <v>12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4</v>
          </cell>
          <cell r="D423">
            <v>48</v>
          </cell>
          <cell r="E423">
            <v>4</v>
          </cell>
          <cell r="F423">
            <v>48</v>
          </cell>
          <cell r="I423">
            <v>0</v>
          </cell>
          <cell r="J423">
            <v>0</v>
          </cell>
          <cell r="P423">
            <v>4</v>
          </cell>
          <cell r="Q423">
            <v>48</v>
          </cell>
          <cell r="R423">
            <v>4</v>
          </cell>
          <cell r="S423">
            <v>48</v>
          </cell>
          <cell r="Z423">
            <v>48</v>
          </cell>
          <cell r="AA423">
            <v>4</v>
          </cell>
          <cell r="AB423">
            <v>48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4</v>
          </cell>
          <cell r="D425">
            <v>7.2</v>
          </cell>
          <cell r="E425">
            <v>4</v>
          </cell>
          <cell r="F425">
            <v>7.2</v>
          </cell>
          <cell r="I425">
            <v>0</v>
          </cell>
          <cell r="J425">
            <v>0</v>
          </cell>
          <cell r="P425">
            <v>4</v>
          </cell>
          <cell r="Q425">
            <v>7.2</v>
          </cell>
          <cell r="R425">
            <v>4</v>
          </cell>
          <cell r="S425">
            <v>7.2</v>
          </cell>
          <cell r="Z425">
            <v>7.2</v>
          </cell>
          <cell r="AA425">
            <v>4</v>
          </cell>
          <cell r="AB425">
            <v>7.2</v>
          </cell>
        </row>
        <row r="426">
          <cell r="C426">
            <v>4</v>
          </cell>
          <cell r="D426">
            <v>4.8000000000000007</v>
          </cell>
          <cell r="E426">
            <v>4</v>
          </cell>
          <cell r="F426">
            <v>4.8000000000000007</v>
          </cell>
          <cell r="I426">
            <v>0</v>
          </cell>
          <cell r="J426">
            <v>0</v>
          </cell>
          <cell r="P426">
            <v>4</v>
          </cell>
          <cell r="Q426">
            <v>4.8000000000000007</v>
          </cell>
          <cell r="R426">
            <v>4</v>
          </cell>
          <cell r="S426">
            <v>4.8000000000000007</v>
          </cell>
          <cell r="Z426">
            <v>4.8000000000000007</v>
          </cell>
          <cell r="AA426">
            <v>4</v>
          </cell>
          <cell r="AB426">
            <v>4.8000000000000007</v>
          </cell>
        </row>
        <row r="427">
          <cell r="C427">
            <v>4</v>
          </cell>
          <cell r="D427">
            <v>4.8000000000000007</v>
          </cell>
          <cell r="E427">
            <v>4</v>
          </cell>
          <cell r="F427">
            <v>4.8000000000000007</v>
          </cell>
          <cell r="I427">
            <v>0</v>
          </cell>
          <cell r="J427">
            <v>0</v>
          </cell>
          <cell r="P427">
            <v>4</v>
          </cell>
          <cell r="Q427">
            <v>4.8000000000000007</v>
          </cell>
          <cell r="R427">
            <v>4</v>
          </cell>
          <cell r="S427">
            <v>4.8000000000000007</v>
          </cell>
          <cell r="Z427">
            <v>4.8000000000000007</v>
          </cell>
          <cell r="AA427">
            <v>4</v>
          </cell>
          <cell r="AB427">
            <v>4.8000000000000007</v>
          </cell>
        </row>
        <row r="428">
          <cell r="C428">
            <v>4</v>
          </cell>
          <cell r="D428">
            <v>7.1999999999999993</v>
          </cell>
          <cell r="E428">
            <v>4</v>
          </cell>
          <cell r="F428">
            <v>7.1999999999999993</v>
          </cell>
          <cell r="I428">
            <v>0</v>
          </cell>
          <cell r="J428">
            <v>0</v>
          </cell>
          <cell r="P428">
            <v>4</v>
          </cell>
          <cell r="Q428">
            <v>7.1999999999999993</v>
          </cell>
          <cell r="R428">
            <v>4</v>
          </cell>
          <cell r="S428">
            <v>7.1999999999999993</v>
          </cell>
          <cell r="Z428">
            <v>7.1999999999999993</v>
          </cell>
          <cell r="AA428">
            <v>4</v>
          </cell>
          <cell r="AB428">
            <v>7.1999999999999993</v>
          </cell>
        </row>
        <row r="429">
          <cell r="C429">
            <v>4</v>
          </cell>
          <cell r="D429">
            <v>4</v>
          </cell>
          <cell r="E429">
            <v>4</v>
          </cell>
          <cell r="F429">
            <v>4</v>
          </cell>
          <cell r="I429">
            <v>0</v>
          </cell>
          <cell r="J429">
            <v>0</v>
          </cell>
          <cell r="P429">
            <v>400</v>
          </cell>
          <cell r="Q429">
            <v>4</v>
          </cell>
          <cell r="R429">
            <v>400</v>
          </cell>
          <cell r="S429">
            <v>4</v>
          </cell>
          <cell r="Z429">
            <v>4</v>
          </cell>
          <cell r="AA429">
            <v>400</v>
          </cell>
          <cell r="AB429">
            <v>4</v>
          </cell>
        </row>
        <row r="430">
          <cell r="C430">
            <v>4</v>
          </cell>
          <cell r="D430">
            <v>4</v>
          </cell>
          <cell r="E430">
            <v>4</v>
          </cell>
          <cell r="F430">
            <v>4</v>
          </cell>
          <cell r="I430">
            <v>0</v>
          </cell>
          <cell r="J430">
            <v>0</v>
          </cell>
          <cell r="P430">
            <v>400</v>
          </cell>
          <cell r="Q430">
            <v>4</v>
          </cell>
          <cell r="R430">
            <v>400</v>
          </cell>
          <cell r="S430">
            <v>4</v>
          </cell>
          <cell r="Z430">
            <v>4</v>
          </cell>
          <cell r="AA430">
            <v>400</v>
          </cell>
          <cell r="AB430">
            <v>4</v>
          </cell>
        </row>
        <row r="431">
          <cell r="C431">
            <v>4</v>
          </cell>
          <cell r="D431">
            <v>5</v>
          </cell>
          <cell r="E431">
            <v>4</v>
          </cell>
          <cell r="F431">
            <v>5</v>
          </cell>
          <cell r="I431">
            <v>0</v>
          </cell>
          <cell r="J431">
            <v>0</v>
          </cell>
          <cell r="P431">
            <v>400</v>
          </cell>
          <cell r="Q431">
            <v>5</v>
          </cell>
          <cell r="R431">
            <v>400</v>
          </cell>
          <cell r="S431">
            <v>5</v>
          </cell>
          <cell r="Z431">
            <v>5</v>
          </cell>
          <cell r="AA431">
            <v>400</v>
          </cell>
          <cell r="AB431">
            <v>5</v>
          </cell>
        </row>
        <row r="432">
          <cell r="C432">
            <v>4</v>
          </cell>
          <cell r="D432">
            <v>3</v>
          </cell>
          <cell r="E432">
            <v>4</v>
          </cell>
          <cell r="F432">
            <v>3</v>
          </cell>
          <cell r="I432">
            <v>0</v>
          </cell>
          <cell r="J432">
            <v>0</v>
          </cell>
          <cell r="P432">
            <v>400</v>
          </cell>
          <cell r="Q432">
            <v>3</v>
          </cell>
          <cell r="R432">
            <v>400</v>
          </cell>
          <cell r="S432">
            <v>3</v>
          </cell>
          <cell r="Z432">
            <v>3</v>
          </cell>
          <cell r="AA432">
            <v>400</v>
          </cell>
          <cell r="AB432">
            <v>3</v>
          </cell>
        </row>
        <row r="433">
          <cell r="C433">
            <v>4</v>
          </cell>
          <cell r="D433">
            <v>3</v>
          </cell>
          <cell r="E433">
            <v>4</v>
          </cell>
          <cell r="F433">
            <v>3</v>
          </cell>
          <cell r="I433">
            <v>0</v>
          </cell>
          <cell r="J433">
            <v>0</v>
          </cell>
          <cell r="P433">
            <v>400</v>
          </cell>
          <cell r="Q433">
            <v>3</v>
          </cell>
          <cell r="R433">
            <v>400</v>
          </cell>
          <cell r="S433">
            <v>3</v>
          </cell>
          <cell r="Z433">
            <v>3</v>
          </cell>
          <cell r="AA433">
            <v>400</v>
          </cell>
          <cell r="AB433">
            <v>3</v>
          </cell>
        </row>
        <row r="434">
          <cell r="C434">
            <v>4</v>
          </cell>
          <cell r="D434">
            <v>0.8</v>
          </cell>
          <cell r="E434">
            <v>4</v>
          </cell>
          <cell r="F434">
            <v>0.8</v>
          </cell>
          <cell r="I434">
            <v>0</v>
          </cell>
          <cell r="J434">
            <v>0</v>
          </cell>
          <cell r="P434">
            <v>400</v>
          </cell>
          <cell r="Q434">
            <v>0.8</v>
          </cell>
          <cell r="R434">
            <v>400</v>
          </cell>
          <cell r="S434">
            <v>0.8</v>
          </cell>
          <cell r="Z434">
            <v>0.8</v>
          </cell>
          <cell r="AA434">
            <v>400</v>
          </cell>
          <cell r="AB434">
            <v>0.8</v>
          </cell>
        </row>
        <row r="435">
          <cell r="C435">
            <v>4</v>
          </cell>
          <cell r="D435">
            <v>0.8</v>
          </cell>
          <cell r="E435">
            <v>4</v>
          </cell>
          <cell r="F435">
            <v>0.8</v>
          </cell>
          <cell r="I435">
            <v>0</v>
          </cell>
          <cell r="J435">
            <v>0</v>
          </cell>
          <cell r="P435">
            <v>400</v>
          </cell>
          <cell r="Q435">
            <v>0.8</v>
          </cell>
          <cell r="R435">
            <v>400</v>
          </cell>
          <cell r="S435">
            <v>0.8</v>
          </cell>
          <cell r="Z435">
            <v>0.8</v>
          </cell>
          <cell r="AA435">
            <v>400</v>
          </cell>
          <cell r="AB435">
            <v>0.8</v>
          </cell>
        </row>
        <row r="436">
          <cell r="C436">
            <v>1</v>
          </cell>
          <cell r="D436">
            <v>6</v>
          </cell>
          <cell r="E436">
            <v>1</v>
          </cell>
          <cell r="F436">
            <v>6</v>
          </cell>
          <cell r="I436">
            <v>0</v>
          </cell>
          <cell r="J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4</v>
          </cell>
          <cell r="D437">
            <v>2</v>
          </cell>
          <cell r="E437">
            <v>4</v>
          </cell>
          <cell r="F437">
            <v>2</v>
          </cell>
          <cell r="I437">
            <v>0</v>
          </cell>
          <cell r="J437">
            <v>0</v>
          </cell>
          <cell r="P437">
            <v>400</v>
          </cell>
          <cell r="Q437">
            <v>2</v>
          </cell>
          <cell r="R437">
            <v>400</v>
          </cell>
          <cell r="S437">
            <v>2</v>
          </cell>
          <cell r="Z437">
            <v>2</v>
          </cell>
          <cell r="AA437">
            <v>400</v>
          </cell>
          <cell r="AB437">
            <v>2</v>
          </cell>
        </row>
        <row r="438">
          <cell r="C438">
            <v>4</v>
          </cell>
          <cell r="D438">
            <v>0.8</v>
          </cell>
          <cell r="E438">
            <v>4</v>
          </cell>
          <cell r="F438">
            <v>0.8</v>
          </cell>
          <cell r="I438">
            <v>0</v>
          </cell>
          <cell r="J438">
            <v>0</v>
          </cell>
          <cell r="P438">
            <v>400</v>
          </cell>
          <cell r="Q438">
            <v>0.8</v>
          </cell>
          <cell r="R438">
            <v>400</v>
          </cell>
          <cell r="S438">
            <v>0.8</v>
          </cell>
          <cell r="Z438">
            <v>0.8</v>
          </cell>
          <cell r="AA438">
            <v>400</v>
          </cell>
          <cell r="AB438">
            <v>0.8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400</v>
          </cell>
          <cell r="Z439">
            <v>188.20000000000005</v>
          </cell>
          <cell r="AA439">
            <v>400</v>
          </cell>
          <cell r="AB439">
            <v>188.20000000000005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2.1059999999999999</v>
          </cell>
          <cell r="V440">
            <v>0</v>
          </cell>
          <cell r="W440">
            <v>0</v>
          </cell>
          <cell r="Y440">
            <v>400</v>
          </cell>
          <cell r="Z440">
            <v>188.20000000000005</v>
          </cell>
          <cell r="AA440">
            <v>400</v>
          </cell>
          <cell r="AB440">
            <v>190.30600000000004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2.1059999999999999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188.20000000000005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190.30600000000004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106</v>
          </cell>
        </row>
      </sheetData>
      <sheetData sheetId="24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P52">
            <v>16</v>
          </cell>
          <cell r="Q52">
            <v>48</v>
          </cell>
          <cell r="R52">
            <v>16</v>
          </cell>
          <cell r="S52">
            <v>48</v>
          </cell>
          <cell r="Y52">
            <v>3</v>
          </cell>
          <cell r="Z52">
            <v>9</v>
          </cell>
          <cell r="AA52">
            <v>3</v>
          </cell>
          <cell r="AB52">
            <v>9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P53">
            <v>16</v>
          </cell>
          <cell r="Q53">
            <v>56</v>
          </cell>
          <cell r="R53">
            <v>16</v>
          </cell>
          <cell r="S53">
            <v>56</v>
          </cell>
          <cell r="Y53">
            <v>3</v>
          </cell>
          <cell r="Z53">
            <v>10.5</v>
          </cell>
          <cell r="AA53">
            <v>3</v>
          </cell>
          <cell r="AB53">
            <v>10.5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P54">
            <v>16</v>
          </cell>
          <cell r="Q54">
            <v>12</v>
          </cell>
          <cell r="R54">
            <v>16</v>
          </cell>
          <cell r="S54">
            <v>12</v>
          </cell>
          <cell r="Y54">
            <v>3</v>
          </cell>
          <cell r="Z54">
            <v>2.25</v>
          </cell>
          <cell r="AA54">
            <v>3</v>
          </cell>
          <cell r="AB54">
            <v>2.25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21.75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P58">
            <v>16</v>
          </cell>
          <cell r="Q58">
            <v>288</v>
          </cell>
          <cell r="R58">
            <v>16</v>
          </cell>
          <cell r="S58">
            <v>288</v>
          </cell>
          <cell r="Y58">
            <v>3</v>
          </cell>
          <cell r="Z58">
            <v>54</v>
          </cell>
          <cell r="AA58">
            <v>3</v>
          </cell>
          <cell r="AB58">
            <v>54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P59">
            <v>16</v>
          </cell>
          <cell r="Q59">
            <v>19.2</v>
          </cell>
          <cell r="R59">
            <v>16</v>
          </cell>
          <cell r="S59">
            <v>19.2</v>
          </cell>
          <cell r="Y59">
            <v>3</v>
          </cell>
          <cell r="Z59">
            <v>3.5999999999999996</v>
          </cell>
          <cell r="AA59">
            <v>3</v>
          </cell>
          <cell r="AB59">
            <v>3.5999999999999996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P60">
            <v>16</v>
          </cell>
          <cell r="Q60">
            <v>16</v>
          </cell>
          <cell r="R60">
            <v>16</v>
          </cell>
          <cell r="S60">
            <v>16</v>
          </cell>
          <cell r="Y60">
            <v>3</v>
          </cell>
          <cell r="Z60">
            <v>3</v>
          </cell>
          <cell r="AA60">
            <v>3</v>
          </cell>
          <cell r="AB60">
            <v>3</v>
          </cell>
        </row>
        <row r="61">
          <cell r="I61">
            <v>0</v>
          </cell>
          <cell r="J61">
            <v>0</v>
          </cell>
          <cell r="Z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P62">
            <v>16</v>
          </cell>
          <cell r="Q62">
            <v>48</v>
          </cell>
          <cell r="R62">
            <v>16</v>
          </cell>
          <cell r="S62">
            <v>48</v>
          </cell>
          <cell r="Y62">
            <v>2</v>
          </cell>
          <cell r="Z62">
            <v>6</v>
          </cell>
          <cell r="AA62">
            <v>2</v>
          </cell>
          <cell r="AB62">
            <v>6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P67">
            <v>1</v>
          </cell>
          <cell r="Q67">
            <v>1.2000000000000002</v>
          </cell>
          <cell r="R67">
            <v>1</v>
          </cell>
          <cell r="S67">
            <v>1.2000000000000002</v>
          </cell>
          <cell r="Y67">
            <v>1</v>
          </cell>
          <cell r="Z67">
            <v>1.2000000000000002</v>
          </cell>
          <cell r="AA67">
            <v>1</v>
          </cell>
          <cell r="AB67">
            <v>1.2000000000000002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P68">
            <v>6</v>
          </cell>
          <cell r="Q68">
            <v>7.2000000000000011</v>
          </cell>
          <cell r="R68">
            <v>6</v>
          </cell>
          <cell r="S68">
            <v>7.2000000000000011</v>
          </cell>
          <cell r="Y68">
            <v>4</v>
          </cell>
          <cell r="Z68">
            <v>4.8000000000000007</v>
          </cell>
          <cell r="AA68">
            <v>4</v>
          </cell>
          <cell r="AB68">
            <v>4.8000000000000007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P69">
            <v>6</v>
          </cell>
          <cell r="Q69">
            <v>10.8</v>
          </cell>
          <cell r="R69">
            <v>6</v>
          </cell>
          <cell r="S69">
            <v>10.8</v>
          </cell>
          <cell r="Y69">
            <v>6</v>
          </cell>
          <cell r="Z69">
            <v>10.8</v>
          </cell>
          <cell r="AA69">
            <v>6</v>
          </cell>
          <cell r="AB69">
            <v>10.8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P70">
            <v>16</v>
          </cell>
          <cell r="Q70">
            <v>16</v>
          </cell>
          <cell r="R70">
            <v>16</v>
          </cell>
          <cell r="S70">
            <v>16</v>
          </cell>
          <cell r="Y70">
            <v>3</v>
          </cell>
          <cell r="Z70">
            <v>3</v>
          </cell>
          <cell r="AA70">
            <v>3</v>
          </cell>
          <cell r="AB70">
            <v>3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P71">
            <v>16</v>
          </cell>
          <cell r="Q71">
            <v>16</v>
          </cell>
          <cell r="R71">
            <v>16</v>
          </cell>
          <cell r="S71">
            <v>16</v>
          </cell>
          <cell r="Y71">
            <v>3</v>
          </cell>
          <cell r="Z71">
            <v>3</v>
          </cell>
          <cell r="AA71">
            <v>3</v>
          </cell>
          <cell r="AB71">
            <v>3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P72">
            <v>16</v>
          </cell>
          <cell r="Q72">
            <v>20</v>
          </cell>
          <cell r="R72">
            <v>16</v>
          </cell>
          <cell r="S72">
            <v>20</v>
          </cell>
          <cell r="Y72">
            <v>3</v>
          </cell>
          <cell r="Z72">
            <v>3.75</v>
          </cell>
          <cell r="AA72">
            <v>3</v>
          </cell>
          <cell r="AB72">
            <v>3.75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P73">
            <v>16</v>
          </cell>
          <cell r="Q73">
            <v>12</v>
          </cell>
          <cell r="R73">
            <v>16</v>
          </cell>
          <cell r="S73">
            <v>12</v>
          </cell>
          <cell r="Y73">
            <v>3</v>
          </cell>
          <cell r="Z73">
            <v>2.25</v>
          </cell>
          <cell r="AA73">
            <v>3</v>
          </cell>
          <cell r="AB73">
            <v>2.25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P74">
            <v>16</v>
          </cell>
          <cell r="Q74">
            <v>12</v>
          </cell>
          <cell r="R74">
            <v>16</v>
          </cell>
          <cell r="S74">
            <v>12</v>
          </cell>
          <cell r="Y74">
            <v>3</v>
          </cell>
          <cell r="Z74">
            <v>2.25</v>
          </cell>
          <cell r="AA74">
            <v>3</v>
          </cell>
          <cell r="AB74">
            <v>2.25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P75">
            <v>16</v>
          </cell>
          <cell r="Q75">
            <v>3.2</v>
          </cell>
          <cell r="R75">
            <v>16</v>
          </cell>
          <cell r="S75">
            <v>3.2</v>
          </cell>
          <cell r="Y75">
            <v>3</v>
          </cell>
          <cell r="Z75">
            <v>0.60000000000000009</v>
          </cell>
          <cell r="AA75">
            <v>3</v>
          </cell>
          <cell r="AB75">
            <v>0.60000000000000009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P76">
            <v>16</v>
          </cell>
          <cell r="Q76">
            <v>3.2</v>
          </cell>
          <cell r="R76">
            <v>16</v>
          </cell>
          <cell r="S76">
            <v>3.2</v>
          </cell>
          <cell r="Y76">
            <v>3</v>
          </cell>
          <cell r="Z76">
            <v>0.60000000000000009</v>
          </cell>
          <cell r="AA76">
            <v>3</v>
          </cell>
          <cell r="AB76">
            <v>0.60000000000000009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P78">
            <v>16</v>
          </cell>
          <cell r="Q78">
            <v>8</v>
          </cell>
          <cell r="R78">
            <v>16</v>
          </cell>
          <cell r="S78">
            <v>8</v>
          </cell>
          <cell r="Y78">
            <v>3</v>
          </cell>
          <cell r="Z78">
            <v>1.5</v>
          </cell>
          <cell r="AA78">
            <v>3</v>
          </cell>
          <cell r="AB78">
            <v>1.5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P79">
            <v>16</v>
          </cell>
          <cell r="Q79">
            <v>3.2</v>
          </cell>
          <cell r="R79">
            <v>16</v>
          </cell>
          <cell r="S79">
            <v>3.2</v>
          </cell>
          <cell r="Y79">
            <v>3</v>
          </cell>
          <cell r="Z79">
            <v>0.60000000000000009</v>
          </cell>
          <cell r="AA79">
            <v>3</v>
          </cell>
          <cell r="AB79">
            <v>0.60000000000000009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100.94999999999997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122.69999999999997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16</v>
          </cell>
          <cell r="Q82">
            <v>600</v>
          </cell>
          <cell r="R82">
            <v>16</v>
          </cell>
          <cell r="S82">
            <v>600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3</v>
          </cell>
          <cell r="Z82">
            <v>122.69999999999997</v>
          </cell>
          <cell r="AA82">
            <v>3</v>
          </cell>
          <cell r="AB82">
            <v>122.69999999999997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15</v>
          </cell>
          <cell r="F152">
            <v>15</v>
          </cell>
          <cell r="I152">
            <v>0</v>
          </cell>
          <cell r="J152">
            <v>0</v>
          </cell>
          <cell r="Q152">
            <v>192.38032999999999</v>
          </cell>
          <cell r="R152">
            <v>0</v>
          </cell>
          <cell r="S152">
            <v>192.38032999999999</v>
          </cell>
          <cell r="Z152">
            <v>0</v>
          </cell>
          <cell r="AA152">
            <v>0</v>
          </cell>
          <cell r="AB152">
            <v>0</v>
          </cell>
        </row>
        <row r="153">
          <cell r="C153">
            <v>0</v>
          </cell>
          <cell r="D153">
            <v>15</v>
          </cell>
          <cell r="E153">
            <v>0</v>
          </cell>
          <cell r="F153">
            <v>15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192.38032999999999</v>
          </cell>
          <cell r="R153">
            <v>0</v>
          </cell>
          <cell r="S153">
            <v>192.38032999999999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3207</v>
          </cell>
          <cell r="D170">
            <v>96.21</v>
          </cell>
          <cell r="E170">
            <v>3207</v>
          </cell>
          <cell r="F170">
            <v>96.21</v>
          </cell>
          <cell r="I170">
            <v>0</v>
          </cell>
          <cell r="J170">
            <v>0</v>
          </cell>
          <cell r="P170">
            <v>1092</v>
          </cell>
          <cell r="Q170">
            <v>32.76</v>
          </cell>
          <cell r="R170">
            <v>1092</v>
          </cell>
          <cell r="S170">
            <v>32.76</v>
          </cell>
          <cell r="Y170">
            <v>1092</v>
          </cell>
          <cell r="Z170">
            <v>32.76</v>
          </cell>
          <cell r="AA170">
            <v>1092</v>
          </cell>
          <cell r="AB170">
            <v>32.76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17125</v>
          </cell>
          <cell r="Q171">
            <v>256.875</v>
          </cell>
          <cell r="R171">
            <v>17125</v>
          </cell>
          <cell r="S171">
            <v>256.875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32.76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460</v>
          </cell>
          <cell r="D188">
            <v>46</v>
          </cell>
          <cell r="E188">
            <v>460</v>
          </cell>
          <cell r="F188">
            <v>46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473</v>
          </cell>
          <cell r="Q194">
            <v>47.300000000000004</v>
          </cell>
          <cell r="R194">
            <v>473</v>
          </cell>
          <cell r="S194">
            <v>47.300000000000004</v>
          </cell>
          <cell r="Y194">
            <v>473</v>
          </cell>
          <cell r="Z194">
            <v>47.300000000000004</v>
          </cell>
          <cell r="AA194">
            <v>473</v>
          </cell>
          <cell r="AB194">
            <v>47.300000000000004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47.300000000000004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80.06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64946</v>
          </cell>
          <cell r="D201">
            <v>97.418999999999997</v>
          </cell>
          <cell r="E201">
            <v>64946</v>
          </cell>
          <cell r="F201">
            <v>97.418999999999997</v>
          </cell>
          <cell r="I201">
            <v>0</v>
          </cell>
          <cell r="J201">
            <v>0</v>
          </cell>
          <cell r="P201">
            <v>63042</v>
          </cell>
          <cell r="Q201">
            <v>94.563000000000002</v>
          </cell>
          <cell r="R201">
            <v>63042</v>
          </cell>
          <cell r="S201">
            <v>94.563000000000002</v>
          </cell>
          <cell r="Z201">
            <v>94.563000000000002</v>
          </cell>
          <cell r="AA201">
            <v>63042</v>
          </cell>
          <cell r="AB201">
            <v>94.563000000000002</v>
          </cell>
        </row>
        <row r="202">
          <cell r="C202">
            <v>23</v>
          </cell>
          <cell r="D202">
            <v>3.4500000000000003E-2</v>
          </cell>
          <cell r="E202">
            <v>23</v>
          </cell>
          <cell r="F202">
            <v>3.4500000000000003E-2</v>
          </cell>
          <cell r="I202">
            <v>0</v>
          </cell>
          <cell r="J202">
            <v>0</v>
          </cell>
          <cell r="P202">
            <v>24</v>
          </cell>
          <cell r="Q202">
            <v>3.6000000000000004E-2</v>
          </cell>
          <cell r="R202">
            <v>24</v>
          </cell>
          <cell r="S202">
            <v>3.6000000000000004E-2</v>
          </cell>
          <cell r="Z202">
            <v>3.6000000000000004E-2</v>
          </cell>
          <cell r="AA202">
            <v>24</v>
          </cell>
          <cell r="AB202">
            <v>3.6000000000000004E-2</v>
          </cell>
        </row>
        <row r="203">
          <cell r="C203">
            <v>8</v>
          </cell>
          <cell r="D203">
            <v>1.2E-2</v>
          </cell>
          <cell r="E203">
            <v>8</v>
          </cell>
          <cell r="F203">
            <v>1.2E-2</v>
          </cell>
          <cell r="I203">
            <v>0</v>
          </cell>
          <cell r="J203">
            <v>0</v>
          </cell>
          <cell r="P203">
            <v>10</v>
          </cell>
          <cell r="Q203">
            <v>1.4999999999999999E-2</v>
          </cell>
          <cell r="R203">
            <v>10</v>
          </cell>
          <cell r="S203">
            <v>1.4999999999999999E-2</v>
          </cell>
          <cell r="Z203">
            <v>1.4999999999999999E-2</v>
          </cell>
          <cell r="AA203">
            <v>10</v>
          </cell>
          <cell r="AB203">
            <v>1.4999999999999999E-2</v>
          </cell>
        </row>
        <row r="204">
          <cell r="C204">
            <v>90516</v>
          </cell>
          <cell r="D204">
            <v>135.774</v>
          </cell>
          <cell r="E204">
            <v>90516</v>
          </cell>
          <cell r="F204">
            <v>135.774</v>
          </cell>
          <cell r="I204">
            <v>0</v>
          </cell>
          <cell r="J204">
            <v>0</v>
          </cell>
          <cell r="P204">
            <v>89277</v>
          </cell>
          <cell r="Q204">
            <v>133.91550000000001</v>
          </cell>
          <cell r="R204">
            <v>89277</v>
          </cell>
          <cell r="S204">
            <v>133.91550000000001</v>
          </cell>
          <cell r="Z204">
            <v>133.91550000000001</v>
          </cell>
          <cell r="AA204">
            <v>89277</v>
          </cell>
          <cell r="AB204">
            <v>133.91550000000001</v>
          </cell>
        </row>
        <row r="205">
          <cell r="C205">
            <v>19</v>
          </cell>
          <cell r="D205">
            <v>2.8500000000000001E-2</v>
          </cell>
          <cell r="E205">
            <v>19</v>
          </cell>
          <cell r="F205">
            <v>2.8500000000000001E-2</v>
          </cell>
          <cell r="I205">
            <v>0</v>
          </cell>
          <cell r="J205">
            <v>0</v>
          </cell>
          <cell r="P205">
            <v>23</v>
          </cell>
          <cell r="Q205">
            <v>3.4500000000000003E-2</v>
          </cell>
          <cell r="R205">
            <v>23</v>
          </cell>
          <cell r="S205">
            <v>3.4500000000000003E-2</v>
          </cell>
          <cell r="Z205">
            <v>3.4500000000000003E-2</v>
          </cell>
          <cell r="AA205">
            <v>23</v>
          </cell>
          <cell r="AB205">
            <v>3.4500000000000003E-2</v>
          </cell>
        </row>
        <row r="206">
          <cell r="C206">
            <v>6</v>
          </cell>
          <cell r="D206">
            <v>9.0000000000000011E-3</v>
          </cell>
          <cell r="E206">
            <v>6</v>
          </cell>
          <cell r="F206">
            <v>9.0000000000000011E-3</v>
          </cell>
          <cell r="I206">
            <v>0</v>
          </cell>
          <cell r="J206">
            <v>0</v>
          </cell>
          <cell r="P206">
            <v>13</v>
          </cell>
          <cell r="Q206">
            <v>1.95E-2</v>
          </cell>
          <cell r="R206">
            <v>13</v>
          </cell>
          <cell r="S206">
            <v>1.95E-2</v>
          </cell>
          <cell r="Z206">
            <v>1.95E-2</v>
          </cell>
          <cell r="AA206">
            <v>13</v>
          </cell>
          <cell r="AB206">
            <v>1.95E-2</v>
          </cell>
        </row>
        <row r="207">
          <cell r="C207">
            <v>79887</v>
          </cell>
          <cell r="D207">
            <v>199.7175</v>
          </cell>
          <cell r="E207">
            <v>79887</v>
          </cell>
          <cell r="F207">
            <v>199.7175</v>
          </cell>
          <cell r="I207">
            <v>0</v>
          </cell>
          <cell r="J207">
            <v>0</v>
          </cell>
          <cell r="P207">
            <v>82311</v>
          </cell>
          <cell r="Q207">
            <v>205.7775</v>
          </cell>
          <cell r="R207">
            <v>82311</v>
          </cell>
          <cell r="S207">
            <v>205.7775</v>
          </cell>
          <cell r="Z207">
            <v>205.7775</v>
          </cell>
          <cell r="AA207">
            <v>82311</v>
          </cell>
          <cell r="AB207">
            <v>205.7775</v>
          </cell>
        </row>
        <row r="208">
          <cell r="C208">
            <v>9</v>
          </cell>
          <cell r="D208">
            <v>2.2499999999999999E-2</v>
          </cell>
          <cell r="E208">
            <v>9</v>
          </cell>
          <cell r="F208">
            <v>2.2499999999999999E-2</v>
          </cell>
          <cell r="I208">
            <v>0</v>
          </cell>
          <cell r="J208">
            <v>0</v>
          </cell>
          <cell r="P208">
            <v>14</v>
          </cell>
          <cell r="Q208">
            <v>3.5000000000000003E-2</v>
          </cell>
          <cell r="R208">
            <v>14</v>
          </cell>
          <cell r="S208">
            <v>3.5000000000000003E-2</v>
          </cell>
          <cell r="Z208">
            <v>3.5000000000000003E-2</v>
          </cell>
          <cell r="AA208">
            <v>14</v>
          </cell>
          <cell r="AB208">
            <v>3.5000000000000003E-2</v>
          </cell>
        </row>
        <row r="209">
          <cell r="C209">
            <v>4</v>
          </cell>
          <cell r="D209">
            <v>0.01</v>
          </cell>
          <cell r="E209">
            <v>4</v>
          </cell>
          <cell r="F209">
            <v>0.01</v>
          </cell>
          <cell r="I209">
            <v>0</v>
          </cell>
          <cell r="J209">
            <v>0</v>
          </cell>
          <cell r="P209">
            <v>6</v>
          </cell>
          <cell r="Q209">
            <v>1.4999999999999999E-2</v>
          </cell>
          <cell r="R209">
            <v>6</v>
          </cell>
          <cell r="S209">
            <v>1.4999999999999999E-2</v>
          </cell>
          <cell r="Z209">
            <v>1.4999999999999999E-2</v>
          </cell>
          <cell r="AA209">
            <v>6</v>
          </cell>
          <cell r="AB209">
            <v>1.4999999999999999E-2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434.411</v>
          </cell>
        </row>
        <row r="211">
          <cell r="I211">
            <v>0</v>
          </cell>
          <cell r="J211">
            <v>0</v>
          </cell>
        </row>
        <row r="212">
          <cell r="C212">
            <v>53713</v>
          </cell>
          <cell r="D212">
            <v>214.852</v>
          </cell>
          <cell r="E212">
            <v>53713</v>
          </cell>
          <cell r="F212">
            <v>214.852</v>
          </cell>
          <cell r="I212">
            <v>0</v>
          </cell>
          <cell r="J212">
            <v>0</v>
          </cell>
          <cell r="P212">
            <v>52595</v>
          </cell>
          <cell r="Q212">
            <v>210.38</v>
          </cell>
          <cell r="R212">
            <v>52595</v>
          </cell>
          <cell r="S212">
            <v>210.38</v>
          </cell>
          <cell r="Y212">
            <v>52595</v>
          </cell>
          <cell r="Z212">
            <v>210.38</v>
          </cell>
          <cell r="AA212">
            <v>52595</v>
          </cell>
          <cell r="AB212">
            <v>210.38</v>
          </cell>
        </row>
        <row r="213">
          <cell r="C213">
            <v>982</v>
          </cell>
          <cell r="D213">
            <v>3.9279999999999999</v>
          </cell>
          <cell r="E213">
            <v>982</v>
          </cell>
          <cell r="F213">
            <v>3.9279999999999999</v>
          </cell>
          <cell r="I213">
            <v>0</v>
          </cell>
          <cell r="J213">
            <v>0</v>
          </cell>
          <cell r="P213">
            <v>1106</v>
          </cell>
          <cell r="Q213">
            <v>4.4240000000000004</v>
          </cell>
          <cell r="R213">
            <v>1106</v>
          </cell>
          <cell r="S213">
            <v>4.4240000000000004</v>
          </cell>
          <cell r="Y213">
            <v>1106</v>
          </cell>
          <cell r="Z213">
            <v>4.4240000000000004</v>
          </cell>
          <cell r="AA213">
            <v>1106</v>
          </cell>
          <cell r="AB213">
            <v>4.4240000000000004</v>
          </cell>
        </row>
        <row r="214">
          <cell r="C214">
            <v>45675</v>
          </cell>
          <cell r="D214">
            <v>182.70000000000002</v>
          </cell>
          <cell r="E214">
            <v>45675</v>
          </cell>
          <cell r="F214">
            <v>182.70000000000002</v>
          </cell>
          <cell r="I214">
            <v>0</v>
          </cell>
          <cell r="J214">
            <v>0</v>
          </cell>
          <cell r="P214">
            <v>44732</v>
          </cell>
          <cell r="Q214">
            <v>178.928</v>
          </cell>
          <cell r="R214">
            <v>44732</v>
          </cell>
          <cell r="S214">
            <v>178.928</v>
          </cell>
          <cell r="Y214">
            <v>44732</v>
          </cell>
          <cell r="Z214">
            <v>178.928</v>
          </cell>
          <cell r="AA214">
            <v>44732</v>
          </cell>
          <cell r="AB214">
            <v>178.928</v>
          </cell>
        </row>
        <row r="215">
          <cell r="C215">
            <v>5513</v>
          </cell>
          <cell r="D215">
            <v>22.052</v>
          </cell>
          <cell r="E215">
            <v>5513</v>
          </cell>
          <cell r="F215">
            <v>22.052</v>
          </cell>
          <cell r="I215">
            <v>0</v>
          </cell>
          <cell r="J215">
            <v>0</v>
          </cell>
          <cell r="P215">
            <v>5267</v>
          </cell>
          <cell r="Q215">
            <v>21.068000000000001</v>
          </cell>
          <cell r="R215">
            <v>5267</v>
          </cell>
          <cell r="S215">
            <v>21.068000000000001</v>
          </cell>
          <cell r="Y215">
            <v>3186</v>
          </cell>
          <cell r="Z215">
            <v>12.744</v>
          </cell>
          <cell r="AA215">
            <v>3186</v>
          </cell>
          <cell r="AB215">
            <v>12.744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406.476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434</v>
          </cell>
          <cell r="D245">
            <v>2604</v>
          </cell>
          <cell r="E245">
            <v>434</v>
          </cell>
          <cell r="F245">
            <v>2604</v>
          </cell>
          <cell r="I245">
            <v>0</v>
          </cell>
          <cell r="J245">
            <v>0</v>
          </cell>
          <cell r="P245">
            <v>434</v>
          </cell>
          <cell r="Q245">
            <v>2864.3999999999996</v>
          </cell>
          <cell r="R245">
            <v>434</v>
          </cell>
          <cell r="S245">
            <v>2864.3999999999996</v>
          </cell>
          <cell r="Y245">
            <v>434</v>
          </cell>
          <cell r="Z245">
            <v>2864.3999999999996</v>
          </cell>
          <cell r="AA245">
            <v>434</v>
          </cell>
          <cell r="AB245">
            <v>2864.3999999999996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27</v>
          </cell>
          <cell r="D249">
            <v>162</v>
          </cell>
          <cell r="E249">
            <v>27</v>
          </cell>
          <cell r="F249">
            <v>162</v>
          </cell>
          <cell r="I249">
            <v>0</v>
          </cell>
          <cell r="J249">
            <v>0</v>
          </cell>
          <cell r="P249">
            <v>27</v>
          </cell>
          <cell r="Q249">
            <v>178.2</v>
          </cell>
          <cell r="R249">
            <v>27</v>
          </cell>
          <cell r="S249">
            <v>178.2</v>
          </cell>
          <cell r="Y249">
            <v>27</v>
          </cell>
          <cell r="Z249">
            <v>178.2</v>
          </cell>
          <cell r="AA249">
            <v>27</v>
          </cell>
          <cell r="AB249">
            <v>178.2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11</v>
          </cell>
          <cell r="D259">
            <v>5.5</v>
          </cell>
          <cell r="E259">
            <v>11</v>
          </cell>
          <cell r="F259">
            <v>5.5</v>
          </cell>
          <cell r="I259">
            <v>0</v>
          </cell>
          <cell r="J259">
            <v>0</v>
          </cell>
          <cell r="P259">
            <v>10</v>
          </cell>
          <cell r="Q259">
            <v>5</v>
          </cell>
          <cell r="R259">
            <v>10</v>
          </cell>
          <cell r="S259">
            <v>5</v>
          </cell>
          <cell r="Y259">
            <v>10</v>
          </cell>
          <cell r="Z259">
            <v>5</v>
          </cell>
          <cell r="AA259">
            <v>10</v>
          </cell>
          <cell r="AB259">
            <v>5</v>
          </cell>
        </row>
        <row r="260">
          <cell r="C260">
            <v>11</v>
          </cell>
          <cell r="D260">
            <v>5.5</v>
          </cell>
          <cell r="E260">
            <v>11</v>
          </cell>
          <cell r="F260">
            <v>5.5</v>
          </cell>
          <cell r="I260">
            <v>0</v>
          </cell>
          <cell r="J260">
            <v>0</v>
          </cell>
          <cell r="P260">
            <v>10</v>
          </cell>
          <cell r="Q260">
            <v>5</v>
          </cell>
          <cell r="R260">
            <v>10</v>
          </cell>
          <cell r="S260">
            <v>5</v>
          </cell>
          <cell r="Y260">
            <v>10</v>
          </cell>
          <cell r="Z260">
            <v>5</v>
          </cell>
          <cell r="AA260">
            <v>10</v>
          </cell>
          <cell r="AB260">
            <v>5</v>
          </cell>
        </row>
        <row r="261">
          <cell r="C261">
            <v>11</v>
          </cell>
          <cell r="D261">
            <v>5.5</v>
          </cell>
          <cell r="E261">
            <v>11</v>
          </cell>
          <cell r="F261">
            <v>5.5</v>
          </cell>
          <cell r="I261">
            <v>0</v>
          </cell>
          <cell r="J261">
            <v>0</v>
          </cell>
          <cell r="P261">
            <v>10</v>
          </cell>
          <cell r="Q261">
            <v>5</v>
          </cell>
          <cell r="R261">
            <v>10</v>
          </cell>
          <cell r="S261">
            <v>5</v>
          </cell>
          <cell r="Y261">
            <v>10</v>
          </cell>
          <cell r="Z261">
            <v>5</v>
          </cell>
          <cell r="AA261">
            <v>10</v>
          </cell>
          <cell r="AB261">
            <v>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3057.5999999999995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3057.5999999999995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3057.5999999999995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3143</v>
          </cell>
          <cell r="D268">
            <v>25.144000000000002</v>
          </cell>
          <cell r="E268">
            <v>3143</v>
          </cell>
          <cell r="F268">
            <v>25.144000000000002</v>
          </cell>
          <cell r="I268">
            <v>0</v>
          </cell>
          <cell r="J268">
            <v>0</v>
          </cell>
          <cell r="P268">
            <v>3054</v>
          </cell>
          <cell r="Q268">
            <v>61.08</v>
          </cell>
          <cell r="R268">
            <v>3054</v>
          </cell>
          <cell r="S268">
            <v>61.08</v>
          </cell>
          <cell r="Y268">
            <v>3054</v>
          </cell>
          <cell r="Z268">
            <v>30.54</v>
          </cell>
          <cell r="AA268">
            <v>3054</v>
          </cell>
          <cell r="AB268">
            <v>30.54</v>
          </cell>
        </row>
        <row r="269">
          <cell r="C269">
            <v>2600</v>
          </cell>
          <cell r="D269">
            <v>20.8</v>
          </cell>
          <cell r="E269">
            <v>2600</v>
          </cell>
          <cell r="F269">
            <v>20.8</v>
          </cell>
          <cell r="I269">
            <v>0</v>
          </cell>
          <cell r="J269">
            <v>0</v>
          </cell>
          <cell r="P269">
            <v>2489</v>
          </cell>
          <cell r="Q269">
            <v>49.78</v>
          </cell>
          <cell r="R269">
            <v>2489</v>
          </cell>
          <cell r="S269">
            <v>49.78</v>
          </cell>
          <cell r="Y269">
            <v>2489</v>
          </cell>
          <cell r="Z269">
            <v>24.89</v>
          </cell>
          <cell r="AA269">
            <v>2489</v>
          </cell>
          <cell r="AB269">
            <v>24.89</v>
          </cell>
        </row>
        <row r="270">
          <cell r="C270">
            <v>1425</v>
          </cell>
          <cell r="D270">
            <v>11.4</v>
          </cell>
          <cell r="E270">
            <v>1425</v>
          </cell>
          <cell r="F270">
            <v>11.4</v>
          </cell>
          <cell r="I270">
            <v>0</v>
          </cell>
          <cell r="J270">
            <v>0</v>
          </cell>
          <cell r="P270">
            <v>1508</v>
          </cell>
          <cell r="Q270">
            <v>30.16</v>
          </cell>
          <cell r="R270">
            <v>1508</v>
          </cell>
          <cell r="S270">
            <v>30.16</v>
          </cell>
          <cell r="Y270">
            <v>1508</v>
          </cell>
          <cell r="Z270">
            <v>15.08</v>
          </cell>
          <cell r="AA270">
            <v>1508</v>
          </cell>
          <cell r="AB270">
            <v>15.08</v>
          </cell>
        </row>
        <row r="271">
          <cell r="I271">
            <v>0</v>
          </cell>
          <cell r="J271">
            <v>0</v>
          </cell>
        </row>
        <row r="272">
          <cell r="C272">
            <v>3143</v>
          </cell>
          <cell r="D272">
            <v>25.144000000000002</v>
          </cell>
          <cell r="E272">
            <v>3143</v>
          </cell>
          <cell r="F272">
            <v>25.144000000000002</v>
          </cell>
          <cell r="I272">
            <v>0</v>
          </cell>
          <cell r="J272">
            <v>0</v>
          </cell>
          <cell r="P272">
            <v>3054</v>
          </cell>
          <cell r="Q272">
            <v>30.54</v>
          </cell>
          <cell r="R272">
            <v>3054</v>
          </cell>
          <cell r="S272">
            <v>30.54</v>
          </cell>
          <cell r="Y272">
            <v>3054</v>
          </cell>
          <cell r="Z272">
            <v>30.54</v>
          </cell>
          <cell r="AA272">
            <v>3054</v>
          </cell>
          <cell r="AB272">
            <v>30.54</v>
          </cell>
        </row>
        <row r="273">
          <cell r="C273">
            <v>2600</v>
          </cell>
          <cell r="D273">
            <v>20.8</v>
          </cell>
          <cell r="E273">
            <v>2600</v>
          </cell>
          <cell r="F273">
            <v>20.8</v>
          </cell>
          <cell r="I273">
            <v>0</v>
          </cell>
          <cell r="J273">
            <v>0</v>
          </cell>
          <cell r="P273">
            <v>2489</v>
          </cell>
          <cell r="Q273">
            <v>24.89</v>
          </cell>
          <cell r="R273">
            <v>2489</v>
          </cell>
          <cell r="S273">
            <v>24.89</v>
          </cell>
          <cell r="Y273">
            <v>2489</v>
          </cell>
          <cell r="Z273">
            <v>24.89</v>
          </cell>
          <cell r="AA273">
            <v>2489</v>
          </cell>
          <cell r="AB273">
            <v>24.89</v>
          </cell>
        </row>
        <row r="274">
          <cell r="C274">
            <v>1425</v>
          </cell>
          <cell r="D274">
            <v>11.4</v>
          </cell>
          <cell r="E274">
            <v>1425</v>
          </cell>
          <cell r="F274">
            <v>11.4</v>
          </cell>
          <cell r="I274">
            <v>0</v>
          </cell>
          <cell r="J274">
            <v>0</v>
          </cell>
          <cell r="P274">
            <v>1508</v>
          </cell>
          <cell r="Q274">
            <v>15.08</v>
          </cell>
          <cell r="R274">
            <v>1508</v>
          </cell>
          <cell r="S274">
            <v>15.08</v>
          </cell>
          <cell r="Y274">
            <v>1508</v>
          </cell>
          <cell r="Z274">
            <v>15.08</v>
          </cell>
          <cell r="AA274">
            <v>1508</v>
          </cell>
          <cell r="AB274">
            <v>15.08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165</v>
          </cell>
          <cell r="D281">
            <v>1.32</v>
          </cell>
          <cell r="E281">
            <v>165</v>
          </cell>
          <cell r="F281">
            <v>1.32</v>
          </cell>
          <cell r="I281">
            <v>0</v>
          </cell>
          <cell r="J281">
            <v>0</v>
          </cell>
          <cell r="P281">
            <v>109</v>
          </cell>
          <cell r="Q281">
            <v>2.1800000000000002</v>
          </cell>
          <cell r="R281">
            <v>109</v>
          </cell>
          <cell r="S281">
            <v>2.1800000000000002</v>
          </cell>
          <cell r="Y281">
            <v>109</v>
          </cell>
          <cell r="Z281">
            <v>2.1800000000000002</v>
          </cell>
          <cell r="AA281">
            <v>109</v>
          </cell>
          <cell r="AB281">
            <v>2.1800000000000002</v>
          </cell>
        </row>
        <row r="282">
          <cell r="C282">
            <v>147</v>
          </cell>
          <cell r="D282">
            <v>1.1759999999999999</v>
          </cell>
          <cell r="E282">
            <v>147</v>
          </cell>
          <cell r="F282">
            <v>1.1759999999999999</v>
          </cell>
          <cell r="I282">
            <v>0</v>
          </cell>
          <cell r="J282">
            <v>0</v>
          </cell>
          <cell r="P282">
            <v>90</v>
          </cell>
          <cell r="Q282">
            <v>1.8</v>
          </cell>
          <cell r="R282">
            <v>90</v>
          </cell>
          <cell r="S282">
            <v>1.8</v>
          </cell>
          <cell r="Y282">
            <v>90</v>
          </cell>
          <cell r="Z282">
            <v>1.8</v>
          </cell>
          <cell r="AA282">
            <v>90</v>
          </cell>
          <cell r="AB282">
            <v>1.8</v>
          </cell>
        </row>
        <row r="283">
          <cell r="C283">
            <v>108</v>
          </cell>
          <cell r="D283">
            <v>0.86399999999999999</v>
          </cell>
          <cell r="E283">
            <v>108</v>
          </cell>
          <cell r="F283">
            <v>0.86399999999999999</v>
          </cell>
          <cell r="I283">
            <v>0</v>
          </cell>
          <cell r="J283">
            <v>0</v>
          </cell>
          <cell r="P283">
            <v>57</v>
          </cell>
          <cell r="Q283">
            <v>1.1400000000000001</v>
          </cell>
          <cell r="R283">
            <v>57</v>
          </cell>
          <cell r="S283">
            <v>1.1400000000000001</v>
          </cell>
          <cell r="Y283">
            <v>57</v>
          </cell>
          <cell r="Z283">
            <v>1.1400000000000001</v>
          </cell>
          <cell r="AA283">
            <v>57</v>
          </cell>
          <cell r="AB283">
            <v>1.1400000000000001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4</v>
          </cell>
          <cell r="D285">
            <v>0.08</v>
          </cell>
          <cell r="E285">
            <v>4</v>
          </cell>
          <cell r="F285">
            <v>0.08</v>
          </cell>
          <cell r="I285">
            <v>0</v>
          </cell>
          <cell r="J285">
            <v>0</v>
          </cell>
          <cell r="P285">
            <v>4</v>
          </cell>
          <cell r="Q285">
            <v>0.08</v>
          </cell>
          <cell r="R285">
            <v>4</v>
          </cell>
          <cell r="S285">
            <v>0.08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148.96799999999999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16</v>
          </cell>
          <cell r="D290">
            <v>58.08</v>
          </cell>
          <cell r="E290">
            <v>16</v>
          </cell>
          <cell r="F290">
            <v>58.08</v>
          </cell>
          <cell r="I290">
            <v>0</v>
          </cell>
          <cell r="J290">
            <v>0</v>
          </cell>
          <cell r="P290">
            <v>36</v>
          </cell>
          <cell r="Q290">
            <v>137.16</v>
          </cell>
          <cell r="R290">
            <v>36</v>
          </cell>
          <cell r="S290">
            <v>137.16</v>
          </cell>
          <cell r="Y290">
            <v>16</v>
          </cell>
          <cell r="Z290">
            <v>60.96</v>
          </cell>
          <cell r="AA290">
            <v>16</v>
          </cell>
          <cell r="AB290">
            <v>60.96</v>
          </cell>
        </row>
        <row r="291">
          <cell r="C291">
            <v>12</v>
          </cell>
          <cell r="D291">
            <v>43.56</v>
          </cell>
          <cell r="E291">
            <v>12</v>
          </cell>
          <cell r="F291">
            <v>43.56</v>
          </cell>
          <cell r="I291">
            <v>0</v>
          </cell>
          <cell r="J291">
            <v>0</v>
          </cell>
          <cell r="P291">
            <v>12</v>
          </cell>
          <cell r="Q291">
            <v>45.72</v>
          </cell>
          <cell r="R291">
            <v>12</v>
          </cell>
          <cell r="S291">
            <v>45.72</v>
          </cell>
          <cell r="Y291">
            <v>12</v>
          </cell>
          <cell r="Z291">
            <v>45.72</v>
          </cell>
          <cell r="AA291">
            <v>12</v>
          </cell>
          <cell r="AB291">
            <v>45.72</v>
          </cell>
        </row>
        <row r="292">
          <cell r="C292">
            <v>3</v>
          </cell>
          <cell r="D292">
            <v>10.89</v>
          </cell>
          <cell r="E292">
            <v>3</v>
          </cell>
          <cell r="F292">
            <v>10.89</v>
          </cell>
          <cell r="I292">
            <v>0</v>
          </cell>
          <cell r="J292">
            <v>0</v>
          </cell>
          <cell r="P292">
            <v>6</v>
          </cell>
          <cell r="Q292">
            <v>22.86</v>
          </cell>
          <cell r="R292">
            <v>6</v>
          </cell>
          <cell r="S292">
            <v>22.86</v>
          </cell>
          <cell r="Y292">
            <v>3</v>
          </cell>
          <cell r="Z292">
            <v>11.43</v>
          </cell>
          <cell r="AA292">
            <v>3</v>
          </cell>
          <cell r="AB292">
            <v>11.43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6</v>
          </cell>
          <cell r="Q293">
            <v>20.160000000000004</v>
          </cell>
          <cell r="R293">
            <v>6</v>
          </cell>
          <cell r="S293">
            <v>20.160000000000004</v>
          </cell>
          <cell r="Y293">
            <v>6</v>
          </cell>
          <cell r="Z293">
            <v>20.160000000000004</v>
          </cell>
          <cell r="AA293">
            <v>6</v>
          </cell>
          <cell r="AB293">
            <v>20.160000000000004</v>
          </cell>
        </row>
        <row r="294">
          <cell r="C294">
            <v>4</v>
          </cell>
          <cell r="D294">
            <v>11.8512</v>
          </cell>
          <cell r="E294">
            <v>4</v>
          </cell>
          <cell r="F294">
            <v>11.8512</v>
          </cell>
          <cell r="I294">
            <v>0</v>
          </cell>
          <cell r="J294">
            <v>0</v>
          </cell>
          <cell r="P294">
            <v>45</v>
          </cell>
          <cell r="Q294">
            <v>151.19999999999999</v>
          </cell>
          <cell r="R294">
            <v>45</v>
          </cell>
          <cell r="S294">
            <v>151.19999999999999</v>
          </cell>
          <cell r="Y294">
            <v>4</v>
          </cell>
          <cell r="Z294">
            <v>13.44</v>
          </cell>
          <cell r="AA294">
            <v>4</v>
          </cell>
          <cell r="AB294">
            <v>13.44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6</v>
          </cell>
          <cell r="Q296">
            <v>6</v>
          </cell>
          <cell r="R296">
            <v>6</v>
          </cell>
          <cell r="S296">
            <v>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6</v>
          </cell>
          <cell r="D297">
            <v>3</v>
          </cell>
          <cell r="E297">
            <v>6</v>
          </cell>
          <cell r="F297">
            <v>3</v>
          </cell>
          <cell r="I297">
            <v>0</v>
          </cell>
          <cell r="J297">
            <v>0</v>
          </cell>
          <cell r="P297">
            <v>6</v>
          </cell>
          <cell r="Q297">
            <v>3</v>
          </cell>
          <cell r="R297">
            <v>6</v>
          </cell>
          <cell r="S297">
            <v>3</v>
          </cell>
          <cell r="Y297">
            <v>6</v>
          </cell>
          <cell r="Z297">
            <v>3</v>
          </cell>
          <cell r="AA297">
            <v>6</v>
          </cell>
          <cell r="AB297">
            <v>3</v>
          </cell>
        </row>
        <row r="298">
          <cell r="C298">
            <v>6</v>
          </cell>
          <cell r="D298">
            <v>1.7999999999999998</v>
          </cell>
          <cell r="E298">
            <v>6</v>
          </cell>
          <cell r="F298">
            <v>1.7999999999999998</v>
          </cell>
          <cell r="I298">
            <v>0</v>
          </cell>
          <cell r="J298">
            <v>0</v>
          </cell>
          <cell r="P298">
            <v>6</v>
          </cell>
          <cell r="Q298">
            <v>1.7999999999999998</v>
          </cell>
          <cell r="R298">
            <v>6</v>
          </cell>
          <cell r="S298">
            <v>1.7999999999999998</v>
          </cell>
          <cell r="Y298">
            <v>6</v>
          </cell>
          <cell r="Z298">
            <v>1.7999999999999998</v>
          </cell>
          <cell r="AA298">
            <v>6</v>
          </cell>
          <cell r="AB298">
            <v>1.7999999999999998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6</v>
          </cell>
          <cell r="Q299">
            <v>0.60000000000000009</v>
          </cell>
          <cell r="R299">
            <v>6</v>
          </cell>
          <cell r="S299">
            <v>0.60000000000000009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6</v>
          </cell>
          <cell r="Q300">
            <v>0.60000000000000009</v>
          </cell>
          <cell r="R300">
            <v>6</v>
          </cell>
          <cell r="S300">
            <v>0.60000000000000009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6</v>
          </cell>
          <cell r="Z301">
            <v>156.51000000000002</v>
          </cell>
          <cell r="AA301">
            <v>6</v>
          </cell>
          <cell r="AB301">
            <v>156.51000000000002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114</v>
          </cell>
          <cell r="Q305">
            <v>11.4</v>
          </cell>
          <cell r="R305">
            <v>114</v>
          </cell>
          <cell r="S305">
            <v>11.4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114</v>
          </cell>
          <cell r="D306">
            <v>11.4</v>
          </cell>
          <cell r="E306">
            <v>114</v>
          </cell>
          <cell r="F306">
            <v>11.4</v>
          </cell>
          <cell r="I306">
            <v>0</v>
          </cell>
          <cell r="J306">
            <v>0</v>
          </cell>
          <cell r="P306">
            <v>114</v>
          </cell>
          <cell r="Q306">
            <v>11.4</v>
          </cell>
          <cell r="R306">
            <v>114</v>
          </cell>
          <cell r="S306">
            <v>11.4</v>
          </cell>
          <cell r="Z306">
            <v>11.4</v>
          </cell>
          <cell r="AA306">
            <v>114</v>
          </cell>
          <cell r="AB306">
            <v>11.4</v>
          </cell>
        </row>
        <row r="307">
          <cell r="C307">
            <v>114</v>
          </cell>
          <cell r="D307">
            <v>13.68</v>
          </cell>
          <cell r="E307">
            <v>114</v>
          </cell>
          <cell r="F307">
            <v>13.68</v>
          </cell>
          <cell r="I307">
            <v>0</v>
          </cell>
          <cell r="J307">
            <v>0</v>
          </cell>
          <cell r="P307">
            <v>114</v>
          </cell>
          <cell r="Q307">
            <v>13.68</v>
          </cell>
          <cell r="R307">
            <v>114</v>
          </cell>
          <cell r="S307">
            <v>13.68</v>
          </cell>
          <cell r="Z307">
            <v>13.68</v>
          </cell>
          <cell r="AA307">
            <v>114</v>
          </cell>
          <cell r="AB307">
            <v>13.68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114</v>
          </cell>
          <cell r="Q308">
            <v>3.42</v>
          </cell>
          <cell r="R308">
            <v>114</v>
          </cell>
          <cell r="S308">
            <v>3.42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114</v>
          </cell>
          <cell r="Q309">
            <v>2.2800000000000002</v>
          </cell>
          <cell r="R309">
            <v>114</v>
          </cell>
          <cell r="S309">
            <v>2.2800000000000002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114</v>
          </cell>
          <cell r="Z310">
            <v>25.08</v>
          </cell>
          <cell r="AA310">
            <v>114</v>
          </cell>
          <cell r="AB310">
            <v>25.08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1498</v>
          </cell>
          <cell r="Q317">
            <v>44.94</v>
          </cell>
          <cell r="R317">
            <v>1498</v>
          </cell>
          <cell r="S317">
            <v>44.94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250</v>
          </cell>
          <cell r="Q318">
            <v>25</v>
          </cell>
          <cell r="R318">
            <v>250</v>
          </cell>
          <cell r="S318">
            <v>25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3143</v>
          </cell>
          <cell r="D323">
            <v>15.715</v>
          </cell>
          <cell r="E323">
            <v>3143</v>
          </cell>
          <cell r="F323">
            <v>15.715</v>
          </cell>
          <cell r="I323">
            <v>0</v>
          </cell>
          <cell r="J323">
            <v>0</v>
          </cell>
          <cell r="P323">
            <v>3054</v>
          </cell>
          <cell r="Q323">
            <v>15.27</v>
          </cell>
          <cell r="R323">
            <v>3054</v>
          </cell>
          <cell r="S323">
            <v>15.27</v>
          </cell>
          <cell r="Y323">
            <v>3054</v>
          </cell>
          <cell r="Z323">
            <v>15.27</v>
          </cell>
          <cell r="AA323">
            <v>3054</v>
          </cell>
          <cell r="AB323">
            <v>15.27</v>
          </cell>
        </row>
        <row r="324">
          <cell r="C324">
            <v>2600</v>
          </cell>
          <cell r="D324">
            <v>13</v>
          </cell>
          <cell r="E324">
            <v>2600</v>
          </cell>
          <cell r="F324">
            <v>13</v>
          </cell>
          <cell r="I324">
            <v>0</v>
          </cell>
          <cell r="J324">
            <v>0</v>
          </cell>
          <cell r="P324">
            <v>2489</v>
          </cell>
          <cell r="Q324">
            <v>12.445</v>
          </cell>
          <cell r="R324">
            <v>2489</v>
          </cell>
          <cell r="S324">
            <v>12.445</v>
          </cell>
          <cell r="Y324">
            <v>2489</v>
          </cell>
          <cell r="Z324">
            <v>12.445</v>
          </cell>
          <cell r="AA324">
            <v>2489</v>
          </cell>
          <cell r="AB324">
            <v>12.445</v>
          </cell>
        </row>
        <row r="325">
          <cell r="C325">
            <v>1425</v>
          </cell>
          <cell r="D325">
            <v>7.125</v>
          </cell>
          <cell r="E325">
            <v>1425</v>
          </cell>
          <cell r="F325">
            <v>7.125</v>
          </cell>
          <cell r="I325">
            <v>0</v>
          </cell>
          <cell r="J325">
            <v>0</v>
          </cell>
          <cell r="P325">
            <v>1508</v>
          </cell>
          <cell r="Q325">
            <v>7.54</v>
          </cell>
          <cell r="R325">
            <v>1508</v>
          </cell>
          <cell r="S325">
            <v>7.54</v>
          </cell>
          <cell r="Y325">
            <v>1508</v>
          </cell>
          <cell r="Z325">
            <v>7.54</v>
          </cell>
          <cell r="AA325">
            <v>1508</v>
          </cell>
          <cell r="AB325">
            <v>7.54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7051</v>
          </cell>
          <cell r="Z326">
            <v>35.255000000000003</v>
          </cell>
          <cell r="AA326">
            <v>7051</v>
          </cell>
          <cell r="AB326">
            <v>35.255000000000003</v>
          </cell>
        </row>
        <row r="327">
          <cell r="I327">
            <v>0</v>
          </cell>
          <cell r="J327">
            <v>0</v>
          </cell>
        </row>
        <row r="328">
          <cell r="C328">
            <v>1678</v>
          </cell>
          <cell r="D328">
            <v>83.9</v>
          </cell>
          <cell r="E328">
            <v>1678</v>
          </cell>
          <cell r="F328">
            <v>83.9</v>
          </cell>
          <cell r="I328">
            <v>0</v>
          </cell>
          <cell r="J328">
            <v>0</v>
          </cell>
          <cell r="P328">
            <v>1727</v>
          </cell>
          <cell r="Q328">
            <v>86.350000000000009</v>
          </cell>
          <cell r="R328">
            <v>1727</v>
          </cell>
          <cell r="S328">
            <v>86.350000000000009</v>
          </cell>
          <cell r="Y328">
            <v>1727</v>
          </cell>
          <cell r="Z328">
            <v>86.350000000000009</v>
          </cell>
          <cell r="AA328">
            <v>1727</v>
          </cell>
          <cell r="AB328">
            <v>86.350000000000009</v>
          </cell>
        </row>
        <row r="329">
          <cell r="C329">
            <v>519</v>
          </cell>
          <cell r="D329">
            <v>36.330000000000005</v>
          </cell>
          <cell r="E329">
            <v>519</v>
          </cell>
          <cell r="F329">
            <v>36.330000000000005</v>
          </cell>
          <cell r="I329">
            <v>0</v>
          </cell>
          <cell r="J329">
            <v>0</v>
          </cell>
          <cell r="P329">
            <v>530</v>
          </cell>
          <cell r="Q329">
            <v>37.1</v>
          </cell>
          <cell r="R329">
            <v>530</v>
          </cell>
          <cell r="S329">
            <v>37.1</v>
          </cell>
          <cell r="Y329">
            <v>530</v>
          </cell>
          <cell r="Z329">
            <v>37.1</v>
          </cell>
          <cell r="AA329">
            <v>530</v>
          </cell>
          <cell r="AB329">
            <v>37.1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2257</v>
          </cell>
          <cell r="Z330">
            <v>123.45000000000002</v>
          </cell>
          <cell r="AA330">
            <v>2257</v>
          </cell>
          <cell r="AB330">
            <v>123.45000000000002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1582</v>
          </cell>
          <cell r="D336">
            <v>109.45</v>
          </cell>
          <cell r="E336">
            <v>1582</v>
          </cell>
          <cell r="F336">
            <v>109.45</v>
          </cell>
          <cell r="I336">
            <v>0</v>
          </cell>
          <cell r="J336">
            <v>0</v>
          </cell>
          <cell r="P336">
            <v>1748</v>
          </cell>
          <cell r="Q336">
            <v>121.3</v>
          </cell>
          <cell r="R336">
            <v>1748</v>
          </cell>
          <cell r="S336">
            <v>121.3</v>
          </cell>
          <cell r="Y336">
            <v>1748</v>
          </cell>
          <cell r="Z336">
            <v>121.29999999999998</v>
          </cell>
          <cell r="AA336">
            <v>1748</v>
          </cell>
          <cell r="AB336">
            <v>121.29999999999998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1748</v>
          </cell>
          <cell r="Z337">
            <v>121.29999999999998</v>
          </cell>
          <cell r="AA337">
            <v>1748</v>
          </cell>
          <cell r="AB337">
            <v>121.29999999999998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2048</v>
          </cell>
          <cell r="D340">
            <v>61.44</v>
          </cell>
          <cell r="E340">
            <v>2048</v>
          </cell>
          <cell r="F340">
            <v>61.44</v>
          </cell>
          <cell r="I340">
            <v>0</v>
          </cell>
          <cell r="J340">
            <v>0</v>
          </cell>
          <cell r="P340">
            <v>1715</v>
          </cell>
          <cell r="Q340">
            <v>51.449999999999996</v>
          </cell>
          <cell r="R340">
            <v>1715</v>
          </cell>
          <cell r="S340">
            <v>51.449999999999996</v>
          </cell>
          <cell r="Y340">
            <v>1584</v>
          </cell>
          <cell r="Z340">
            <v>47.519999999999996</v>
          </cell>
          <cell r="AA340">
            <v>1584</v>
          </cell>
          <cell r="AB340">
            <v>47.519999999999996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1584</v>
          </cell>
          <cell r="Z341">
            <v>47.519999999999996</v>
          </cell>
          <cell r="AA341">
            <v>1584</v>
          </cell>
          <cell r="AB341">
            <v>47.519999999999996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9054</v>
          </cell>
          <cell r="D350">
            <v>27.161999999999999</v>
          </cell>
          <cell r="E350">
            <v>9054</v>
          </cell>
          <cell r="F350">
            <v>27.161999999999999</v>
          </cell>
          <cell r="I350">
            <v>0</v>
          </cell>
          <cell r="J350">
            <v>0</v>
          </cell>
          <cell r="P350">
            <v>10896</v>
          </cell>
          <cell r="Q350">
            <v>32.688000000000002</v>
          </cell>
          <cell r="R350">
            <v>10896</v>
          </cell>
          <cell r="S350">
            <v>32.688000000000002</v>
          </cell>
          <cell r="Y350">
            <v>9048</v>
          </cell>
          <cell r="Z350">
            <v>27.144000000000002</v>
          </cell>
          <cell r="AA350">
            <v>9048</v>
          </cell>
          <cell r="AB350">
            <v>27.144000000000002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27.144000000000002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94.873099999999965</v>
          </cell>
          <cell r="I354">
            <v>0</v>
          </cell>
          <cell r="J354">
            <v>94.873099999999965</v>
          </cell>
          <cell r="K354">
            <v>91</v>
          </cell>
          <cell r="L354">
            <v>94.873099999999965</v>
          </cell>
          <cell r="Q354">
            <v>0</v>
          </cell>
          <cell r="R354">
            <v>0</v>
          </cell>
          <cell r="S354">
            <v>94.873099999999965</v>
          </cell>
          <cell r="U354">
            <v>94.873099999999965</v>
          </cell>
          <cell r="Z354">
            <v>0</v>
          </cell>
          <cell r="AA354">
            <v>0</v>
          </cell>
          <cell r="AB354">
            <v>94.873099999999965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12.153900000000004</v>
          </cell>
          <cell r="I356">
            <v>0</v>
          </cell>
          <cell r="J356">
            <v>12.153900000000004</v>
          </cell>
          <cell r="K356">
            <v>15</v>
          </cell>
          <cell r="L356">
            <v>12.153900000000004</v>
          </cell>
          <cell r="Q356">
            <v>0</v>
          </cell>
          <cell r="R356">
            <v>0</v>
          </cell>
          <cell r="S356">
            <v>12.153900000000004</v>
          </cell>
          <cell r="U356">
            <v>12.153900000000004</v>
          </cell>
          <cell r="Z356">
            <v>0</v>
          </cell>
          <cell r="AA356">
            <v>0</v>
          </cell>
          <cell r="AB356">
            <v>12.153900000000004</v>
          </cell>
        </row>
        <row r="357">
          <cell r="C357">
            <v>0</v>
          </cell>
          <cell r="D357">
            <v>53.305999999999983</v>
          </cell>
          <cell r="I357">
            <v>0</v>
          </cell>
          <cell r="J357">
            <v>53.305999999999983</v>
          </cell>
          <cell r="K357">
            <v>14</v>
          </cell>
          <cell r="L357">
            <v>53.305999999999983</v>
          </cell>
          <cell r="Q357">
            <v>0</v>
          </cell>
          <cell r="R357">
            <v>0</v>
          </cell>
          <cell r="S357">
            <v>53.305999999999983</v>
          </cell>
          <cell r="U357">
            <v>53.305999999999983</v>
          </cell>
          <cell r="Z357">
            <v>0</v>
          </cell>
          <cell r="AA357">
            <v>0</v>
          </cell>
          <cell r="AB357">
            <v>53.305999999999983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C359">
            <v>0</v>
          </cell>
          <cell r="D359">
            <v>0.2006400000000024</v>
          </cell>
          <cell r="I359">
            <v>0</v>
          </cell>
          <cell r="J359">
            <v>0.2006400000000024</v>
          </cell>
          <cell r="K359">
            <v>1</v>
          </cell>
          <cell r="L359">
            <v>0.2006400000000024</v>
          </cell>
          <cell r="P359">
            <v>0</v>
          </cell>
          <cell r="Q359">
            <v>0</v>
          </cell>
          <cell r="R359">
            <v>0</v>
          </cell>
          <cell r="S359">
            <v>0.2006400000000024</v>
          </cell>
          <cell r="U359">
            <v>0.2006400000000024</v>
          </cell>
          <cell r="Z359">
            <v>0</v>
          </cell>
          <cell r="AA359">
            <v>0</v>
          </cell>
          <cell r="AB359">
            <v>0.2006400000000024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47.718300000000013</v>
          </cell>
          <cell r="I361">
            <v>0</v>
          </cell>
          <cell r="J361">
            <v>47.718300000000013</v>
          </cell>
          <cell r="K361">
            <v>63</v>
          </cell>
          <cell r="L361">
            <v>47.718300000000013</v>
          </cell>
          <cell r="P361">
            <v>0</v>
          </cell>
          <cell r="Q361">
            <v>0</v>
          </cell>
          <cell r="R361">
            <v>0</v>
          </cell>
          <cell r="S361">
            <v>47.718300000000013</v>
          </cell>
          <cell r="U361">
            <v>47.718300000000013</v>
          </cell>
          <cell r="Y361">
            <v>0</v>
          </cell>
          <cell r="Z361">
            <v>0</v>
          </cell>
          <cell r="AA361">
            <v>0</v>
          </cell>
          <cell r="AB361">
            <v>47.718300000000013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17</v>
          </cell>
          <cell r="D363">
            <v>31.25</v>
          </cell>
          <cell r="I363">
            <v>17</v>
          </cell>
          <cell r="J363">
            <v>31.25</v>
          </cell>
          <cell r="K363">
            <v>17</v>
          </cell>
          <cell r="L363">
            <v>31.25</v>
          </cell>
          <cell r="Q363">
            <v>0</v>
          </cell>
          <cell r="R363">
            <v>0</v>
          </cell>
          <cell r="S363">
            <v>31.25</v>
          </cell>
          <cell r="U363">
            <v>31.25</v>
          </cell>
          <cell r="Z363">
            <v>0</v>
          </cell>
          <cell r="AA363">
            <v>0</v>
          </cell>
          <cell r="AB363">
            <v>31.25</v>
          </cell>
        </row>
        <row r="364">
          <cell r="C364">
            <v>12</v>
          </cell>
          <cell r="D364">
            <v>22.5</v>
          </cell>
          <cell r="I364">
            <v>12</v>
          </cell>
          <cell r="J364">
            <v>22.5</v>
          </cell>
          <cell r="K364">
            <v>12</v>
          </cell>
          <cell r="L364">
            <v>22.5</v>
          </cell>
          <cell r="Q364">
            <v>0</v>
          </cell>
          <cell r="R364">
            <v>0</v>
          </cell>
          <cell r="S364">
            <v>22.5</v>
          </cell>
          <cell r="U364">
            <v>22.5</v>
          </cell>
          <cell r="Z364">
            <v>0</v>
          </cell>
          <cell r="AA364">
            <v>0</v>
          </cell>
          <cell r="AB364">
            <v>22.5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2.2320000000000002</v>
          </cell>
          <cell r="E366">
            <v>0</v>
          </cell>
          <cell r="I366">
            <v>0</v>
          </cell>
          <cell r="J366">
            <v>2.2320000000000002</v>
          </cell>
          <cell r="K366">
            <v>1</v>
          </cell>
          <cell r="L366">
            <v>2.2320000000000002</v>
          </cell>
          <cell r="Q366">
            <v>0</v>
          </cell>
          <cell r="R366">
            <v>0</v>
          </cell>
          <cell r="S366">
            <v>2.2320000000000002</v>
          </cell>
          <cell r="U366">
            <v>2.2320000000000002</v>
          </cell>
          <cell r="Z366">
            <v>0</v>
          </cell>
          <cell r="AA366">
            <v>0</v>
          </cell>
          <cell r="AB366">
            <v>2.2320000000000002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8.4376800000000003</v>
          </cell>
          <cell r="I368">
            <v>0</v>
          </cell>
          <cell r="J368">
            <v>8.4376800000000003</v>
          </cell>
          <cell r="K368">
            <v>299</v>
          </cell>
          <cell r="L368">
            <v>8.4376800000000003</v>
          </cell>
          <cell r="P368">
            <v>0</v>
          </cell>
          <cell r="Q368">
            <v>0</v>
          </cell>
          <cell r="R368">
            <v>0</v>
          </cell>
          <cell r="S368">
            <v>8.4376800000000003</v>
          </cell>
          <cell r="U368">
            <v>8.4376800000000003</v>
          </cell>
          <cell r="Z368">
            <v>0</v>
          </cell>
          <cell r="AA368">
            <v>0</v>
          </cell>
          <cell r="AB368">
            <v>8.4376800000000003</v>
          </cell>
        </row>
        <row r="369">
          <cell r="C369">
            <v>0</v>
          </cell>
          <cell r="D369">
            <v>62.1</v>
          </cell>
          <cell r="I369">
            <v>0</v>
          </cell>
          <cell r="J369">
            <v>62.1</v>
          </cell>
          <cell r="K369">
            <v>6</v>
          </cell>
          <cell r="L369">
            <v>62.1</v>
          </cell>
          <cell r="Q369">
            <v>0</v>
          </cell>
          <cell r="R369">
            <v>0</v>
          </cell>
          <cell r="S369">
            <v>62.1</v>
          </cell>
          <cell r="U369">
            <v>62.1</v>
          </cell>
          <cell r="Z369">
            <v>0</v>
          </cell>
          <cell r="AA369">
            <v>0</v>
          </cell>
          <cell r="AB369">
            <v>62.1</v>
          </cell>
        </row>
        <row r="370">
          <cell r="C370">
            <v>0</v>
          </cell>
          <cell r="D370">
            <v>6.9</v>
          </cell>
          <cell r="I370">
            <v>0</v>
          </cell>
          <cell r="J370">
            <v>6.9</v>
          </cell>
          <cell r="K370">
            <v>6</v>
          </cell>
          <cell r="L370">
            <v>6.9</v>
          </cell>
          <cell r="Q370">
            <v>0</v>
          </cell>
          <cell r="R370">
            <v>0</v>
          </cell>
          <cell r="S370">
            <v>6.9</v>
          </cell>
          <cell r="U370">
            <v>6.9</v>
          </cell>
          <cell r="Z370">
            <v>0</v>
          </cell>
          <cell r="AA370">
            <v>0</v>
          </cell>
          <cell r="AB370">
            <v>6.9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30.48</v>
          </cell>
          <cell r="I372">
            <v>0</v>
          </cell>
          <cell r="J372">
            <v>30.48</v>
          </cell>
          <cell r="K372">
            <v>662</v>
          </cell>
          <cell r="L372">
            <v>30.48</v>
          </cell>
          <cell r="P372">
            <v>0</v>
          </cell>
          <cell r="Q372">
            <v>0</v>
          </cell>
          <cell r="R372">
            <v>0</v>
          </cell>
          <cell r="S372">
            <v>30.48</v>
          </cell>
          <cell r="U372">
            <v>30.48</v>
          </cell>
          <cell r="Z372">
            <v>0</v>
          </cell>
          <cell r="AA372">
            <v>0</v>
          </cell>
          <cell r="AB372">
            <v>30.48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27</v>
          </cell>
          <cell r="D375">
            <v>20.677</v>
          </cell>
          <cell r="F375">
            <v>20.677</v>
          </cell>
          <cell r="I375">
            <v>27</v>
          </cell>
          <cell r="J375">
            <v>0</v>
          </cell>
          <cell r="L375">
            <v>0</v>
          </cell>
          <cell r="P375">
            <v>35</v>
          </cell>
          <cell r="Q375">
            <v>44.45</v>
          </cell>
          <cell r="R375">
            <v>35</v>
          </cell>
          <cell r="S375">
            <v>44.45</v>
          </cell>
          <cell r="U375">
            <v>0</v>
          </cell>
          <cell r="Y375">
            <v>19</v>
          </cell>
          <cell r="Z375">
            <v>20.12</v>
          </cell>
          <cell r="AA375">
            <v>19</v>
          </cell>
          <cell r="AB375">
            <v>20.12</v>
          </cell>
        </row>
        <row r="376">
          <cell r="C376">
            <v>8</v>
          </cell>
          <cell r="D376">
            <v>5.907</v>
          </cell>
          <cell r="F376">
            <v>5.907</v>
          </cell>
          <cell r="I376">
            <v>8</v>
          </cell>
          <cell r="J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Y376">
            <v>5</v>
          </cell>
          <cell r="Z376">
            <v>5.46</v>
          </cell>
          <cell r="AA376">
            <v>5</v>
          </cell>
          <cell r="AB376">
            <v>5.46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P378">
            <v>1</v>
          </cell>
          <cell r="Q378">
            <v>4170.72</v>
          </cell>
          <cell r="R378">
            <v>1</v>
          </cell>
          <cell r="S378">
            <v>4170.72</v>
          </cell>
          <cell r="U378">
            <v>0</v>
          </cell>
          <cell r="Y378">
            <v>1</v>
          </cell>
          <cell r="Z378">
            <v>2356.75</v>
          </cell>
          <cell r="AA378">
            <v>1</v>
          </cell>
          <cell r="AB378">
            <v>2356.75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1187</v>
          </cell>
          <cell r="U383">
            <v>372.15162000000004</v>
          </cell>
          <cell r="V383">
            <v>0</v>
          </cell>
          <cell r="W383">
            <v>0</v>
          </cell>
          <cell r="Y383">
            <v>25</v>
          </cell>
          <cell r="AA383">
            <v>25</v>
          </cell>
          <cell r="AB383">
            <v>2754.48162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99.114153077121728</v>
          </cell>
          <cell r="F387">
            <v>99.114153077121728</v>
          </cell>
          <cell r="I387">
            <v>0</v>
          </cell>
          <cell r="J387">
            <v>0</v>
          </cell>
          <cell r="Q387">
            <v>199.32707154999997</v>
          </cell>
          <cell r="R387">
            <v>0</v>
          </cell>
          <cell r="S387">
            <v>199.32707154999997</v>
          </cell>
          <cell r="Y387">
            <v>0</v>
          </cell>
          <cell r="Z387">
            <v>101</v>
          </cell>
          <cell r="AA387">
            <v>0</v>
          </cell>
          <cell r="AB387">
            <v>101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101</v>
          </cell>
          <cell r="AA390">
            <v>0</v>
          </cell>
          <cell r="AB390">
            <v>101</v>
          </cell>
        </row>
        <row r="391">
          <cell r="I391">
            <v>0</v>
          </cell>
          <cell r="J391">
            <v>0</v>
          </cell>
          <cell r="Q391">
            <v>209.3583266</v>
          </cell>
          <cell r="S391">
            <v>209.3583266</v>
          </cell>
          <cell r="Y391">
            <v>0</v>
          </cell>
          <cell r="AB391">
            <v>0</v>
          </cell>
        </row>
        <row r="392">
          <cell r="C392">
            <v>659</v>
          </cell>
          <cell r="D392">
            <v>60.423759999999994</v>
          </cell>
          <cell r="E392">
            <v>659</v>
          </cell>
          <cell r="F392">
            <v>60.423759999999994</v>
          </cell>
          <cell r="I392">
            <v>658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600</v>
          </cell>
          <cell r="Z392">
            <v>41.128500000000003</v>
          </cell>
          <cell r="AA392">
            <v>600</v>
          </cell>
          <cell r="AB392">
            <v>41.128500000000003</v>
          </cell>
        </row>
        <row r="393">
          <cell r="C393">
            <v>606</v>
          </cell>
          <cell r="D393">
            <v>53.327999999999996</v>
          </cell>
          <cell r="E393">
            <v>606</v>
          </cell>
          <cell r="F393">
            <v>53.327999999999996</v>
          </cell>
          <cell r="I393">
            <v>605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898</v>
          </cell>
          <cell r="Z393">
            <v>52.8795</v>
          </cell>
          <cell r="AA393">
            <v>898</v>
          </cell>
          <cell r="AB393">
            <v>52.8795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250</v>
          </cell>
          <cell r="Z394">
            <v>24.5</v>
          </cell>
          <cell r="AA394">
            <v>250</v>
          </cell>
          <cell r="AB394">
            <v>24.5</v>
          </cell>
        </row>
        <row r="395">
          <cell r="C395">
            <v>0</v>
          </cell>
          <cell r="D395">
            <v>25.714445232425351</v>
          </cell>
          <cell r="E395">
            <v>0</v>
          </cell>
          <cell r="F395">
            <v>25.714445232425351</v>
          </cell>
          <cell r="I395">
            <v>0</v>
          </cell>
          <cell r="J395">
            <v>0</v>
          </cell>
          <cell r="Q395">
            <v>52.33958165</v>
          </cell>
          <cell r="R395">
            <v>0</v>
          </cell>
          <cell r="S395">
            <v>52.33958165</v>
          </cell>
          <cell r="Z395">
            <v>29.376862744680849</v>
          </cell>
          <cell r="AA395">
            <v>0</v>
          </cell>
          <cell r="AB395">
            <v>29.376862744680849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1748</v>
          </cell>
          <cell r="Z396">
            <v>248.88486274468085</v>
          </cell>
          <cell r="AA396">
            <v>1748</v>
          </cell>
          <cell r="AB396">
            <v>248.88486274468085</v>
          </cell>
        </row>
        <row r="397">
          <cell r="M397">
            <v>0</v>
          </cell>
          <cell r="N397">
            <v>0</v>
          </cell>
          <cell r="Q397">
            <v>10895.086309800001</v>
          </cell>
          <cell r="T397">
            <v>64</v>
          </cell>
          <cell r="U397">
            <v>372.15162000000004</v>
          </cell>
          <cell r="V397">
            <v>0</v>
          </cell>
          <cell r="W397">
            <v>0</v>
          </cell>
          <cell r="Y397">
            <v>369462</v>
          </cell>
          <cell r="Z397">
            <v>7517.6888627446806</v>
          </cell>
          <cell r="AA397">
            <v>369462</v>
          </cell>
          <cell r="AB397">
            <v>7889.8404827446802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7889.8404827446802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94.154575999999992</v>
          </cell>
          <cell r="E407">
            <v>0</v>
          </cell>
          <cell r="F407">
            <v>0</v>
          </cell>
          <cell r="I407">
            <v>0</v>
          </cell>
          <cell r="J407">
            <v>94.154575999999992</v>
          </cell>
          <cell r="K407">
            <v>0</v>
          </cell>
          <cell r="L407">
            <v>94.154575999999992</v>
          </cell>
          <cell r="Q407">
            <v>0</v>
          </cell>
          <cell r="R407">
            <v>0</v>
          </cell>
          <cell r="S407">
            <v>94.154575999999992</v>
          </cell>
          <cell r="T407">
            <v>0</v>
          </cell>
          <cell r="U407">
            <v>94.154575999999992</v>
          </cell>
          <cell r="Z407">
            <v>0</v>
          </cell>
          <cell r="AA407">
            <v>0</v>
          </cell>
          <cell r="AB407">
            <v>94.154575999999992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94.154575999999992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94.154575999999992</v>
          </cell>
        </row>
        <row r="416">
          <cell r="I416">
            <v>0</v>
          </cell>
          <cell r="J416">
            <v>0</v>
          </cell>
        </row>
        <row r="417">
          <cell r="C417">
            <v>6</v>
          </cell>
          <cell r="D417">
            <v>108</v>
          </cell>
          <cell r="E417">
            <v>6</v>
          </cell>
          <cell r="F417">
            <v>108</v>
          </cell>
          <cell r="I417">
            <v>0</v>
          </cell>
          <cell r="J417">
            <v>0</v>
          </cell>
          <cell r="P417">
            <v>600</v>
          </cell>
          <cell r="Q417">
            <v>108</v>
          </cell>
          <cell r="R417">
            <v>600</v>
          </cell>
          <cell r="S417">
            <v>108</v>
          </cell>
          <cell r="Z417">
            <v>108</v>
          </cell>
          <cell r="AA417">
            <v>600</v>
          </cell>
          <cell r="AB417">
            <v>108</v>
          </cell>
        </row>
        <row r="418">
          <cell r="C418">
            <v>6</v>
          </cell>
          <cell r="D418">
            <v>7.1999999999999993</v>
          </cell>
          <cell r="E418">
            <v>6</v>
          </cell>
          <cell r="F418">
            <v>7.1999999999999993</v>
          </cell>
          <cell r="I418">
            <v>0</v>
          </cell>
          <cell r="J418">
            <v>0</v>
          </cell>
          <cell r="P418">
            <v>600</v>
          </cell>
          <cell r="Q418">
            <v>7.2</v>
          </cell>
          <cell r="R418">
            <v>600</v>
          </cell>
          <cell r="S418">
            <v>7.2</v>
          </cell>
          <cell r="Z418">
            <v>7.2</v>
          </cell>
          <cell r="AA418">
            <v>600</v>
          </cell>
          <cell r="AB418">
            <v>7.2</v>
          </cell>
        </row>
        <row r="419">
          <cell r="C419">
            <v>6</v>
          </cell>
          <cell r="D419">
            <v>6</v>
          </cell>
          <cell r="E419">
            <v>6</v>
          </cell>
          <cell r="F419">
            <v>6</v>
          </cell>
          <cell r="I419">
            <v>0</v>
          </cell>
          <cell r="J419">
            <v>0</v>
          </cell>
          <cell r="P419">
            <v>600</v>
          </cell>
          <cell r="Q419">
            <v>6</v>
          </cell>
          <cell r="R419">
            <v>600</v>
          </cell>
          <cell r="S419">
            <v>6</v>
          </cell>
          <cell r="Z419">
            <v>6</v>
          </cell>
          <cell r="AA419">
            <v>600</v>
          </cell>
          <cell r="AB419">
            <v>6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6</v>
          </cell>
          <cell r="D421">
            <v>18</v>
          </cell>
          <cell r="E421">
            <v>6</v>
          </cell>
          <cell r="F421">
            <v>18</v>
          </cell>
          <cell r="I421">
            <v>0</v>
          </cell>
          <cell r="J421">
            <v>0</v>
          </cell>
          <cell r="P421">
            <v>6</v>
          </cell>
          <cell r="Q421">
            <v>18</v>
          </cell>
          <cell r="R421">
            <v>6</v>
          </cell>
          <cell r="S421">
            <v>18</v>
          </cell>
          <cell r="Z421">
            <v>18</v>
          </cell>
          <cell r="AA421">
            <v>6</v>
          </cell>
          <cell r="AB421">
            <v>18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6</v>
          </cell>
          <cell r="D423">
            <v>72</v>
          </cell>
          <cell r="E423">
            <v>6</v>
          </cell>
          <cell r="F423">
            <v>72</v>
          </cell>
          <cell r="I423">
            <v>0</v>
          </cell>
          <cell r="J423">
            <v>0</v>
          </cell>
          <cell r="P423">
            <v>6</v>
          </cell>
          <cell r="Q423">
            <v>72</v>
          </cell>
          <cell r="R423">
            <v>6</v>
          </cell>
          <cell r="S423">
            <v>72</v>
          </cell>
          <cell r="Z423">
            <v>72</v>
          </cell>
          <cell r="AA423">
            <v>6</v>
          </cell>
          <cell r="AB423">
            <v>72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6</v>
          </cell>
          <cell r="D425">
            <v>10.8</v>
          </cell>
          <cell r="E425">
            <v>6</v>
          </cell>
          <cell r="F425">
            <v>10.8</v>
          </cell>
          <cell r="I425">
            <v>0</v>
          </cell>
          <cell r="J425">
            <v>0</v>
          </cell>
          <cell r="P425">
            <v>6</v>
          </cell>
          <cell r="Q425">
            <v>10.8</v>
          </cell>
          <cell r="R425">
            <v>6</v>
          </cell>
          <cell r="S425">
            <v>10.8</v>
          </cell>
          <cell r="Z425">
            <v>10.8</v>
          </cell>
          <cell r="AA425">
            <v>6</v>
          </cell>
          <cell r="AB425">
            <v>10.8</v>
          </cell>
        </row>
        <row r="426">
          <cell r="C426">
            <v>6</v>
          </cell>
          <cell r="D426">
            <v>7.2000000000000011</v>
          </cell>
          <cell r="E426">
            <v>6</v>
          </cell>
          <cell r="F426">
            <v>7.2000000000000011</v>
          </cell>
          <cell r="I426">
            <v>0</v>
          </cell>
          <cell r="J426">
            <v>0</v>
          </cell>
          <cell r="P426">
            <v>6</v>
          </cell>
          <cell r="Q426">
            <v>7.2000000000000011</v>
          </cell>
          <cell r="R426">
            <v>6</v>
          </cell>
          <cell r="S426">
            <v>7.2000000000000011</v>
          </cell>
          <cell r="Z426">
            <v>7.2000000000000011</v>
          </cell>
          <cell r="AA426">
            <v>6</v>
          </cell>
          <cell r="AB426">
            <v>7.2000000000000011</v>
          </cell>
        </row>
        <row r="427">
          <cell r="C427">
            <v>6</v>
          </cell>
          <cell r="D427">
            <v>7.2000000000000011</v>
          </cell>
          <cell r="E427">
            <v>6</v>
          </cell>
          <cell r="F427">
            <v>7.2000000000000011</v>
          </cell>
          <cell r="I427">
            <v>0</v>
          </cell>
          <cell r="J427">
            <v>0</v>
          </cell>
          <cell r="P427">
            <v>6</v>
          </cell>
          <cell r="Q427">
            <v>7.2000000000000011</v>
          </cell>
          <cell r="R427">
            <v>6</v>
          </cell>
          <cell r="S427">
            <v>7.2000000000000011</v>
          </cell>
          <cell r="Z427">
            <v>7.2000000000000011</v>
          </cell>
          <cell r="AA427">
            <v>6</v>
          </cell>
          <cell r="AB427">
            <v>7.2000000000000011</v>
          </cell>
        </row>
        <row r="428">
          <cell r="C428">
            <v>6</v>
          </cell>
          <cell r="D428">
            <v>10.799999999999999</v>
          </cell>
          <cell r="E428">
            <v>6</v>
          </cell>
          <cell r="F428">
            <v>10.799999999999999</v>
          </cell>
          <cell r="I428">
            <v>0</v>
          </cell>
          <cell r="J428">
            <v>0</v>
          </cell>
          <cell r="P428">
            <v>6</v>
          </cell>
          <cell r="Q428">
            <v>10.799999999999999</v>
          </cell>
          <cell r="R428">
            <v>6</v>
          </cell>
          <cell r="S428">
            <v>10.799999999999999</v>
          </cell>
          <cell r="Z428">
            <v>10.799999999999999</v>
          </cell>
          <cell r="AA428">
            <v>6</v>
          </cell>
          <cell r="AB428">
            <v>10.799999999999999</v>
          </cell>
        </row>
        <row r="429">
          <cell r="C429">
            <v>6</v>
          </cell>
          <cell r="D429">
            <v>6</v>
          </cell>
          <cell r="E429">
            <v>6</v>
          </cell>
          <cell r="F429">
            <v>6</v>
          </cell>
          <cell r="I429">
            <v>0</v>
          </cell>
          <cell r="J429">
            <v>0</v>
          </cell>
          <cell r="P429">
            <v>600</v>
          </cell>
          <cell r="Q429">
            <v>6</v>
          </cell>
          <cell r="R429">
            <v>600</v>
          </cell>
          <cell r="S429">
            <v>6</v>
          </cell>
          <cell r="Z429">
            <v>6</v>
          </cell>
          <cell r="AA429">
            <v>600</v>
          </cell>
          <cell r="AB429">
            <v>6</v>
          </cell>
        </row>
        <row r="430">
          <cell r="C430">
            <v>6</v>
          </cell>
          <cell r="D430">
            <v>6</v>
          </cell>
          <cell r="E430">
            <v>6</v>
          </cell>
          <cell r="F430">
            <v>6</v>
          </cell>
          <cell r="I430">
            <v>0</v>
          </cell>
          <cell r="J430">
            <v>0</v>
          </cell>
          <cell r="P430">
            <v>600</v>
          </cell>
          <cell r="Q430">
            <v>6</v>
          </cell>
          <cell r="R430">
            <v>600</v>
          </cell>
          <cell r="S430">
            <v>6</v>
          </cell>
          <cell r="Z430">
            <v>6</v>
          </cell>
          <cell r="AA430">
            <v>600</v>
          </cell>
          <cell r="AB430">
            <v>6</v>
          </cell>
        </row>
        <row r="431">
          <cell r="C431">
            <v>6</v>
          </cell>
          <cell r="D431">
            <v>7.5</v>
          </cell>
          <cell r="E431">
            <v>6</v>
          </cell>
          <cell r="F431">
            <v>7.5</v>
          </cell>
          <cell r="I431">
            <v>0</v>
          </cell>
          <cell r="J431">
            <v>0</v>
          </cell>
          <cell r="P431">
            <v>600</v>
          </cell>
          <cell r="Q431">
            <v>7.5</v>
          </cell>
          <cell r="R431">
            <v>600</v>
          </cell>
          <cell r="S431">
            <v>7.5</v>
          </cell>
          <cell r="Z431">
            <v>7.5</v>
          </cell>
          <cell r="AA431">
            <v>600</v>
          </cell>
          <cell r="AB431">
            <v>7.5</v>
          </cell>
        </row>
        <row r="432">
          <cell r="C432">
            <v>6</v>
          </cell>
          <cell r="D432">
            <v>4.5</v>
          </cell>
          <cell r="E432">
            <v>6</v>
          </cell>
          <cell r="F432">
            <v>4.5</v>
          </cell>
          <cell r="I432">
            <v>0</v>
          </cell>
          <cell r="J432">
            <v>0</v>
          </cell>
          <cell r="P432">
            <v>600</v>
          </cell>
          <cell r="Q432">
            <v>4.5</v>
          </cell>
          <cell r="R432">
            <v>600</v>
          </cell>
          <cell r="S432">
            <v>4.5</v>
          </cell>
          <cell r="Z432">
            <v>4.5</v>
          </cell>
          <cell r="AA432">
            <v>600</v>
          </cell>
          <cell r="AB432">
            <v>4.5</v>
          </cell>
        </row>
        <row r="433">
          <cell r="C433">
            <v>6</v>
          </cell>
          <cell r="D433">
            <v>4.5</v>
          </cell>
          <cell r="E433">
            <v>6</v>
          </cell>
          <cell r="F433">
            <v>4.5</v>
          </cell>
          <cell r="I433">
            <v>0</v>
          </cell>
          <cell r="J433">
            <v>0</v>
          </cell>
          <cell r="P433">
            <v>600</v>
          </cell>
          <cell r="Q433">
            <v>4.5</v>
          </cell>
          <cell r="R433">
            <v>600</v>
          </cell>
          <cell r="S433">
            <v>4.5</v>
          </cell>
          <cell r="Z433">
            <v>4.5</v>
          </cell>
          <cell r="AA433">
            <v>600</v>
          </cell>
          <cell r="AB433">
            <v>4.5</v>
          </cell>
        </row>
        <row r="434">
          <cell r="C434">
            <v>6</v>
          </cell>
          <cell r="D434">
            <v>1.2000000000000002</v>
          </cell>
          <cell r="E434">
            <v>6</v>
          </cell>
          <cell r="F434">
            <v>1.2000000000000002</v>
          </cell>
          <cell r="I434">
            <v>0</v>
          </cell>
          <cell r="J434">
            <v>0</v>
          </cell>
          <cell r="P434">
            <v>600</v>
          </cell>
          <cell r="Q434">
            <v>1.2</v>
          </cell>
          <cell r="R434">
            <v>600</v>
          </cell>
          <cell r="S434">
            <v>1.2</v>
          </cell>
          <cell r="Z434">
            <v>1.2</v>
          </cell>
          <cell r="AA434">
            <v>600</v>
          </cell>
          <cell r="AB434">
            <v>1.2</v>
          </cell>
        </row>
        <row r="435">
          <cell r="C435">
            <v>6</v>
          </cell>
          <cell r="D435">
            <v>1.2000000000000002</v>
          </cell>
          <cell r="E435">
            <v>6</v>
          </cell>
          <cell r="F435">
            <v>1.2000000000000002</v>
          </cell>
          <cell r="I435">
            <v>0</v>
          </cell>
          <cell r="J435">
            <v>0</v>
          </cell>
          <cell r="P435">
            <v>600</v>
          </cell>
          <cell r="Q435">
            <v>1.2</v>
          </cell>
          <cell r="R435">
            <v>600</v>
          </cell>
          <cell r="S435">
            <v>1.2</v>
          </cell>
          <cell r="Z435">
            <v>1.2</v>
          </cell>
          <cell r="AA435">
            <v>600</v>
          </cell>
          <cell r="AB435">
            <v>1.2</v>
          </cell>
        </row>
        <row r="436">
          <cell r="C436">
            <v>3</v>
          </cell>
          <cell r="D436">
            <v>18</v>
          </cell>
          <cell r="E436">
            <v>3</v>
          </cell>
          <cell r="F436">
            <v>18</v>
          </cell>
          <cell r="I436">
            <v>0</v>
          </cell>
          <cell r="J436">
            <v>0</v>
          </cell>
          <cell r="P436">
            <v>3</v>
          </cell>
          <cell r="Q436">
            <v>18</v>
          </cell>
          <cell r="R436">
            <v>3</v>
          </cell>
          <cell r="S436">
            <v>18</v>
          </cell>
          <cell r="Z436">
            <v>18</v>
          </cell>
          <cell r="AA436">
            <v>3</v>
          </cell>
          <cell r="AB436">
            <v>18</v>
          </cell>
        </row>
        <row r="437">
          <cell r="C437">
            <v>6</v>
          </cell>
          <cell r="D437">
            <v>3</v>
          </cell>
          <cell r="E437">
            <v>6</v>
          </cell>
          <cell r="F437">
            <v>3</v>
          </cell>
          <cell r="I437">
            <v>0</v>
          </cell>
          <cell r="J437">
            <v>0</v>
          </cell>
          <cell r="P437">
            <v>600</v>
          </cell>
          <cell r="Q437">
            <v>3</v>
          </cell>
          <cell r="R437">
            <v>600</v>
          </cell>
          <cell r="S437">
            <v>3</v>
          </cell>
          <cell r="Z437">
            <v>3</v>
          </cell>
          <cell r="AA437">
            <v>600</v>
          </cell>
          <cell r="AB437">
            <v>3</v>
          </cell>
        </row>
        <row r="438">
          <cell r="C438">
            <v>6</v>
          </cell>
          <cell r="D438">
            <v>1.2000000000000002</v>
          </cell>
          <cell r="E438">
            <v>6</v>
          </cell>
          <cell r="F438">
            <v>1.2000000000000002</v>
          </cell>
          <cell r="I438">
            <v>0</v>
          </cell>
          <cell r="J438">
            <v>0</v>
          </cell>
          <cell r="P438">
            <v>600</v>
          </cell>
          <cell r="Q438">
            <v>1.2</v>
          </cell>
          <cell r="R438">
            <v>600</v>
          </cell>
          <cell r="S438">
            <v>1.2</v>
          </cell>
          <cell r="Z438">
            <v>1.2</v>
          </cell>
          <cell r="AA438">
            <v>600</v>
          </cell>
          <cell r="AB438">
            <v>1.2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600</v>
          </cell>
          <cell r="Z439">
            <v>300.29999999999995</v>
          </cell>
          <cell r="AA439">
            <v>600</v>
          </cell>
          <cell r="AB439">
            <v>300.29999999999995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94.154575999999992</v>
          </cell>
          <cell r="V440">
            <v>0</v>
          </cell>
          <cell r="W440">
            <v>0</v>
          </cell>
          <cell r="Y440">
            <v>600</v>
          </cell>
          <cell r="Z440">
            <v>300.29999999999995</v>
          </cell>
          <cell r="AA440">
            <v>600</v>
          </cell>
          <cell r="AB440">
            <v>394.45457599999997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94.154575999999992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300.29999999999995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394.45457599999997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12</v>
          </cell>
        </row>
      </sheetData>
      <sheetData sheetId="25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1</v>
          </cell>
          <cell r="Q86">
            <v>7</v>
          </cell>
          <cell r="R86">
            <v>1</v>
          </cell>
          <cell r="S86">
            <v>7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1</v>
          </cell>
          <cell r="Q87">
            <v>10.5</v>
          </cell>
          <cell r="R87">
            <v>1</v>
          </cell>
          <cell r="S87">
            <v>10.5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1</v>
          </cell>
          <cell r="Q89">
            <v>0.375</v>
          </cell>
          <cell r="R89">
            <v>1</v>
          </cell>
          <cell r="S89">
            <v>0.375</v>
          </cell>
          <cell r="Y89">
            <v>1</v>
          </cell>
          <cell r="Z89">
            <v>0.375</v>
          </cell>
          <cell r="AA89">
            <v>1</v>
          </cell>
          <cell r="AB89">
            <v>0.375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0.375</v>
          </cell>
        </row>
        <row r="91">
          <cell r="I91">
            <v>0</v>
          </cell>
          <cell r="J91">
            <v>0</v>
          </cell>
        </row>
        <row r="92">
          <cell r="C92">
            <v>1</v>
          </cell>
          <cell r="D92">
            <v>9</v>
          </cell>
          <cell r="E92">
            <v>1</v>
          </cell>
          <cell r="F92">
            <v>9</v>
          </cell>
          <cell r="I92">
            <v>0</v>
          </cell>
          <cell r="J92">
            <v>0</v>
          </cell>
          <cell r="P92">
            <v>1</v>
          </cell>
          <cell r="Q92">
            <v>9</v>
          </cell>
          <cell r="R92">
            <v>1</v>
          </cell>
          <cell r="S92">
            <v>9</v>
          </cell>
          <cell r="Y92">
            <v>1</v>
          </cell>
          <cell r="Z92">
            <v>9</v>
          </cell>
          <cell r="AA92">
            <v>1</v>
          </cell>
          <cell r="AB92">
            <v>9</v>
          </cell>
        </row>
        <row r="93">
          <cell r="C93">
            <v>1</v>
          </cell>
          <cell r="D93">
            <v>0.6</v>
          </cell>
          <cell r="E93">
            <v>1</v>
          </cell>
          <cell r="F93">
            <v>0.6</v>
          </cell>
          <cell r="I93">
            <v>0</v>
          </cell>
          <cell r="J93">
            <v>0</v>
          </cell>
          <cell r="P93">
            <v>1</v>
          </cell>
          <cell r="Q93">
            <v>0.6</v>
          </cell>
          <cell r="R93">
            <v>1</v>
          </cell>
          <cell r="S93">
            <v>0.6</v>
          </cell>
          <cell r="Y93">
            <v>1</v>
          </cell>
          <cell r="Z93">
            <v>0.6</v>
          </cell>
          <cell r="AA93">
            <v>1</v>
          </cell>
          <cell r="AB93">
            <v>0.6</v>
          </cell>
        </row>
        <row r="94">
          <cell r="C94">
            <v>1</v>
          </cell>
          <cell r="D94">
            <v>0.5</v>
          </cell>
          <cell r="E94">
            <v>1</v>
          </cell>
          <cell r="F94">
            <v>0.5</v>
          </cell>
          <cell r="I94">
            <v>0</v>
          </cell>
          <cell r="J94">
            <v>0</v>
          </cell>
          <cell r="P94">
            <v>1</v>
          </cell>
          <cell r="Q94">
            <v>0.5</v>
          </cell>
          <cell r="R94">
            <v>1</v>
          </cell>
          <cell r="S94">
            <v>0.5</v>
          </cell>
          <cell r="Y94">
            <v>1</v>
          </cell>
          <cell r="Z94">
            <v>0.5</v>
          </cell>
          <cell r="AA94">
            <v>1</v>
          </cell>
          <cell r="AB94">
            <v>0.5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1</v>
          </cell>
          <cell r="D96">
            <v>3</v>
          </cell>
          <cell r="E96">
            <v>1</v>
          </cell>
          <cell r="F96">
            <v>3</v>
          </cell>
          <cell r="I96">
            <v>0</v>
          </cell>
          <cell r="J96">
            <v>0</v>
          </cell>
          <cell r="P96">
            <v>1</v>
          </cell>
          <cell r="Q96">
            <v>3</v>
          </cell>
          <cell r="R96">
            <v>1</v>
          </cell>
          <cell r="S96">
            <v>3</v>
          </cell>
          <cell r="Y96">
            <v>1</v>
          </cell>
          <cell r="Z96">
            <v>3</v>
          </cell>
          <cell r="AA96">
            <v>1</v>
          </cell>
          <cell r="AB96">
            <v>3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1</v>
          </cell>
          <cell r="D99">
            <v>1.8</v>
          </cell>
          <cell r="E99">
            <v>1</v>
          </cell>
          <cell r="F99">
            <v>1.8</v>
          </cell>
          <cell r="I99">
            <v>0</v>
          </cell>
          <cell r="J99">
            <v>0</v>
          </cell>
          <cell r="P99">
            <v>1</v>
          </cell>
          <cell r="Q99">
            <v>1.8</v>
          </cell>
          <cell r="R99">
            <v>1</v>
          </cell>
          <cell r="S99">
            <v>1.8</v>
          </cell>
          <cell r="Y99">
            <v>1</v>
          </cell>
          <cell r="Z99">
            <v>1.8</v>
          </cell>
          <cell r="AA99">
            <v>1</v>
          </cell>
          <cell r="AB99">
            <v>1.8</v>
          </cell>
        </row>
        <row r="100">
          <cell r="C100">
            <v>1</v>
          </cell>
          <cell r="D100">
            <v>1.2</v>
          </cell>
          <cell r="E100">
            <v>1</v>
          </cell>
          <cell r="F100">
            <v>1.2</v>
          </cell>
          <cell r="I100">
            <v>0</v>
          </cell>
          <cell r="J100">
            <v>0</v>
          </cell>
          <cell r="P100">
            <v>1</v>
          </cell>
          <cell r="Q100">
            <v>1.2</v>
          </cell>
          <cell r="R100">
            <v>1</v>
          </cell>
          <cell r="S100">
            <v>1.2</v>
          </cell>
          <cell r="Y100">
            <v>1</v>
          </cell>
          <cell r="Z100">
            <v>1.2</v>
          </cell>
          <cell r="AA100">
            <v>1</v>
          </cell>
          <cell r="AB100">
            <v>1.2</v>
          </cell>
        </row>
        <row r="101">
          <cell r="C101">
            <v>1</v>
          </cell>
          <cell r="D101">
            <v>1.2</v>
          </cell>
          <cell r="E101">
            <v>1</v>
          </cell>
          <cell r="F101">
            <v>1.2</v>
          </cell>
          <cell r="I101">
            <v>0</v>
          </cell>
          <cell r="J101">
            <v>0</v>
          </cell>
          <cell r="P101">
            <v>1</v>
          </cell>
          <cell r="Q101">
            <v>1.2</v>
          </cell>
          <cell r="R101">
            <v>1</v>
          </cell>
          <cell r="S101">
            <v>1.2</v>
          </cell>
          <cell r="Y101">
            <v>1</v>
          </cell>
          <cell r="Z101">
            <v>1.2</v>
          </cell>
          <cell r="AA101">
            <v>1</v>
          </cell>
          <cell r="AB101">
            <v>1.2</v>
          </cell>
        </row>
        <row r="102">
          <cell r="C102">
            <v>1</v>
          </cell>
          <cell r="D102">
            <v>1.8</v>
          </cell>
          <cell r="E102">
            <v>1</v>
          </cell>
          <cell r="F102">
            <v>1.8</v>
          </cell>
          <cell r="I102">
            <v>0</v>
          </cell>
          <cell r="J102">
            <v>0</v>
          </cell>
          <cell r="P102">
            <v>1</v>
          </cell>
          <cell r="Q102">
            <v>1.8</v>
          </cell>
          <cell r="R102">
            <v>1</v>
          </cell>
          <cell r="S102">
            <v>1.8</v>
          </cell>
          <cell r="Y102">
            <v>1</v>
          </cell>
          <cell r="Z102">
            <v>1.8</v>
          </cell>
          <cell r="AA102">
            <v>1</v>
          </cell>
          <cell r="AB102">
            <v>1.8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1</v>
          </cell>
          <cell r="Q103">
            <v>0.5</v>
          </cell>
          <cell r="R103">
            <v>1</v>
          </cell>
          <cell r="S103">
            <v>0.5</v>
          </cell>
          <cell r="Y103">
            <v>1</v>
          </cell>
          <cell r="Z103">
            <v>0.5</v>
          </cell>
          <cell r="AA103">
            <v>1</v>
          </cell>
          <cell r="AB103">
            <v>0.5</v>
          </cell>
        </row>
        <row r="104">
          <cell r="C104">
            <v>1</v>
          </cell>
          <cell r="D104">
            <v>0.5</v>
          </cell>
          <cell r="E104">
            <v>1</v>
          </cell>
          <cell r="F104">
            <v>0.5</v>
          </cell>
          <cell r="I104">
            <v>0</v>
          </cell>
          <cell r="J104">
            <v>0</v>
          </cell>
          <cell r="P104">
            <v>1</v>
          </cell>
          <cell r="Q104">
            <v>0.5</v>
          </cell>
          <cell r="R104">
            <v>1</v>
          </cell>
          <cell r="S104">
            <v>0.5</v>
          </cell>
          <cell r="Y104">
            <v>1</v>
          </cell>
          <cell r="Z104">
            <v>0.5</v>
          </cell>
          <cell r="AA104">
            <v>1</v>
          </cell>
          <cell r="AB104">
            <v>0.5</v>
          </cell>
        </row>
        <row r="105">
          <cell r="C105">
            <v>1</v>
          </cell>
          <cell r="D105">
            <v>0.625</v>
          </cell>
          <cell r="E105">
            <v>1</v>
          </cell>
          <cell r="F105">
            <v>0.625</v>
          </cell>
          <cell r="I105">
            <v>0</v>
          </cell>
          <cell r="J105">
            <v>0</v>
          </cell>
          <cell r="P105">
            <v>1</v>
          </cell>
          <cell r="Q105">
            <v>0.625</v>
          </cell>
          <cell r="R105">
            <v>1</v>
          </cell>
          <cell r="S105">
            <v>0.625</v>
          </cell>
          <cell r="Y105">
            <v>1</v>
          </cell>
          <cell r="Z105">
            <v>0.625</v>
          </cell>
          <cell r="AA105">
            <v>1</v>
          </cell>
          <cell r="AB105">
            <v>0.625</v>
          </cell>
        </row>
        <row r="106">
          <cell r="C106">
            <v>1</v>
          </cell>
          <cell r="D106">
            <v>0.375</v>
          </cell>
          <cell r="E106">
            <v>1</v>
          </cell>
          <cell r="F106">
            <v>0.375</v>
          </cell>
          <cell r="I106">
            <v>0</v>
          </cell>
          <cell r="J106">
            <v>0</v>
          </cell>
          <cell r="P106">
            <v>1</v>
          </cell>
          <cell r="Q106">
            <v>0.375</v>
          </cell>
          <cell r="R106">
            <v>1</v>
          </cell>
          <cell r="S106">
            <v>0.375</v>
          </cell>
          <cell r="Y106">
            <v>1</v>
          </cell>
          <cell r="Z106">
            <v>0.375</v>
          </cell>
          <cell r="AA106">
            <v>1</v>
          </cell>
          <cell r="AB106">
            <v>0.375</v>
          </cell>
        </row>
        <row r="107">
          <cell r="C107">
            <v>1</v>
          </cell>
          <cell r="D107">
            <v>0.375</v>
          </cell>
          <cell r="E107">
            <v>1</v>
          </cell>
          <cell r="F107">
            <v>0.375</v>
          </cell>
          <cell r="I107">
            <v>0</v>
          </cell>
          <cell r="J107">
            <v>0</v>
          </cell>
          <cell r="P107">
            <v>1</v>
          </cell>
          <cell r="Q107">
            <v>0.375</v>
          </cell>
          <cell r="R107">
            <v>1</v>
          </cell>
          <cell r="S107">
            <v>0.375</v>
          </cell>
          <cell r="Y107">
            <v>1</v>
          </cell>
          <cell r="Z107">
            <v>0.375</v>
          </cell>
          <cell r="AA107">
            <v>1</v>
          </cell>
          <cell r="AB107">
            <v>0.375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1</v>
          </cell>
          <cell r="Q108">
            <v>0.15</v>
          </cell>
          <cell r="R108">
            <v>1</v>
          </cell>
          <cell r="S108">
            <v>0.15</v>
          </cell>
          <cell r="Y108">
            <v>1</v>
          </cell>
          <cell r="Z108">
            <v>0.15</v>
          </cell>
          <cell r="AA108">
            <v>1</v>
          </cell>
          <cell r="AB108">
            <v>0.15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1</v>
          </cell>
          <cell r="Q109">
            <v>0.15</v>
          </cell>
          <cell r="R109">
            <v>1</v>
          </cell>
          <cell r="S109">
            <v>0.15</v>
          </cell>
          <cell r="Y109">
            <v>1</v>
          </cell>
          <cell r="Z109">
            <v>0.15</v>
          </cell>
          <cell r="AA109">
            <v>1</v>
          </cell>
          <cell r="AB109">
            <v>0.15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1</v>
          </cell>
          <cell r="D111">
            <v>0.25</v>
          </cell>
          <cell r="E111">
            <v>1</v>
          </cell>
          <cell r="F111">
            <v>0.25</v>
          </cell>
          <cell r="I111">
            <v>0</v>
          </cell>
          <cell r="J111">
            <v>0</v>
          </cell>
          <cell r="P111">
            <v>1</v>
          </cell>
          <cell r="Q111">
            <v>0.25</v>
          </cell>
          <cell r="R111">
            <v>1</v>
          </cell>
          <cell r="S111">
            <v>0.25</v>
          </cell>
          <cell r="Y111">
            <v>1</v>
          </cell>
          <cell r="Z111">
            <v>0.25</v>
          </cell>
          <cell r="AA111">
            <v>1</v>
          </cell>
          <cell r="AB111">
            <v>0.25</v>
          </cell>
        </row>
        <row r="112">
          <cell r="C112">
            <v>1</v>
          </cell>
          <cell r="D112">
            <v>0.1</v>
          </cell>
          <cell r="E112">
            <v>1</v>
          </cell>
          <cell r="F112">
            <v>0.1</v>
          </cell>
          <cell r="I112">
            <v>0</v>
          </cell>
          <cell r="J112">
            <v>0</v>
          </cell>
          <cell r="P112">
            <v>1</v>
          </cell>
          <cell r="Q112">
            <v>0.1</v>
          </cell>
          <cell r="R112">
            <v>1</v>
          </cell>
          <cell r="S112">
            <v>0.1</v>
          </cell>
          <cell r="Y112">
            <v>1</v>
          </cell>
          <cell r="Z112">
            <v>0.1</v>
          </cell>
          <cell r="AA112">
            <v>1</v>
          </cell>
          <cell r="AB112">
            <v>0.1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22.125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22.5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22.5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59</v>
          </cell>
          <cell r="Q149">
            <v>1.77</v>
          </cell>
          <cell r="R149">
            <v>59</v>
          </cell>
          <cell r="S149">
            <v>1.77</v>
          </cell>
          <cell r="Y149">
            <v>59</v>
          </cell>
          <cell r="Z149">
            <v>1.77</v>
          </cell>
          <cell r="AA149">
            <v>59</v>
          </cell>
          <cell r="AB149">
            <v>1.77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1.77</v>
          </cell>
        </row>
        <row r="152">
          <cell r="D152">
            <v>119.62</v>
          </cell>
          <cell r="F152">
            <v>119.62</v>
          </cell>
          <cell r="I152">
            <v>0</v>
          </cell>
          <cell r="J152">
            <v>0</v>
          </cell>
          <cell r="Q152">
            <v>2064.6485400000001</v>
          </cell>
          <cell r="R152">
            <v>0</v>
          </cell>
          <cell r="S152">
            <v>2064.6485400000001</v>
          </cell>
          <cell r="Z152">
            <v>55.47</v>
          </cell>
          <cell r="AA152">
            <v>0</v>
          </cell>
          <cell r="AB152">
            <v>55.47</v>
          </cell>
        </row>
        <row r="153">
          <cell r="C153">
            <v>0</v>
          </cell>
          <cell r="D153">
            <v>119.62</v>
          </cell>
          <cell r="E153">
            <v>0</v>
          </cell>
          <cell r="F153">
            <v>119.62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2064.6485400000001</v>
          </cell>
          <cell r="R153">
            <v>0</v>
          </cell>
          <cell r="S153">
            <v>2064.6485400000001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55.47</v>
          </cell>
          <cell r="AA153">
            <v>0</v>
          </cell>
          <cell r="AB153">
            <v>55.47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5536</v>
          </cell>
          <cell r="D170">
            <v>166.07999999999998</v>
          </cell>
          <cell r="E170">
            <v>5536</v>
          </cell>
          <cell r="F170">
            <v>166.07999999999998</v>
          </cell>
          <cell r="I170">
            <v>0</v>
          </cell>
          <cell r="J170">
            <v>0</v>
          </cell>
          <cell r="P170">
            <v>2658</v>
          </cell>
          <cell r="Q170">
            <v>79.739999999999995</v>
          </cell>
          <cell r="R170">
            <v>2658</v>
          </cell>
          <cell r="S170">
            <v>79.739999999999995</v>
          </cell>
          <cell r="Y170">
            <v>2658</v>
          </cell>
          <cell r="Z170">
            <v>79.739999999999995</v>
          </cell>
          <cell r="AA170">
            <v>2658</v>
          </cell>
          <cell r="AB170">
            <v>79.739999999999995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9955</v>
          </cell>
          <cell r="Q171">
            <v>149.32499999999999</v>
          </cell>
          <cell r="R171">
            <v>9955</v>
          </cell>
          <cell r="S171">
            <v>149.32499999999999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79.739999999999995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37</v>
          </cell>
          <cell r="Q176">
            <v>1.1099999999999999</v>
          </cell>
          <cell r="R176">
            <v>37</v>
          </cell>
          <cell r="S176">
            <v>1.1099999999999999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37</v>
          </cell>
          <cell r="Z182">
            <v>1.1099999999999999</v>
          </cell>
          <cell r="AA182">
            <v>37</v>
          </cell>
          <cell r="AB182">
            <v>1.1099999999999999</v>
          </cell>
        </row>
        <row r="183">
          <cell r="C183">
            <v>37</v>
          </cell>
          <cell r="D183">
            <v>0.55499999999999994</v>
          </cell>
          <cell r="E183">
            <v>37</v>
          </cell>
          <cell r="F183">
            <v>0.55499999999999994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1.1099999999999999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3621</v>
          </cell>
          <cell r="D188">
            <v>362.1</v>
          </cell>
          <cell r="E188">
            <v>3621</v>
          </cell>
          <cell r="F188">
            <v>362.1</v>
          </cell>
          <cell r="I188">
            <v>0</v>
          </cell>
          <cell r="J188">
            <v>0</v>
          </cell>
          <cell r="P188">
            <v>3854</v>
          </cell>
          <cell r="Q188">
            <v>655.18000000000006</v>
          </cell>
          <cell r="R188">
            <v>3854</v>
          </cell>
          <cell r="S188">
            <v>655.18000000000006</v>
          </cell>
          <cell r="Y188">
            <v>3854</v>
          </cell>
          <cell r="Z188">
            <v>385.40000000000003</v>
          </cell>
          <cell r="AA188">
            <v>3854</v>
          </cell>
          <cell r="AB188">
            <v>385.40000000000003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385.40000000000003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466.25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186578</v>
          </cell>
          <cell r="D201">
            <v>279.86700000000002</v>
          </cell>
          <cell r="E201">
            <v>186578</v>
          </cell>
          <cell r="F201">
            <v>279.86700000000002</v>
          </cell>
          <cell r="I201">
            <v>0</v>
          </cell>
          <cell r="J201">
            <v>0</v>
          </cell>
          <cell r="P201">
            <v>184856</v>
          </cell>
          <cell r="Q201">
            <v>277.28399999999999</v>
          </cell>
          <cell r="R201">
            <v>184856</v>
          </cell>
          <cell r="S201">
            <v>277.28399999999999</v>
          </cell>
          <cell r="Z201">
            <v>277.28399999999999</v>
          </cell>
          <cell r="AA201">
            <v>184856</v>
          </cell>
          <cell r="AB201">
            <v>277.28399999999999</v>
          </cell>
        </row>
        <row r="202">
          <cell r="C202">
            <v>49</v>
          </cell>
          <cell r="D202">
            <v>7.3499999999999996E-2</v>
          </cell>
          <cell r="E202">
            <v>49</v>
          </cell>
          <cell r="F202">
            <v>7.3499999999999996E-2</v>
          </cell>
          <cell r="I202">
            <v>0</v>
          </cell>
          <cell r="J202">
            <v>0</v>
          </cell>
          <cell r="P202">
            <v>49</v>
          </cell>
          <cell r="Q202">
            <v>7.3499999999999996E-2</v>
          </cell>
          <cell r="R202">
            <v>49</v>
          </cell>
          <cell r="S202">
            <v>7.3499999999999996E-2</v>
          </cell>
          <cell r="Z202">
            <v>7.3499999999999996E-2</v>
          </cell>
          <cell r="AA202">
            <v>49</v>
          </cell>
          <cell r="AB202">
            <v>7.3499999999999996E-2</v>
          </cell>
        </row>
        <row r="203">
          <cell r="C203">
            <v>10</v>
          </cell>
          <cell r="D203">
            <v>1.4999999999999999E-2</v>
          </cell>
          <cell r="E203">
            <v>10</v>
          </cell>
          <cell r="F203">
            <v>1.4999999999999999E-2</v>
          </cell>
          <cell r="I203">
            <v>0</v>
          </cell>
          <cell r="J203">
            <v>0</v>
          </cell>
          <cell r="P203">
            <v>20</v>
          </cell>
          <cell r="Q203">
            <v>0.03</v>
          </cell>
          <cell r="R203">
            <v>20</v>
          </cell>
          <cell r="S203">
            <v>0.03</v>
          </cell>
          <cell r="Z203">
            <v>0.03</v>
          </cell>
          <cell r="AA203">
            <v>20</v>
          </cell>
          <cell r="AB203">
            <v>0.03</v>
          </cell>
        </row>
        <row r="204">
          <cell r="C204">
            <v>291724</v>
          </cell>
          <cell r="D204">
            <v>437.58600000000001</v>
          </cell>
          <cell r="E204">
            <v>291724</v>
          </cell>
          <cell r="F204">
            <v>437.58600000000001</v>
          </cell>
          <cell r="I204">
            <v>0</v>
          </cell>
          <cell r="J204">
            <v>0</v>
          </cell>
          <cell r="P204">
            <v>289624</v>
          </cell>
          <cell r="Q204">
            <v>434.43600000000004</v>
          </cell>
          <cell r="R204">
            <v>289624</v>
          </cell>
          <cell r="S204">
            <v>434.43600000000004</v>
          </cell>
          <cell r="Z204">
            <v>434.43600000000004</v>
          </cell>
          <cell r="AA204">
            <v>289624</v>
          </cell>
          <cell r="AB204">
            <v>434.43600000000004</v>
          </cell>
        </row>
        <row r="205">
          <cell r="C205">
            <v>58</v>
          </cell>
          <cell r="D205">
            <v>8.7000000000000008E-2</v>
          </cell>
          <cell r="E205">
            <v>58</v>
          </cell>
          <cell r="F205">
            <v>8.7000000000000008E-2</v>
          </cell>
          <cell r="I205">
            <v>0</v>
          </cell>
          <cell r="J205">
            <v>0</v>
          </cell>
          <cell r="P205">
            <v>64</v>
          </cell>
          <cell r="Q205">
            <v>9.6000000000000002E-2</v>
          </cell>
          <cell r="R205">
            <v>64</v>
          </cell>
          <cell r="S205">
            <v>9.6000000000000002E-2</v>
          </cell>
          <cell r="Z205">
            <v>9.6000000000000002E-2</v>
          </cell>
          <cell r="AA205">
            <v>64</v>
          </cell>
          <cell r="AB205">
            <v>9.6000000000000002E-2</v>
          </cell>
        </row>
        <row r="206">
          <cell r="C206">
            <v>89</v>
          </cell>
          <cell r="D206">
            <v>0.13350000000000001</v>
          </cell>
          <cell r="E206">
            <v>89</v>
          </cell>
          <cell r="F206">
            <v>0.13350000000000001</v>
          </cell>
          <cell r="I206">
            <v>0</v>
          </cell>
          <cell r="J206">
            <v>0</v>
          </cell>
          <cell r="P206">
            <v>103</v>
          </cell>
          <cell r="Q206">
            <v>0.1545</v>
          </cell>
          <cell r="R206">
            <v>103</v>
          </cell>
          <cell r="S206">
            <v>0.1545</v>
          </cell>
          <cell r="Z206">
            <v>0.1545</v>
          </cell>
          <cell r="AA206">
            <v>103</v>
          </cell>
          <cell r="AB206">
            <v>0.1545</v>
          </cell>
        </row>
        <row r="207">
          <cell r="C207">
            <v>295645</v>
          </cell>
          <cell r="D207">
            <v>739.11250000000007</v>
          </cell>
          <cell r="E207">
            <v>295645</v>
          </cell>
          <cell r="F207">
            <v>739.11250000000007</v>
          </cell>
          <cell r="I207">
            <v>0</v>
          </cell>
          <cell r="J207">
            <v>0</v>
          </cell>
          <cell r="P207">
            <v>295959</v>
          </cell>
          <cell r="Q207">
            <v>739.89750000000004</v>
          </cell>
          <cell r="R207">
            <v>295959</v>
          </cell>
          <cell r="S207">
            <v>739.89750000000004</v>
          </cell>
          <cell r="Z207">
            <v>739.89750000000004</v>
          </cell>
          <cell r="AA207">
            <v>295959</v>
          </cell>
          <cell r="AB207">
            <v>739.89750000000004</v>
          </cell>
        </row>
        <row r="208">
          <cell r="C208">
            <v>73</v>
          </cell>
          <cell r="D208">
            <v>0.1825</v>
          </cell>
          <cell r="E208">
            <v>73</v>
          </cell>
          <cell r="F208">
            <v>0.1825</v>
          </cell>
          <cell r="I208">
            <v>0</v>
          </cell>
          <cell r="J208">
            <v>0</v>
          </cell>
          <cell r="P208">
            <v>74</v>
          </cell>
          <cell r="Q208">
            <v>0.185</v>
          </cell>
          <cell r="R208">
            <v>74</v>
          </cell>
          <cell r="S208">
            <v>0.185</v>
          </cell>
          <cell r="Z208">
            <v>0.185</v>
          </cell>
          <cell r="AA208">
            <v>74</v>
          </cell>
          <cell r="AB208">
            <v>0.185</v>
          </cell>
        </row>
        <row r="209">
          <cell r="C209">
            <v>123</v>
          </cell>
          <cell r="D209">
            <v>0.3075</v>
          </cell>
          <cell r="E209">
            <v>123</v>
          </cell>
          <cell r="F209">
            <v>0.3075</v>
          </cell>
          <cell r="I209">
            <v>0</v>
          </cell>
          <cell r="J209">
            <v>0</v>
          </cell>
          <cell r="P209">
            <v>189</v>
          </cell>
          <cell r="Q209">
            <v>0.47250000000000003</v>
          </cell>
          <cell r="R209">
            <v>189</v>
          </cell>
          <cell r="S209">
            <v>0.47250000000000003</v>
          </cell>
          <cell r="Z209">
            <v>0.47250000000000003</v>
          </cell>
          <cell r="AA209">
            <v>189</v>
          </cell>
          <cell r="AB209">
            <v>0.47250000000000003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1452.6290000000001</v>
          </cell>
        </row>
        <row r="211">
          <cell r="I211">
            <v>0</v>
          </cell>
          <cell r="J211">
            <v>0</v>
          </cell>
        </row>
        <row r="212">
          <cell r="C212">
            <v>172874</v>
          </cell>
          <cell r="D212">
            <v>691.49599999999998</v>
          </cell>
          <cell r="E212">
            <v>172874</v>
          </cell>
          <cell r="F212">
            <v>691.49599999999998</v>
          </cell>
          <cell r="I212">
            <v>0</v>
          </cell>
          <cell r="J212">
            <v>0</v>
          </cell>
          <cell r="P212">
            <v>168583</v>
          </cell>
          <cell r="Q212">
            <v>674.33199999999999</v>
          </cell>
          <cell r="R212">
            <v>168583</v>
          </cell>
          <cell r="S212">
            <v>674.33199999999999</v>
          </cell>
          <cell r="Y212">
            <v>168583</v>
          </cell>
          <cell r="Z212">
            <v>674.33199999999999</v>
          </cell>
          <cell r="AA212">
            <v>168583</v>
          </cell>
          <cell r="AB212">
            <v>674.33199999999999</v>
          </cell>
        </row>
        <row r="213">
          <cell r="C213">
            <v>16210</v>
          </cell>
          <cell r="D213">
            <v>64.84</v>
          </cell>
          <cell r="E213">
            <v>16210</v>
          </cell>
          <cell r="F213">
            <v>64.84</v>
          </cell>
          <cell r="I213">
            <v>0</v>
          </cell>
          <cell r="J213">
            <v>0</v>
          </cell>
          <cell r="P213">
            <v>15634</v>
          </cell>
          <cell r="Q213">
            <v>62.536000000000001</v>
          </cell>
          <cell r="R213">
            <v>15634</v>
          </cell>
          <cell r="S213">
            <v>62.536000000000001</v>
          </cell>
          <cell r="Y213">
            <v>15634</v>
          </cell>
          <cell r="Z213">
            <v>62.536000000000001</v>
          </cell>
          <cell r="AA213">
            <v>15634</v>
          </cell>
          <cell r="AB213">
            <v>62.536000000000001</v>
          </cell>
        </row>
        <row r="214">
          <cell r="C214">
            <v>82764</v>
          </cell>
          <cell r="D214">
            <v>331.05599999999998</v>
          </cell>
          <cell r="E214">
            <v>82764</v>
          </cell>
          <cell r="F214">
            <v>331.05599999999998</v>
          </cell>
          <cell r="I214">
            <v>0</v>
          </cell>
          <cell r="J214">
            <v>0</v>
          </cell>
          <cell r="P214">
            <v>82069</v>
          </cell>
          <cell r="Q214">
            <v>328.27600000000001</v>
          </cell>
          <cell r="R214">
            <v>82069</v>
          </cell>
          <cell r="S214">
            <v>328.27600000000001</v>
          </cell>
          <cell r="Y214">
            <v>82069</v>
          </cell>
          <cell r="Z214">
            <v>328.27600000000001</v>
          </cell>
          <cell r="AA214">
            <v>82069</v>
          </cell>
          <cell r="AB214">
            <v>328.27600000000001</v>
          </cell>
        </row>
        <row r="215">
          <cell r="C215">
            <v>12922</v>
          </cell>
          <cell r="D215">
            <v>51.688000000000002</v>
          </cell>
          <cell r="E215">
            <v>12922</v>
          </cell>
          <cell r="F215">
            <v>51.688000000000002</v>
          </cell>
          <cell r="I215">
            <v>0</v>
          </cell>
          <cell r="J215">
            <v>0</v>
          </cell>
          <cell r="P215">
            <v>74060</v>
          </cell>
          <cell r="Q215">
            <v>296.24</v>
          </cell>
          <cell r="R215">
            <v>74060</v>
          </cell>
          <cell r="S215">
            <v>296.24</v>
          </cell>
          <cell r="Y215">
            <v>21786</v>
          </cell>
          <cell r="Z215">
            <v>87.144000000000005</v>
          </cell>
          <cell r="AA215">
            <v>21786</v>
          </cell>
          <cell r="AB215">
            <v>87.144000000000005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1152.288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1404</v>
          </cell>
          <cell r="D245">
            <v>8424</v>
          </cell>
          <cell r="E245">
            <v>1404</v>
          </cell>
          <cell r="F245">
            <v>8424</v>
          </cell>
          <cell r="I245">
            <v>0</v>
          </cell>
          <cell r="J245">
            <v>0</v>
          </cell>
          <cell r="P245">
            <v>1404</v>
          </cell>
          <cell r="Q245">
            <v>9266.4</v>
          </cell>
          <cell r="R245">
            <v>1404</v>
          </cell>
          <cell r="S245">
            <v>9266.4</v>
          </cell>
          <cell r="Y245">
            <v>1404</v>
          </cell>
          <cell r="Z245">
            <v>9266.4</v>
          </cell>
          <cell r="AA245">
            <v>1404</v>
          </cell>
          <cell r="AB245">
            <v>9266.4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142</v>
          </cell>
          <cell r="D259">
            <v>71</v>
          </cell>
          <cell r="E259">
            <v>142</v>
          </cell>
          <cell r="F259">
            <v>71</v>
          </cell>
          <cell r="I259">
            <v>0</v>
          </cell>
          <cell r="J259">
            <v>0</v>
          </cell>
          <cell r="P259">
            <v>156</v>
          </cell>
          <cell r="Q259">
            <v>78</v>
          </cell>
          <cell r="R259">
            <v>156</v>
          </cell>
          <cell r="S259">
            <v>78</v>
          </cell>
          <cell r="Y259">
            <v>156</v>
          </cell>
          <cell r="Z259">
            <v>78</v>
          </cell>
          <cell r="AA259">
            <v>156</v>
          </cell>
          <cell r="AB259">
            <v>78</v>
          </cell>
        </row>
        <row r="260">
          <cell r="C260">
            <v>142</v>
          </cell>
          <cell r="D260">
            <v>71</v>
          </cell>
          <cell r="E260">
            <v>142</v>
          </cell>
          <cell r="F260">
            <v>71</v>
          </cell>
          <cell r="I260">
            <v>0</v>
          </cell>
          <cell r="J260">
            <v>0</v>
          </cell>
          <cell r="P260">
            <v>156</v>
          </cell>
          <cell r="Q260">
            <v>78</v>
          </cell>
          <cell r="R260">
            <v>156</v>
          </cell>
          <cell r="S260">
            <v>78</v>
          </cell>
          <cell r="Y260">
            <v>156</v>
          </cell>
          <cell r="Z260">
            <v>78</v>
          </cell>
          <cell r="AA260">
            <v>156</v>
          </cell>
          <cell r="AB260">
            <v>78</v>
          </cell>
        </row>
        <row r="261">
          <cell r="C261">
            <v>142</v>
          </cell>
          <cell r="D261">
            <v>71</v>
          </cell>
          <cell r="E261">
            <v>142</v>
          </cell>
          <cell r="F261">
            <v>71</v>
          </cell>
          <cell r="I261">
            <v>0</v>
          </cell>
          <cell r="J261">
            <v>0</v>
          </cell>
          <cell r="P261">
            <v>156</v>
          </cell>
          <cell r="Q261">
            <v>78</v>
          </cell>
          <cell r="R261">
            <v>156</v>
          </cell>
          <cell r="S261">
            <v>78</v>
          </cell>
          <cell r="Y261">
            <v>156</v>
          </cell>
          <cell r="Z261">
            <v>78</v>
          </cell>
          <cell r="AA261">
            <v>156</v>
          </cell>
          <cell r="AB261">
            <v>78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9500.4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9500.4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9500.4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7482</v>
          </cell>
          <cell r="D268">
            <v>59.856000000000002</v>
          </cell>
          <cell r="E268">
            <v>7482</v>
          </cell>
          <cell r="F268">
            <v>59.856000000000002</v>
          </cell>
          <cell r="I268">
            <v>0</v>
          </cell>
          <cell r="J268">
            <v>0</v>
          </cell>
          <cell r="P268">
            <v>7632</v>
          </cell>
          <cell r="Q268">
            <v>152.64000000000001</v>
          </cell>
          <cell r="R268">
            <v>7632</v>
          </cell>
          <cell r="S268">
            <v>152.64000000000001</v>
          </cell>
          <cell r="Y268">
            <v>7632</v>
          </cell>
          <cell r="Z268">
            <v>76.320000000000007</v>
          </cell>
          <cell r="AA268">
            <v>7632</v>
          </cell>
          <cell r="AB268">
            <v>76.320000000000007</v>
          </cell>
        </row>
        <row r="269">
          <cell r="C269">
            <v>6163</v>
          </cell>
          <cell r="D269">
            <v>49.304000000000002</v>
          </cell>
          <cell r="E269">
            <v>6163</v>
          </cell>
          <cell r="F269">
            <v>49.304000000000002</v>
          </cell>
          <cell r="I269">
            <v>0</v>
          </cell>
          <cell r="J269">
            <v>0</v>
          </cell>
          <cell r="P269">
            <v>6350</v>
          </cell>
          <cell r="Q269">
            <v>127</v>
          </cell>
          <cell r="R269">
            <v>6350</v>
          </cell>
          <cell r="S269">
            <v>127</v>
          </cell>
          <cell r="Y269">
            <v>6350</v>
          </cell>
          <cell r="Z269">
            <v>63.5</v>
          </cell>
          <cell r="AA269">
            <v>6350</v>
          </cell>
          <cell r="AB269">
            <v>63.5</v>
          </cell>
        </row>
        <row r="270">
          <cell r="C270">
            <v>8239</v>
          </cell>
          <cell r="D270">
            <v>65.912000000000006</v>
          </cell>
          <cell r="E270">
            <v>8239</v>
          </cell>
          <cell r="F270">
            <v>65.912000000000006</v>
          </cell>
          <cell r="I270">
            <v>0</v>
          </cell>
          <cell r="J270">
            <v>0</v>
          </cell>
          <cell r="P270">
            <v>8032</v>
          </cell>
          <cell r="Q270">
            <v>160.64000000000001</v>
          </cell>
          <cell r="R270">
            <v>8032</v>
          </cell>
          <cell r="S270">
            <v>160.64000000000001</v>
          </cell>
          <cell r="Y270">
            <v>8032</v>
          </cell>
          <cell r="Z270">
            <v>80.320000000000007</v>
          </cell>
          <cell r="AA270">
            <v>8032</v>
          </cell>
          <cell r="AB270">
            <v>80.320000000000007</v>
          </cell>
        </row>
        <row r="271">
          <cell r="I271">
            <v>0</v>
          </cell>
          <cell r="J271">
            <v>0</v>
          </cell>
        </row>
        <row r="272">
          <cell r="C272">
            <v>7482</v>
          </cell>
          <cell r="D272">
            <v>59.856000000000002</v>
          </cell>
          <cell r="E272">
            <v>7482</v>
          </cell>
          <cell r="F272">
            <v>59.856000000000002</v>
          </cell>
          <cell r="I272">
            <v>0</v>
          </cell>
          <cell r="J272">
            <v>0</v>
          </cell>
          <cell r="P272">
            <v>7632</v>
          </cell>
          <cell r="Q272">
            <v>76.320000000000007</v>
          </cell>
          <cell r="R272">
            <v>7632</v>
          </cell>
          <cell r="S272">
            <v>76.320000000000007</v>
          </cell>
          <cell r="Y272">
            <v>7632</v>
          </cell>
          <cell r="Z272">
            <v>76.320000000000007</v>
          </cell>
          <cell r="AA272">
            <v>7632</v>
          </cell>
          <cell r="AB272">
            <v>76.320000000000007</v>
          </cell>
        </row>
        <row r="273">
          <cell r="C273">
            <v>6163</v>
          </cell>
          <cell r="D273">
            <v>49.304000000000002</v>
          </cell>
          <cell r="E273">
            <v>6163</v>
          </cell>
          <cell r="F273">
            <v>49.304000000000002</v>
          </cell>
          <cell r="I273">
            <v>0</v>
          </cell>
          <cell r="J273">
            <v>0</v>
          </cell>
          <cell r="P273">
            <v>6350</v>
          </cell>
          <cell r="Q273">
            <v>63.5</v>
          </cell>
          <cell r="R273">
            <v>6350</v>
          </cell>
          <cell r="S273">
            <v>63.5</v>
          </cell>
          <cell r="Y273">
            <v>6350</v>
          </cell>
          <cell r="Z273">
            <v>63.5</v>
          </cell>
          <cell r="AA273">
            <v>6350</v>
          </cell>
          <cell r="AB273">
            <v>63.5</v>
          </cell>
        </row>
        <row r="274">
          <cell r="C274">
            <v>8239</v>
          </cell>
          <cell r="D274">
            <v>65.912000000000006</v>
          </cell>
          <cell r="E274">
            <v>8239</v>
          </cell>
          <cell r="F274">
            <v>65.912000000000006</v>
          </cell>
          <cell r="I274">
            <v>0</v>
          </cell>
          <cell r="J274">
            <v>0</v>
          </cell>
          <cell r="P274">
            <v>8032</v>
          </cell>
          <cell r="Q274">
            <v>80.320000000000007</v>
          </cell>
          <cell r="R274">
            <v>8032</v>
          </cell>
          <cell r="S274">
            <v>80.320000000000007</v>
          </cell>
          <cell r="Y274">
            <v>8032</v>
          </cell>
          <cell r="Z274">
            <v>80.320000000000007</v>
          </cell>
          <cell r="AA274">
            <v>8032</v>
          </cell>
          <cell r="AB274">
            <v>80.320000000000007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416</v>
          </cell>
          <cell r="D281">
            <v>3.3280000000000003</v>
          </cell>
          <cell r="E281">
            <v>416</v>
          </cell>
          <cell r="F281">
            <v>3.3280000000000003</v>
          </cell>
          <cell r="I281">
            <v>0</v>
          </cell>
          <cell r="J281">
            <v>0</v>
          </cell>
          <cell r="P281">
            <v>274</v>
          </cell>
          <cell r="Q281">
            <v>5.48</v>
          </cell>
          <cell r="R281">
            <v>274</v>
          </cell>
          <cell r="S281">
            <v>5.48</v>
          </cell>
          <cell r="Y281">
            <v>274</v>
          </cell>
          <cell r="Z281">
            <v>5.48</v>
          </cell>
          <cell r="AA281">
            <v>274</v>
          </cell>
          <cell r="AB281">
            <v>5.48</v>
          </cell>
        </row>
        <row r="282">
          <cell r="C282">
            <v>372</v>
          </cell>
          <cell r="D282">
            <v>2.976</v>
          </cell>
          <cell r="E282">
            <v>372</v>
          </cell>
          <cell r="F282">
            <v>2.976</v>
          </cell>
          <cell r="I282">
            <v>0</v>
          </cell>
          <cell r="J282">
            <v>0</v>
          </cell>
          <cell r="P282">
            <v>232</v>
          </cell>
          <cell r="Q282">
            <v>4.6399999999999997</v>
          </cell>
          <cell r="R282">
            <v>232</v>
          </cell>
          <cell r="S282">
            <v>4.6399999999999997</v>
          </cell>
          <cell r="Y282">
            <v>232</v>
          </cell>
          <cell r="Z282">
            <v>4.6399999999999997</v>
          </cell>
          <cell r="AA282">
            <v>232</v>
          </cell>
          <cell r="AB282">
            <v>4.6399999999999997</v>
          </cell>
        </row>
        <row r="283">
          <cell r="C283">
            <v>441</v>
          </cell>
          <cell r="D283">
            <v>3.528</v>
          </cell>
          <cell r="E283">
            <v>441</v>
          </cell>
          <cell r="F283">
            <v>3.528</v>
          </cell>
          <cell r="I283">
            <v>0</v>
          </cell>
          <cell r="J283">
            <v>0</v>
          </cell>
          <cell r="P283">
            <v>288</v>
          </cell>
          <cell r="Q283">
            <v>5.76</v>
          </cell>
          <cell r="R283">
            <v>288</v>
          </cell>
          <cell r="S283">
            <v>5.76</v>
          </cell>
          <cell r="Y283">
            <v>288</v>
          </cell>
          <cell r="Z283">
            <v>5.76</v>
          </cell>
          <cell r="AA283">
            <v>288</v>
          </cell>
          <cell r="AB283">
            <v>5.76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458.98799999999994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54</v>
          </cell>
          <cell r="D290">
            <v>196.01999999999998</v>
          </cell>
          <cell r="E290">
            <v>54</v>
          </cell>
          <cell r="F290">
            <v>196.01999999999998</v>
          </cell>
          <cell r="I290">
            <v>0</v>
          </cell>
          <cell r="J290">
            <v>0</v>
          </cell>
          <cell r="P290">
            <v>108</v>
          </cell>
          <cell r="Q290">
            <v>411.48</v>
          </cell>
          <cell r="R290">
            <v>108</v>
          </cell>
          <cell r="S290">
            <v>411.48</v>
          </cell>
          <cell r="Y290">
            <v>54</v>
          </cell>
          <cell r="Z290">
            <v>205.74</v>
          </cell>
          <cell r="AA290">
            <v>54</v>
          </cell>
          <cell r="AB290">
            <v>205.74</v>
          </cell>
        </row>
        <row r="291">
          <cell r="C291">
            <v>36</v>
          </cell>
          <cell r="D291">
            <v>130.68</v>
          </cell>
          <cell r="E291">
            <v>36</v>
          </cell>
          <cell r="F291">
            <v>130.68</v>
          </cell>
          <cell r="I291">
            <v>0</v>
          </cell>
          <cell r="J291">
            <v>0</v>
          </cell>
          <cell r="P291">
            <v>36</v>
          </cell>
          <cell r="Q291">
            <v>137.16</v>
          </cell>
          <cell r="R291">
            <v>36</v>
          </cell>
          <cell r="S291">
            <v>137.16</v>
          </cell>
          <cell r="Y291">
            <v>36</v>
          </cell>
          <cell r="Z291">
            <v>137.16</v>
          </cell>
          <cell r="AA291">
            <v>36</v>
          </cell>
          <cell r="AB291">
            <v>137.16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18</v>
          </cell>
          <cell r="Q292">
            <v>68.58</v>
          </cell>
          <cell r="R292">
            <v>18</v>
          </cell>
          <cell r="S292">
            <v>68.58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15</v>
          </cell>
          <cell r="D293">
            <v>43.312522935779818</v>
          </cell>
          <cell r="E293">
            <v>15</v>
          </cell>
          <cell r="F293">
            <v>43.312522935779818</v>
          </cell>
          <cell r="I293">
            <v>0</v>
          </cell>
          <cell r="J293">
            <v>0</v>
          </cell>
          <cell r="P293">
            <v>18</v>
          </cell>
          <cell r="Q293">
            <v>60.480000000000004</v>
          </cell>
          <cell r="R293">
            <v>18</v>
          </cell>
          <cell r="S293">
            <v>60.480000000000004</v>
          </cell>
          <cell r="Y293">
            <v>15</v>
          </cell>
          <cell r="Z293">
            <v>50.400000000000006</v>
          </cell>
          <cell r="AA293">
            <v>15</v>
          </cell>
          <cell r="AB293">
            <v>50.400000000000006</v>
          </cell>
        </row>
        <row r="294">
          <cell r="C294">
            <v>6</v>
          </cell>
          <cell r="D294">
            <v>17.776800000000001</v>
          </cell>
          <cell r="E294">
            <v>6</v>
          </cell>
          <cell r="F294">
            <v>17.776800000000001</v>
          </cell>
          <cell r="I294">
            <v>0</v>
          </cell>
          <cell r="J294">
            <v>0</v>
          </cell>
          <cell r="P294">
            <v>126</v>
          </cell>
          <cell r="Q294">
            <v>423.35999999999996</v>
          </cell>
          <cell r="R294">
            <v>126</v>
          </cell>
          <cell r="S294">
            <v>423.35999999999996</v>
          </cell>
          <cell r="Y294">
            <v>6</v>
          </cell>
          <cell r="Z294">
            <v>20.16</v>
          </cell>
          <cell r="AA294">
            <v>6</v>
          </cell>
          <cell r="AB294">
            <v>20.16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18</v>
          </cell>
          <cell r="Q296">
            <v>18</v>
          </cell>
          <cell r="R296">
            <v>18</v>
          </cell>
          <cell r="S296">
            <v>18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18</v>
          </cell>
          <cell r="D297">
            <v>9</v>
          </cell>
          <cell r="E297">
            <v>18</v>
          </cell>
          <cell r="F297">
            <v>9</v>
          </cell>
          <cell r="I297">
            <v>0</v>
          </cell>
          <cell r="J297">
            <v>0</v>
          </cell>
          <cell r="P297">
            <v>18</v>
          </cell>
          <cell r="Q297">
            <v>9</v>
          </cell>
          <cell r="R297">
            <v>18</v>
          </cell>
          <cell r="S297">
            <v>9</v>
          </cell>
          <cell r="Y297">
            <v>18</v>
          </cell>
          <cell r="Z297">
            <v>9</v>
          </cell>
          <cell r="AA297">
            <v>18</v>
          </cell>
          <cell r="AB297">
            <v>9</v>
          </cell>
        </row>
        <row r="298">
          <cell r="C298">
            <v>18</v>
          </cell>
          <cell r="D298">
            <v>5.3999999999999995</v>
          </cell>
          <cell r="E298">
            <v>18</v>
          </cell>
          <cell r="F298">
            <v>5.3999999999999995</v>
          </cell>
          <cell r="I298">
            <v>0</v>
          </cell>
          <cell r="J298">
            <v>0</v>
          </cell>
          <cell r="P298">
            <v>18</v>
          </cell>
          <cell r="Q298">
            <v>5.3999999999999995</v>
          </cell>
          <cell r="R298">
            <v>18</v>
          </cell>
          <cell r="S298">
            <v>5.3999999999999995</v>
          </cell>
          <cell r="Y298">
            <v>18</v>
          </cell>
          <cell r="Z298">
            <v>5.3999999999999995</v>
          </cell>
          <cell r="AA298">
            <v>18</v>
          </cell>
          <cell r="AB298">
            <v>5.3999999999999995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18</v>
          </cell>
          <cell r="Q299">
            <v>1.8</v>
          </cell>
          <cell r="R299">
            <v>18</v>
          </cell>
          <cell r="S299">
            <v>1.8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18</v>
          </cell>
          <cell r="Q300">
            <v>1.8</v>
          </cell>
          <cell r="R300">
            <v>18</v>
          </cell>
          <cell r="S300">
            <v>1.8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18</v>
          </cell>
          <cell r="Z301">
            <v>427.85999999999996</v>
          </cell>
          <cell r="AA301">
            <v>18</v>
          </cell>
          <cell r="AB301">
            <v>427.85999999999996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313</v>
          </cell>
          <cell r="Q305">
            <v>31.3</v>
          </cell>
          <cell r="R305">
            <v>313</v>
          </cell>
          <cell r="S305">
            <v>31.3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313</v>
          </cell>
          <cell r="D306">
            <v>31.3</v>
          </cell>
          <cell r="E306">
            <v>313</v>
          </cell>
          <cell r="F306">
            <v>31.3</v>
          </cell>
          <cell r="I306">
            <v>0</v>
          </cell>
          <cell r="J306">
            <v>0</v>
          </cell>
          <cell r="P306">
            <v>313</v>
          </cell>
          <cell r="Q306">
            <v>31.3</v>
          </cell>
          <cell r="R306">
            <v>313</v>
          </cell>
          <cell r="S306">
            <v>31.3</v>
          </cell>
          <cell r="Z306">
            <v>31.3</v>
          </cell>
          <cell r="AA306">
            <v>313</v>
          </cell>
          <cell r="AB306">
            <v>31.3</v>
          </cell>
        </row>
        <row r="307">
          <cell r="C307">
            <v>313</v>
          </cell>
          <cell r="D307">
            <v>37.559999999999995</v>
          </cell>
          <cell r="E307">
            <v>313</v>
          </cell>
          <cell r="F307">
            <v>37.559999999999995</v>
          </cell>
          <cell r="I307">
            <v>0</v>
          </cell>
          <cell r="J307">
            <v>0</v>
          </cell>
          <cell r="P307">
            <v>313</v>
          </cell>
          <cell r="Q307">
            <v>37.559999999999995</v>
          </cell>
          <cell r="R307">
            <v>313</v>
          </cell>
          <cell r="S307">
            <v>37.559999999999995</v>
          </cell>
          <cell r="Z307">
            <v>37.559999999999995</v>
          </cell>
          <cell r="AA307">
            <v>313</v>
          </cell>
          <cell r="AB307">
            <v>37.559999999999995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313</v>
          </cell>
          <cell r="Q308">
            <v>9.3899999999999988</v>
          </cell>
          <cell r="R308">
            <v>313</v>
          </cell>
          <cell r="S308">
            <v>9.3899999999999988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313</v>
          </cell>
          <cell r="Q309">
            <v>6.26</v>
          </cell>
          <cell r="R309">
            <v>313</v>
          </cell>
          <cell r="S309">
            <v>6.26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313</v>
          </cell>
          <cell r="Z310">
            <v>68.86</v>
          </cell>
          <cell r="AA310">
            <v>313</v>
          </cell>
          <cell r="AB310">
            <v>68.86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3652</v>
          </cell>
          <cell r="Q317">
            <v>109.56</v>
          </cell>
          <cell r="R317">
            <v>3652</v>
          </cell>
          <cell r="S317">
            <v>109.56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975</v>
          </cell>
          <cell r="Q318">
            <v>97.5</v>
          </cell>
          <cell r="R318">
            <v>975</v>
          </cell>
          <cell r="S318">
            <v>97.5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7482</v>
          </cell>
          <cell r="D323">
            <v>37.410000000000004</v>
          </cell>
          <cell r="E323">
            <v>7482</v>
          </cell>
          <cell r="F323">
            <v>37.410000000000004</v>
          </cell>
          <cell r="I323">
            <v>0</v>
          </cell>
          <cell r="J323">
            <v>0</v>
          </cell>
          <cell r="P323">
            <v>7632</v>
          </cell>
          <cell r="Q323">
            <v>38.160000000000004</v>
          </cell>
          <cell r="R323">
            <v>7632</v>
          </cell>
          <cell r="S323">
            <v>38.160000000000004</v>
          </cell>
          <cell r="Y323">
            <v>7632</v>
          </cell>
          <cell r="Z323">
            <v>38.160000000000004</v>
          </cell>
          <cell r="AA323">
            <v>7632</v>
          </cell>
          <cell r="AB323">
            <v>38.160000000000004</v>
          </cell>
        </row>
        <row r="324">
          <cell r="C324">
            <v>6163</v>
          </cell>
          <cell r="D324">
            <v>30.815000000000001</v>
          </cell>
          <cell r="E324">
            <v>6163</v>
          </cell>
          <cell r="F324">
            <v>30.815000000000001</v>
          </cell>
          <cell r="I324">
            <v>0</v>
          </cell>
          <cell r="J324">
            <v>0</v>
          </cell>
          <cell r="P324">
            <v>6350</v>
          </cell>
          <cell r="Q324">
            <v>31.75</v>
          </cell>
          <cell r="R324">
            <v>6350</v>
          </cell>
          <cell r="S324">
            <v>31.75</v>
          </cell>
          <cell r="Y324">
            <v>6350</v>
          </cell>
          <cell r="Z324">
            <v>31.75</v>
          </cell>
          <cell r="AA324">
            <v>6350</v>
          </cell>
          <cell r="AB324">
            <v>31.75</v>
          </cell>
        </row>
        <row r="325">
          <cell r="C325">
            <v>8239</v>
          </cell>
          <cell r="D325">
            <v>41.195</v>
          </cell>
          <cell r="E325">
            <v>8239</v>
          </cell>
          <cell r="F325">
            <v>41.195</v>
          </cell>
          <cell r="I325">
            <v>0</v>
          </cell>
          <cell r="J325">
            <v>0</v>
          </cell>
          <cell r="P325">
            <v>8032</v>
          </cell>
          <cell r="Q325">
            <v>40.160000000000004</v>
          </cell>
          <cell r="R325">
            <v>8032</v>
          </cell>
          <cell r="S325">
            <v>40.160000000000004</v>
          </cell>
          <cell r="Y325">
            <v>8032</v>
          </cell>
          <cell r="Z325">
            <v>40.160000000000004</v>
          </cell>
          <cell r="AA325">
            <v>8032</v>
          </cell>
          <cell r="AB325">
            <v>40.160000000000004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22014</v>
          </cell>
          <cell r="Z326">
            <v>110.07</v>
          </cell>
          <cell r="AA326">
            <v>22014</v>
          </cell>
          <cell r="AB326">
            <v>110.07</v>
          </cell>
        </row>
        <row r="327">
          <cell r="I327">
            <v>0</v>
          </cell>
          <cell r="J327">
            <v>0</v>
          </cell>
        </row>
        <row r="328">
          <cell r="C328">
            <v>3970</v>
          </cell>
          <cell r="D328">
            <v>198.5</v>
          </cell>
          <cell r="E328">
            <v>3970</v>
          </cell>
          <cell r="F328">
            <v>198.5</v>
          </cell>
          <cell r="I328">
            <v>0</v>
          </cell>
          <cell r="J328">
            <v>0</v>
          </cell>
          <cell r="P328">
            <v>4443</v>
          </cell>
          <cell r="Q328">
            <v>222.15</v>
          </cell>
          <cell r="R328">
            <v>4443</v>
          </cell>
          <cell r="S328">
            <v>222.15</v>
          </cell>
          <cell r="Y328">
            <v>4443</v>
          </cell>
          <cell r="Z328">
            <v>222.15</v>
          </cell>
          <cell r="AA328">
            <v>4443</v>
          </cell>
          <cell r="AB328">
            <v>222.15</v>
          </cell>
        </row>
        <row r="329">
          <cell r="C329">
            <v>1637</v>
          </cell>
          <cell r="D329">
            <v>114.59000000000002</v>
          </cell>
          <cell r="E329">
            <v>1637</v>
          </cell>
          <cell r="F329">
            <v>114.59000000000002</v>
          </cell>
          <cell r="I329">
            <v>0</v>
          </cell>
          <cell r="J329">
            <v>0</v>
          </cell>
          <cell r="P329">
            <v>1862</v>
          </cell>
          <cell r="Q329">
            <v>130.34</v>
          </cell>
          <cell r="R329">
            <v>1862</v>
          </cell>
          <cell r="S329">
            <v>130.34</v>
          </cell>
          <cell r="Y329">
            <v>1862</v>
          </cell>
          <cell r="Z329">
            <v>130.34</v>
          </cell>
          <cell r="AA329">
            <v>1862</v>
          </cell>
          <cell r="AB329">
            <v>130.34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6305</v>
          </cell>
          <cell r="Z330">
            <v>352.49</v>
          </cell>
          <cell r="AA330">
            <v>6305</v>
          </cell>
          <cell r="AB330">
            <v>352.49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4548</v>
          </cell>
          <cell r="D336">
            <v>341.09999999999997</v>
          </cell>
          <cell r="E336">
            <v>4548</v>
          </cell>
          <cell r="F336">
            <v>341.09999999999997</v>
          </cell>
          <cell r="I336">
            <v>0</v>
          </cell>
          <cell r="J336">
            <v>0</v>
          </cell>
          <cell r="P336">
            <v>4627</v>
          </cell>
          <cell r="Q336">
            <v>347.02499999999998</v>
          </cell>
          <cell r="R336">
            <v>4627</v>
          </cell>
          <cell r="S336">
            <v>347.02499999999998</v>
          </cell>
          <cell r="Y336">
            <v>4627</v>
          </cell>
          <cell r="Z336">
            <v>347.02499999999998</v>
          </cell>
          <cell r="AA336">
            <v>4627</v>
          </cell>
          <cell r="AB336">
            <v>347.02499999999998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4627</v>
          </cell>
          <cell r="Z337">
            <v>347.02499999999998</v>
          </cell>
          <cell r="AA337">
            <v>4627</v>
          </cell>
          <cell r="AB337">
            <v>347.02499999999998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9594</v>
          </cell>
          <cell r="D340">
            <v>287.82</v>
          </cell>
          <cell r="E340">
            <v>9594</v>
          </cell>
          <cell r="F340">
            <v>287.82</v>
          </cell>
          <cell r="I340">
            <v>0</v>
          </cell>
          <cell r="J340">
            <v>0</v>
          </cell>
          <cell r="P340">
            <v>11204</v>
          </cell>
          <cell r="Q340">
            <v>336.12</v>
          </cell>
          <cell r="R340">
            <v>11204</v>
          </cell>
          <cell r="S340">
            <v>336.12</v>
          </cell>
          <cell r="Y340">
            <v>10612</v>
          </cell>
          <cell r="Z340">
            <v>318.36</v>
          </cell>
          <cell r="AA340">
            <v>10612</v>
          </cell>
          <cell r="AB340">
            <v>318.36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10612</v>
          </cell>
          <cell r="Z341">
            <v>318.36</v>
          </cell>
          <cell r="AA341">
            <v>10612</v>
          </cell>
          <cell r="AB341">
            <v>318.36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22116</v>
          </cell>
          <cell r="D350">
            <v>66.347999999999999</v>
          </cell>
          <cell r="E350">
            <v>22116</v>
          </cell>
          <cell r="F350">
            <v>66.347999999999999</v>
          </cell>
          <cell r="I350">
            <v>0</v>
          </cell>
          <cell r="J350">
            <v>0</v>
          </cell>
          <cell r="P350">
            <v>27864</v>
          </cell>
          <cell r="Q350">
            <v>83.591999999999999</v>
          </cell>
          <cell r="R350">
            <v>27864</v>
          </cell>
          <cell r="S350">
            <v>83.591999999999999</v>
          </cell>
          <cell r="Y350">
            <v>22056</v>
          </cell>
          <cell r="Z350">
            <v>66.168000000000006</v>
          </cell>
          <cell r="AA350">
            <v>22056</v>
          </cell>
          <cell r="AB350">
            <v>66.168000000000006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66.168000000000006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235.84120000000001</v>
          </cell>
          <cell r="I354">
            <v>0</v>
          </cell>
          <cell r="J354">
            <v>235.84120000000001</v>
          </cell>
          <cell r="K354">
            <v>13</v>
          </cell>
          <cell r="L354">
            <v>235.84120000000001</v>
          </cell>
          <cell r="Q354">
            <v>0</v>
          </cell>
          <cell r="R354">
            <v>0</v>
          </cell>
          <cell r="S354">
            <v>235.84120000000001</v>
          </cell>
          <cell r="U354">
            <v>235.84120000000001</v>
          </cell>
          <cell r="Z354">
            <v>0</v>
          </cell>
          <cell r="AA354">
            <v>0</v>
          </cell>
          <cell r="AB354">
            <v>235.84120000000001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12.1249</v>
          </cell>
          <cell r="I356">
            <v>0</v>
          </cell>
          <cell r="J356">
            <v>12.1249</v>
          </cell>
          <cell r="K356">
            <v>3</v>
          </cell>
          <cell r="L356">
            <v>12.1249</v>
          </cell>
          <cell r="Q356">
            <v>0</v>
          </cell>
          <cell r="R356">
            <v>0</v>
          </cell>
          <cell r="S356">
            <v>12.1249</v>
          </cell>
          <cell r="U356">
            <v>12.1249</v>
          </cell>
          <cell r="Z356">
            <v>0</v>
          </cell>
          <cell r="AA356">
            <v>0</v>
          </cell>
          <cell r="AB356">
            <v>12.1249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2.8336363636363648</v>
          </cell>
          <cell r="I358">
            <v>0</v>
          </cell>
          <cell r="J358">
            <v>2.8336363636363648</v>
          </cell>
          <cell r="K358">
            <v>2</v>
          </cell>
          <cell r="L358">
            <v>2.8336363636363648</v>
          </cell>
          <cell r="P358">
            <v>144</v>
          </cell>
          <cell r="Q358">
            <v>1118.8799999999999</v>
          </cell>
          <cell r="R358">
            <v>144</v>
          </cell>
          <cell r="S358">
            <v>1121.7136363636362</v>
          </cell>
          <cell r="U358">
            <v>2.8336363636363648</v>
          </cell>
          <cell r="Y358">
            <v>45</v>
          </cell>
          <cell r="Z358">
            <v>349.65</v>
          </cell>
          <cell r="AA358">
            <v>45</v>
          </cell>
          <cell r="AB358">
            <v>352.48363636363632</v>
          </cell>
        </row>
        <row r="359">
          <cell r="C359">
            <v>0</v>
          </cell>
          <cell r="D359">
            <v>301.97580095999996</v>
          </cell>
          <cell r="F359">
            <v>0</v>
          </cell>
          <cell r="I359">
            <v>0</v>
          </cell>
          <cell r="J359">
            <v>301.97580095999996</v>
          </cell>
          <cell r="K359">
            <v>90</v>
          </cell>
          <cell r="L359">
            <v>301.97580095999996</v>
          </cell>
          <cell r="P359">
            <v>0</v>
          </cell>
          <cell r="Q359">
            <v>0</v>
          </cell>
          <cell r="R359">
            <v>0</v>
          </cell>
          <cell r="S359">
            <v>301.97580095999996</v>
          </cell>
          <cell r="U359">
            <v>301.97580095999996</v>
          </cell>
          <cell r="Z359">
            <v>0</v>
          </cell>
          <cell r="AA359">
            <v>0</v>
          </cell>
          <cell r="AB359">
            <v>301.97580095999996</v>
          </cell>
        </row>
        <row r="360">
          <cell r="C360">
            <v>0</v>
          </cell>
          <cell r="D360">
            <v>122.90724999999992</v>
          </cell>
          <cell r="F360">
            <v>0</v>
          </cell>
          <cell r="I360">
            <v>0</v>
          </cell>
          <cell r="J360">
            <v>122.90724999999992</v>
          </cell>
          <cell r="K360">
            <v>69</v>
          </cell>
          <cell r="L360">
            <v>122.90724999999992</v>
          </cell>
          <cell r="Q360">
            <v>0</v>
          </cell>
          <cell r="R360">
            <v>0</v>
          </cell>
          <cell r="S360">
            <v>122.90724999999992</v>
          </cell>
          <cell r="U360">
            <v>122.90724999999992</v>
          </cell>
          <cell r="Z360">
            <v>0</v>
          </cell>
          <cell r="AA360">
            <v>0</v>
          </cell>
          <cell r="AB360">
            <v>122.90724999999992</v>
          </cell>
        </row>
        <row r="361">
          <cell r="C361">
            <v>0</v>
          </cell>
          <cell r="D361">
            <v>61.447787600000026</v>
          </cell>
          <cell r="F361">
            <v>0</v>
          </cell>
          <cell r="I361">
            <v>0</v>
          </cell>
          <cell r="J361">
            <v>61.447787600000026</v>
          </cell>
          <cell r="K361">
            <v>5</v>
          </cell>
          <cell r="L361">
            <v>61.447787600000026</v>
          </cell>
          <cell r="P361">
            <v>230</v>
          </cell>
          <cell r="Q361">
            <v>1936.6</v>
          </cell>
          <cell r="R361">
            <v>230</v>
          </cell>
          <cell r="S361">
            <v>1998.0477876</v>
          </cell>
          <cell r="U361">
            <v>61.447787600000026</v>
          </cell>
          <cell r="Y361">
            <v>30</v>
          </cell>
          <cell r="Z361">
            <v>252.6</v>
          </cell>
          <cell r="AA361">
            <v>30</v>
          </cell>
          <cell r="AB361">
            <v>314.04778759999999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148</v>
          </cell>
          <cell r="D363">
            <v>291.05400000000003</v>
          </cell>
          <cell r="I363">
            <v>148</v>
          </cell>
          <cell r="J363">
            <v>291.05400000000003</v>
          </cell>
          <cell r="K363">
            <v>36</v>
          </cell>
          <cell r="L363">
            <v>291.05400000000003</v>
          </cell>
          <cell r="Q363">
            <v>0</v>
          </cell>
          <cell r="R363">
            <v>0</v>
          </cell>
          <cell r="S363">
            <v>291.05400000000003</v>
          </cell>
          <cell r="U363">
            <v>291.05400000000003</v>
          </cell>
          <cell r="Z363">
            <v>0</v>
          </cell>
          <cell r="AA363">
            <v>0</v>
          </cell>
          <cell r="AB363">
            <v>291.05400000000003</v>
          </cell>
        </row>
        <row r="364">
          <cell r="C364">
            <v>87</v>
          </cell>
          <cell r="D364">
            <v>253.49440000000013</v>
          </cell>
          <cell r="I364">
            <v>87</v>
          </cell>
          <cell r="J364">
            <v>253.49440000000013</v>
          </cell>
          <cell r="K364">
            <v>45</v>
          </cell>
          <cell r="L364">
            <v>253.49440000000013</v>
          </cell>
          <cell r="Q364">
            <v>0</v>
          </cell>
          <cell r="R364">
            <v>0</v>
          </cell>
          <cell r="S364">
            <v>253.49440000000013</v>
          </cell>
          <cell r="U364">
            <v>253.49440000000013</v>
          </cell>
          <cell r="Z364">
            <v>0</v>
          </cell>
          <cell r="AA364">
            <v>0</v>
          </cell>
          <cell r="AB364">
            <v>253.49440000000013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3.9999999999977831E-3</v>
          </cell>
          <cell r="E366">
            <v>0</v>
          </cell>
          <cell r="I366">
            <v>0</v>
          </cell>
          <cell r="J366">
            <v>3.9999999999977831E-3</v>
          </cell>
          <cell r="K366">
            <v>0</v>
          </cell>
          <cell r="L366">
            <v>3.9999999999977831E-3</v>
          </cell>
          <cell r="Q366">
            <v>0</v>
          </cell>
          <cell r="R366">
            <v>0</v>
          </cell>
          <cell r="S366">
            <v>3.9999999999977831E-3</v>
          </cell>
          <cell r="U366">
            <v>3.9999999999977831E-3</v>
          </cell>
          <cell r="Z366">
            <v>0</v>
          </cell>
          <cell r="AA366">
            <v>0</v>
          </cell>
          <cell r="AB366">
            <v>3.9999999999977831E-3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3737</v>
          </cell>
          <cell r="Q367">
            <v>257.85300000000001</v>
          </cell>
          <cell r="R367">
            <v>3737</v>
          </cell>
          <cell r="S367">
            <v>257.85300000000001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283</v>
          </cell>
          <cell r="Q368">
            <v>84.899999999999991</v>
          </cell>
          <cell r="R368">
            <v>283</v>
          </cell>
          <cell r="S368">
            <v>84.899999999999991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69</v>
          </cell>
          <cell r="F369">
            <v>55.2</v>
          </cell>
          <cell r="I369">
            <v>0</v>
          </cell>
          <cell r="J369">
            <v>13.799999999999997</v>
          </cell>
          <cell r="K369">
            <v>2</v>
          </cell>
          <cell r="L369">
            <v>13.799999999999997</v>
          </cell>
          <cell r="Q369">
            <v>0</v>
          </cell>
          <cell r="R369">
            <v>0</v>
          </cell>
          <cell r="S369">
            <v>13.799999999999997</v>
          </cell>
          <cell r="U369">
            <v>13.799999999999997</v>
          </cell>
          <cell r="Z369">
            <v>0</v>
          </cell>
          <cell r="AA369">
            <v>0</v>
          </cell>
          <cell r="AB369">
            <v>13.799999999999997</v>
          </cell>
        </row>
        <row r="370">
          <cell r="C370">
            <v>0</v>
          </cell>
          <cell r="D370">
            <v>6.9</v>
          </cell>
          <cell r="F370">
            <v>5.52</v>
          </cell>
          <cell r="I370">
            <v>0</v>
          </cell>
          <cell r="J370">
            <v>1.3800000000000008</v>
          </cell>
          <cell r="K370">
            <v>1</v>
          </cell>
          <cell r="L370">
            <v>1.3800000000000008</v>
          </cell>
          <cell r="Q370">
            <v>0</v>
          </cell>
          <cell r="R370">
            <v>0</v>
          </cell>
          <cell r="S370">
            <v>1.3800000000000008</v>
          </cell>
          <cell r="U370">
            <v>1.3800000000000008</v>
          </cell>
          <cell r="Z370">
            <v>0</v>
          </cell>
          <cell r="AA370">
            <v>0</v>
          </cell>
          <cell r="AB370">
            <v>1.3800000000000008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175</v>
          </cell>
          <cell r="Q372">
            <v>42</v>
          </cell>
          <cell r="R372">
            <v>175</v>
          </cell>
          <cell r="S372">
            <v>42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15</v>
          </cell>
          <cell r="D375">
            <v>25.751999999999999</v>
          </cell>
          <cell r="F375">
            <v>25.751999999999999</v>
          </cell>
          <cell r="I375">
            <v>15</v>
          </cell>
          <cell r="J375">
            <v>0</v>
          </cell>
          <cell r="L375">
            <v>0</v>
          </cell>
          <cell r="P375">
            <v>13</v>
          </cell>
          <cell r="Q375">
            <v>21.75</v>
          </cell>
          <cell r="R375">
            <v>13</v>
          </cell>
          <cell r="S375">
            <v>21.75</v>
          </cell>
          <cell r="U375">
            <v>0</v>
          </cell>
          <cell r="Y375">
            <v>11</v>
          </cell>
          <cell r="Z375">
            <v>15.3</v>
          </cell>
          <cell r="AA375">
            <v>11</v>
          </cell>
          <cell r="AB375">
            <v>15.3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12</v>
          </cell>
          <cell r="Q376">
            <v>20.07</v>
          </cell>
          <cell r="R376">
            <v>12</v>
          </cell>
          <cell r="S376">
            <v>20.07</v>
          </cell>
          <cell r="U376">
            <v>0</v>
          </cell>
          <cell r="Y376">
            <v>11</v>
          </cell>
          <cell r="Z376">
            <v>16.28</v>
          </cell>
          <cell r="AA376">
            <v>11</v>
          </cell>
          <cell r="AB376">
            <v>16.28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266</v>
          </cell>
          <cell r="U383">
            <v>1296.8629749236366</v>
          </cell>
          <cell r="V383">
            <v>0</v>
          </cell>
          <cell r="W383">
            <v>0</v>
          </cell>
          <cell r="Y383">
            <v>97</v>
          </cell>
          <cell r="AA383">
            <v>97</v>
          </cell>
          <cell r="AB383">
            <v>1930.6929749236363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357.93506755055046</v>
          </cell>
          <cell r="F387">
            <v>357.93506755055046</v>
          </cell>
          <cell r="I387">
            <v>0</v>
          </cell>
          <cell r="J387">
            <v>0</v>
          </cell>
          <cell r="Q387">
            <v>437.94004890000031</v>
          </cell>
          <cell r="R387">
            <v>0</v>
          </cell>
          <cell r="S387">
            <v>437.94004890000031</v>
          </cell>
          <cell r="Y387">
            <v>0</v>
          </cell>
          <cell r="Z387">
            <v>325</v>
          </cell>
          <cell r="AA387">
            <v>0</v>
          </cell>
          <cell r="AB387">
            <v>325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325</v>
          </cell>
          <cell r="AA390">
            <v>0</v>
          </cell>
          <cell r="AB390">
            <v>325</v>
          </cell>
        </row>
        <row r="391">
          <cell r="I391">
            <v>0</v>
          </cell>
          <cell r="J391">
            <v>0</v>
          </cell>
          <cell r="Q391">
            <v>446.96667080000014</v>
          </cell>
          <cell r="S391">
            <v>446.96667080000014</v>
          </cell>
          <cell r="Y391">
            <v>0</v>
          </cell>
          <cell r="AB391">
            <v>0</v>
          </cell>
        </row>
        <row r="392">
          <cell r="C392">
            <v>1389</v>
          </cell>
          <cell r="D392">
            <v>127.13687499999999</v>
          </cell>
          <cell r="E392">
            <v>1389</v>
          </cell>
          <cell r="F392">
            <v>127.13687499999999</v>
          </cell>
          <cell r="I392">
            <v>1388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1462</v>
          </cell>
          <cell r="Z392">
            <v>127.0962549196441</v>
          </cell>
          <cell r="AA392">
            <v>1462</v>
          </cell>
          <cell r="AB392">
            <v>127.0962549196441</v>
          </cell>
        </row>
        <row r="393">
          <cell r="C393">
            <v>2341</v>
          </cell>
          <cell r="D393">
            <v>206.00799999999998</v>
          </cell>
          <cell r="E393">
            <v>2341</v>
          </cell>
          <cell r="F393">
            <v>206.00799999999998</v>
          </cell>
          <cell r="I393">
            <v>2340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2190</v>
          </cell>
          <cell r="Z393">
            <v>163.409470610971</v>
          </cell>
          <cell r="AA393">
            <v>2190</v>
          </cell>
          <cell r="AB393">
            <v>163.409470610971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975</v>
          </cell>
          <cell r="Z394">
            <v>73.63</v>
          </cell>
          <cell r="AA394">
            <v>975</v>
          </cell>
          <cell r="AB394">
            <v>73.63</v>
          </cell>
        </row>
        <row r="395">
          <cell r="C395">
            <v>0</v>
          </cell>
          <cell r="D395">
            <v>68.221946204836058</v>
          </cell>
          <cell r="E395">
            <v>0</v>
          </cell>
          <cell r="F395">
            <v>68.221946204836058</v>
          </cell>
          <cell r="I395">
            <v>0</v>
          </cell>
          <cell r="J395">
            <v>0</v>
          </cell>
          <cell r="Q395">
            <v>111.74166770000004</v>
          </cell>
          <cell r="R395">
            <v>0</v>
          </cell>
          <cell r="S395">
            <v>111.74166770000004</v>
          </cell>
          <cell r="Z395">
            <v>90.783039228317222</v>
          </cell>
          <cell r="AA395">
            <v>0</v>
          </cell>
          <cell r="AB395">
            <v>90.783039228317222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4627</v>
          </cell>
          <cell r="Z396">
            <v>779.9187647589323</v>
          </cell>
          <cell r="AA396">
            <v>4627</v>
          </cell>
          <cell r="AB396">
            <v>779.9187647589323</v>
          </cell>
        </row>
        <row r="397">
          <cell r="M397">
            <v>0</v>
          </cell>
          <cell r="N397">
            <v>0</v>
          </cell>
          <cell r="Q397">
            <v>23251.206927400006</v>
          </cell>
          <cell r="T397">
            <v>250</v>
          </cell>
          <cell r="U397">
            <v>1296.8629749236366</v>
          </cell>
          <cell r="V397">
            <v>0</v>
          </cell>
          <cell r="W397">
            <v>0</v>
          </cell>
          <cell r="Y397">
            <v>1161144</v>
          </cell>
          <cell r="Z397">
            <v>16314.876764758932</v>
          </cell>
          <cell r="AA397">
            <v>1161145</v>
          </cell>
          <cell r="AB397">
            <v>17611.739739682569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17611.739739682569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38.690399999999997</v>
          </cell>
          <cell r="E407">
            <v>0</v>
          </cell>
          <cell r="F407">
            <v>0</v>
          </cell>
          <cell r="I407">
            <v>0</v>
          </cell>
          <cell r="J407">
            <v>38.690399999999997</v>
          </cell>
          <cell r="K407">
            <v>0</v>
          </cell>
          <cell r="L407">
            <v>38.690399999999997</v>
          </cell>
          <cell r="Q407">
            <v>0</v>
          </cell>
          <cell r="R407">
            <v>0</v>
          </cell>
          <cell r="S407">
            <v>38.690399999999997</v>
          </cell>
          <cell r="T407">
            <v>0</v>
          </cell>
          <cell r="U407">
            <v>38.690399999999997</v>
          </cell>
          <cell r="Z407">
            <v>0</v>
          </cell>
          <cell r="AA407">
            <v>0</v>
          </cell>
          <cell r="AB407">
            <v>38.690399999999997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38.690399999999997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38.690399999999997</v>
          </cell>
        </row>
        <row r="416">
          <cell r="I416">
            <v>0</v>
          </cell>
          <cell r="J416">
            <v>0</v>
          </cell>
        </row>
        <row r="417">
          <cell r="C417">
            <v>4</v>
          </cell>
          <cell r="D417">
            <v>72</v>
          </cell>
          <cell r="E417">
            <v>4</v>
          </cell>
          <cell r="F417">
            <v>72</v>
          </cell>
          <cell r="I417">
            <v>0</v>
          </cell>
          <cell r="J417">
            <v>0</v>
          </cell>
          <cell r="P417">
            <v>400</v>
          </cell>
          <cell r="Q417">
            <v>72</v>
          </cell>
          <cell r="R417">
            <v>400</v>
          </cell>
          <cell r="S417">
            <v>72</v>
          </cell>
          <cell r="Z417">
            <v>72</v>
          </cell>
          <cell r="AA417">
            <v>400</v>
          </cell>
          <cell r="AB417">
            <v>72</v>
          </cell>
        </row>
        <row r="418">
          <cell r="C418">
            <v>4</v>
          </cell>
          <cell r="D418">
            <v>4.8</v>
          </cell>
          <cell r="E418">
            <v>4</v>
          </cell>
          <cell r="F418">
            <v>4.8</v>
          </cell>
          <cell r="I418">
            <v>0</v>
          </cell>
          <cell r="J418">
            <v>0</v>
          </cell>
          <cell r="P418">
            <v>400</v>
          </cell>
          <cell r="Q418">
            <v>4.8</v>
          </cell>
          <cell r="R418">
            <v>400</v>
          </cell>
          <cell r="S418">
            <v>4.8</v>
          </cell>
          <cell r="Z418">
            <v>4.8</v>
          </cell>
          <cell r="AA418">
            <v>400</v>
          </cell>
          <cell r="AB418">
            <v>4.8</v>
          </cell>
        </row>
        <row r="419">
          <cell r="C419">
            <v>4</v>
          </cell>
          <cell r="D419">
            <v>4</v>
          </cell>
          <cell r="E419">
            <v>4</v>
          </cell>
          <cell r="F419">
            <v>4</v>
          </cell>
          <cell r="I419">
            <v>0</v>
          </cell>
          <cell r="J419">
            <v>0</v>
          </cell>
          <cell r="P419">
            <v>400</v>
          </cell>
          <cell r="Q419">
            <v>4</v>
          </cell>
          <cell r="R419">
            <v>400</v>
          </cell>
          <cell r="S419">
            <v>4</v>
          </cell>
          <cell r="Z419">
            <v>4</v>
          </cell>
          <cell r="AA419">
            <v>400</v>
          </cell>
          <cell r="AB419">
            <v>4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4</v>
          </cell>
          <cell r="D421">
            <v>12</v>
          </cell>
          <cell r="E421">
            <v>4</v>
          </cell>
          <cell r="F421">
            <v>12</v>
          </cell>
          <cell r="I421">
            <v>0</v>
          </cell>
          <cell r="J421">
            <v>0</v>
          </cell>
          <cell r="P421">
            <v>4</v>
          </cell>
          <cell r="Q421">
            <v>12</v>
          </cell>
          <cell r="R421">
            <v>4</v>
          </cell>
          <cell r="S421">
            <v>12</v>
          </cell>
          <cell r="Z421">
            <v>12</v>
          </cell>
          <cell r="AA421">
            <v>4</v>
          </cell>
          <cell r="AB421">
            <v>12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4</v>
          </cell>
          <cell r="D423">
            <v>48</v>
          </cell>
          <cell r="E423">
            <v>4</v>
          </cell>
          <cell r="F423">
            <v>48</v>
          </cell>
          <cell r="I423">
            <v>0</v>
          </cell>
          <cell r="J423">
            <v>0</v>
          </cell>
          <cell r="P423">
            <v>4</v>
          </cell>
          <cell r="Q423">
            <v>48</v>
          </cell>
          <cell r="R423">
            <v>4</v>
          </cell>
          <cell r="S423">
            <v>48</v>
          </cell>
          <cell r="Z423">
            <v>48</v>
          </cell>
          <cell r="AA423">
            <v>4</v>
          </cell>
          <cell r="AB423">
            <v>48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4</v>
          </cell>
          <cell r="D425">
            <v>7.2</v>
          </cell>
          <cell r="E425">
            <v>4</v>
          </cell>
          <cell r="F425">
            <v>7.2</v>
          </cell>
          <cell r="I425">
            <v>0</v>
          </cell>
          <cell r="J425">
            <v>0</v>
          </cell>
          <cell r="P425">
            <v>4</v>
          </cell>
          <cell r="Q425">
            <v>7.2</v>
          </cell>
          <cell r="R425">
            <v>4</v>
          </cell>
          <cell r="S425">
            <v>7.2</v>
          </cell>
          <cell r="Z425">
            <v>7.2</v>
          </cell>
          <cell r="AA425">
            <v>4</v>
          </cell>
          <cell r="AB425">
            <v>7.2</v>
          </cell>
        </row>
        <row r="426">
          <cell r="C426">
            <v>4</v>
          </cell>
          <cell r="D426">
            <v>4.8000000000000007</v>
          </cell>
          <cell r="E426">
            <v>4</v>
          </cell>
          <cell r="F426">
            <v>4.8000000000000007</v>
          </cell>
          <cell r="I426">
            <v>0</v>
          </cell>
          <cell r="J426">
            <v>0</v>
          </cell>
          <cell r="P426">
            <v>4</v>
          </cell>
          <cell r="Q426">
            <v>4.8000000000000007</v>
          </cell>
          <cell r="R426">
            <v>4</v>
          </cell>
          <cell r="S426">
            <v>4.8000000000000007</v>
          </cell>
          <cell r="Z426">
            <v>4.8000000000000007</v>
          </cell>
          <cell r="AA426">
            <v>4</v>
          </cell>
          <cell r="AB426">
            <v>4.8000000000000007</v>
          </cell>
        </row>
        <row r="427">
          <cell r="C427">
            <v>4</v>
          </cell>
          <cell r="D427">
            <v>4.8000000000000007</v>
          </cell>
          <cell r="E427">
            <v>4</v>
          </cell>
          <cell r="F427">
            <v>4.8000000000000007</v>
          </cell>
          <cell r="I427">
            <v>0</v>
          </cell>
          <cell r="J427">
            <v>0</v>
          </cell>
          <cell r="P427">
            <v>4</v>
          </cell>
          <cell r="Q427">
            <v>4.8000000000000007</v>
          </cell>
          <cell r="R427">
            <v>4</v>
          </cell>
          <cell r="S427">
            <v>4.8000000000000007</v>
          </cell>
          <cell r="Z427">
            <v>4.8000000000000007</v>
          </cell>
          <cell r="AA427">
            <v>4</v>
          </cell>
          <cell r="AB427">
            <v>4.8000000000000007</v>
          </cell>
        </row>
        <row r="428">
          <cell r="C428">
            <v>4</v>
          </cell>
          <cell r="D428">
            <v>7.1999999999999993</v>
          </cell>
          <cell r="E428">
            <v>4</v>
          </cell>
          <cell r="F428">
            <v>7.1999999999999993</v>
          </cell>
          <cell r="I428">
            <v>0</v>
          </cell>
          <cell r="J428">
            <v>0</v>
          </cell>
          <cell r="P428">
            <v>4</v>
          </cell>
          <cell r="Q428">
            <v>7.1999999999999993</v>
          </cell>
          <cell r="R428">
            <v>4</v>
          </cell>
          <cell r="S428">
            <v>7.1999999999999993</v>
          </cell>
          <cell r="Z428">
            <v>7.1999999999999993</v>
          </cell>
          <cell r="AA428">
            <v>4</v>
          </cell>
          <cell r="AB428">
            <v>7.1999999999999993</v>
          </cell>
        </row>
        <row r="429">
          <cell r="C429">
            <v>4</v>
          </cell>
          <cell r="D429">
            <v>4</v>
          </cell>
          <cell r="E429">
            <v>4</v>
          </cell>
          <cell r="F429">
            <v>4</v>
          </cell>
          <cell r="I429">
            <v>0</v>
          </cell>
          <cell r="J429">
            <v>0</v>
          </cell>
          <cell r="P429">
            <v>400</v>
          </cell>
          <cell r="Q429">
            <v>4</v>
          </cell>
          <cell r="R429">
            <v>400</v>
          </cell>
          <cell r="S429">
            <v>4</v>
          </cell>
          <cell r="Z429">
            <v>4</v>
          </cell>
          <cell r="AA429">
            <v>400</v>
          </cell>
          <cell r="AB429">
            <v>4</v>
          </cell>
        </row>
        <row r="430">
          <cell r="C430">
            <v>4</v>
          </cell>
          <cell r="D430">
            <v>4</v>
          </cell>
          <cell r="E430">
            <v>4</v>
          </cell>
          <cell r="F430">
            <v>4</v>
          </cell>
          <cell r="I430">
            <v>0</v>
          </cell>
          <cell r="J430">
            <v>0</v>
          </cell>
          <cell r="P430">
            <v>400</v>
          </cell>
          <cell r="Q430">
            <v>4</v>
          </cell>
          <cell r="R430">
            <v>400</v>
          </cell>
          <cell r="S430">
            <v>4</v>
          </cell>
          <cell r="Z430">
            <v>4</v>
          </cell>
          <cell r="AA430">
            <v>400</v>
          </cell>
          <cell r="AB430">
            <v>4</v>
          </cell>
        </row>
        <row r="431">
          <cell r="C431">
            <v>4</v>
          </cell>
          <cell r="D431">
            <v>5</v>
          </cell>
          <cell r="E431">
            <v>4</v>
          </cell>
          <cell r="F431">
            <v>5</v>
          </cell>
          <cell r="I431">
            <v>0</v>
          </cell>
          <cell r="J431">
            <v>0</v>
          </cell>
          <cell r="P431">
            <v>400</v>
          </cell>
          <cell r="Q431">
            <v>5</v>
          </cell>
          <cell r="R431">
            <v>400</v>
          </cell>
          <cell r="S431">
            <v>5</v>
          </cell>
          <cell r="Z431">
            <v>5</v>
          </cell>
          <cell r="AA431">
            <v>400</v>
          </cell>
          <cell r="AB431">
            <v>5</v>
          </cell>
        </row>
        <row r="432">
          <cell r="C432">
            <v>4</v>
          </cell>
          <cell r="D432">
            <v>3</v>
          </cell>
          <cell r="E432">
            <v>4</v>
          </cell>
          <cell r="F432">
            <v>3</v>
          </cell>
          <cell r="I432">
            <v>0</v>
          </cell>
          <cell r="J432">
            <v>0</v>
          </cell>
          <cell r="P432">
            <v>400</v>
          </cell>
          <cell r="Q432">
            <v>3</v>
          </cell>
          <cell r="R432">
            <v>400</v>
          </cell>
          <cell r="S432">
            <v>3</v>
          </cell>
          <cell r="Z432">
            <v>3</v>
          </cell>
          <cell r="AA432">
            <v>400</v>
          </cell>
          <cell r="AB432">
            <v>3</v>
          </cell>
        </row>
        <row r="433">
          <cell r="C433">
            <v>4</v>
          </cell>
          <cell r="D433">
            <v>3</v>
          </cell>
          <cell r="E433">
            <v>4</v>
          </cell>
          <cell r="F433">
            <v>3</v>
          </cell>
          <cell r="I433">
            <v>0</v>
          </cell>
          <cell r="J433">
            <v>0</v>
          </cell>
          <cell r="P433">
            <v>400</v>
          </cell>
          <cell r="Q433">
            <v>3</v>
          </cell>
          <cell r="R433">
            <v>400</v>
          </cell>
          <cell r="S433">
            <v>3</v>
          </cell>
          <cell r="Z433">
            <v>3</v>
          </cell>
          <cell r="AA433">
            <v>400</v>
          </cell>
          <cell r="AB433">
            <v>3</v>
          </cell>
        </row>
        <row r="434">
          <cell r="C434">
            <v>4</v>
          </cell>
          <cell r="D434">
            <v>0.8</v>
          </cell>
          <cell r="E434">
            <v>4</v>
          </cell>
          <cell r="F434">
            <v>0.8</v>
          </cell>
          <cell r="I434">
            <v>0</v>
          </cell>
          <cell r="J434">
            <v>0</v>
          </cell>
          <cell r="P434">
            <v>400</v>
          </cell>
          <cell r="Q434">
            <v>0.8</v>
          </cell>
          <cell r="R434">
            <v>400</v>
          </cell>
          <cell r="S434">
            <v>0.8</v>
          </cell>
          <cell r="Z434">
            <v>0.8</v>
          </cell>
          <cell r="AA434">
            <v>400</v>
          </cell>
          <cell r="AB434">
            <v>0.8</v>
          </cell>
        </row>
        <row r="435">
          <cell r="C435">
            <v>4</v>
          </cell>
          <cell r="D435">
            <v>0.8</v>
          </cell>
          <cell r="E435">
            <v>4</v>
          </cell>
          <cell r="F435">
            <v>0.8</v>
          </cell>
          <cell r="I435">
            <v>0</v>
          </cell>
          <cell r="J435">
            <v>0</v>
          </cell>
          <cell r="P435">
            <v>400</v>
          </cell>
          <cell r="Q435">
            <v>0.8</v>
          </cell>
          <cell r="R435">
            <v>400</v>
          </cell>
          <cell r="S435">
            <v>0.8</v>
          </cell>
          <cell r="Z435">
            <v>0.8</v>
          </cell>
          <cell r="AA435">
            <v>400</v>
          </cell>
          <cell r="AB435">
            <v>0.8</v>
          </cell>
        </row>
        <row r="436">
          <cell r="C436">
            <v>4</v>
          </cell>
          <cell r="D436">
            <v>14.5</v>
          </cell>
          <cell r="E436">
            <v>4</v>
          </cell>
          <cell r="F436">
            <v>14.5</v>
          </cell>
          <cell r="I436">
            <v>0</v>
          </cell>
          <cell r="J436">
            <v>0</v>
          </cell>
          <cell r="P436">
            <v>3</v>
          </cell>
          <cell r="Q436">
            <v>8.5</v>
          </cell>
          <cell r="R436">
            <v>3</v>
          </cell>
          <cell r="S436">
            <v>8.5</v>
          </cell>
          <cell r="Z436">
            <v>8.5</v>
          </cell>
          <cell r="AA436">
            <v>3</v>
          </cell>
          <cell r="AB436">
            <v>8.5</v>
          </cell>
        </row>
        <row r="437">
          <cell r="C437">
            <v>4</v>
          </cell>
          <cell r="D437">
            <v>2</v>
          </cell>
          <cell r="E437">
            <v>4</v>
          </cell>
          <cell r="F437">
            <v>2</v>
          </cell>
          <cell r="I437">
            <v>0</v>
          </cell>
          <cell r="J437">
            <v>0</v>
          </cell>
          <cell r="P437">
            <v>400</v>
          </cell>
          <cell r="Q437">
            <v>2</v>
          </cell>
          <cell r="R437">
            <v>400</v>
          </cell>
          <cell r="S437">
            <v>2</v>
          </cell>
          <cell r="Z437">
            <v>2</v>
          </cell>
          <cell r="AA437">
            <v>400</v>
          </cell>
          <cell r="AB437">
            <v>2</v>
          </cell>
        </row>
        <row r="438">
          <cell r="C438">
            <v>4</v>
          </cell>
          <cell r="D438">
            <v>0.8</v>
          </cell>
          <cell r="E438">
            <v>4</v>
          </cell>
          <cell r="F438">
            <v>0.8</v>
          </cell>
          <cell r="I438">
            <v>0</v>
          </cell>
          <cell r="J438">
            <v>0</v>
          </cell>
          <cell r="P438">
            <v>400</v>
          </cell>
          <cell r="Q438">
            <v>0.8</v>
          </cell>
          <cell r="R438">
            <v>400</v>
          </cell>
          <cell r="S438">
            <v>0.8</v>
          </cell>
          <cell r="Z438">
            <v>0.8</v>
          </cell>
          <cell r="AA438">
            <v>400</v>
          </cell>
          <cell r="AB438">
            <v>0.8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400</v>
          </cell>
          <cell r="Z439">
            <v>196.70000000000005</v>
          </cell>
          <cell r="AA439">
            <v>400</v>
          </cell>
          <cell r="AB439">
            <v>196.70000000000005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38.690399999999997</v>
          </cell>
          <cell r="V440">
            <v>0</v>
          </cell>
          <cell r="W440">
            <v>0</v>
          </cell>
          <cell r="Y440">
            <v>400</v>
          </cell>
          <cell r="Z440">
            <v>196.70000000000005</v>
          </cell>
          <cell r="AA440">
            <v>400</v>
          </cell>
          <cell r="AB440">
            <v>235.39040000000006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38.690399999999997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196.70000000000005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235.39040000000006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87</v>
          </cell>
        </row>
      </sheetData>
      <sheetData sheetId="26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174</v>
          </cell>
          <cell r="Q149">
            <v>5.22</v>
          </cell>
          <cell r="R149">
            <v>174</v>
          </cell>
          <cell r="S149">
            <v>5.22</v>
          </cell>
          <cell r="Y149">
            <v>174</v>
          </cell>
          <cell r="Z149">
            <v>5.22</v>
          </cell>
          <cell r="AA149">
            <v>174</v>
          </cell>
          <cell r="AB149">
            <v>5.22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5.22</v>
          </cell>
        </row>
        <row r="152">
          <cell r="D152">
            <v>26.31</v>
          </cell>
          <cell r="F152">
            <v>26.31</v>
          </cell>
          <cell r="I152">
            <v>0</v>
          </cell>
          <cell r="J152">
            <v>0</v>
          </cell>
          <cell r="Q152">
            <v>433.42353000000003</v>
          </cell>
          <cell r="R152">
            <v>0</v>
          </cell>
          <cell r="S152">
            <v>433.42353000000003</v>
          </cell>
          <cell r="Z152">
            <v>6.27</v>
          </cell>
          <cell r="AA152">
            <v>0</v>
          </cell>
          <cell r="AB152">
            <v>6.27</v>
          </cell>
        </row>
        <row r="153">
          <cell r="C153">
            <v>0</v>
          </cell>
          <cell r="D153">
            <v>26.31</v>
          </cell>
          <cell r="E153">
            <v>0</v>
          </cell>
          <cell r="F153">
            <v>26.31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433.42353000000003</v>
          </cell>
          <cell r="R153">
            <v>0</v>
          </cell>
          <cell r="S153">
            <v>433.42353000000003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6.27</v>
          </cell>
          <cell r="AA153">
            <v>0</v>
          </cell>
          <cell r="AB153">
            <v>6.27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351</v>
          </cell>
          <cell r="D170">
            <v>10.53</v>
          </cell>
          <cell r="E170">
            <v>351</v>
          </cell>
          <cell r="F170">
            <v>10.53</v>
          </cell>
          <cell r="I170">
            <v>0</v>
          </cell>
          <cell r="J170">
            <v>0</v>
          </cell>
          <cell r="P170">
            <v>177</v>
          </cell>
          <cell r="Q170">
            <v>5.31</v>
          </cell>
          <cell r="R170">
            <v>177</v>
          </cell>
          <cell r="S170">
            <v>5.31</v>
          </cell>
          <cell r="Y170">
            <v>177</v>
          </cell>
          <cell r="Z170">
            <v>5.31</v>
          </cell>
          <cell r="AA170">
            <v>177</v>
          </cell>
          <cell r="AB170">
            <v>5.31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11527</v>
          </cell>
          <cell r="Q171">
            <v>172.905</v>
          </cell>
          <cell r="R171">
            <v>11527</v>
          </cell>
          <cell r="S171">
            <v>172.905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5.31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18</v>
          </cell>
          <cell r="D183">
            <v>0.27</v>
          </cell>
          <cell r="E183">
            <v>18</v>
          </cell>
          <cell r="F183">
            <v>0.27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5.31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46941</v>
          </cell>
          <cell r="D201">
            <v>70.411500000000004</v>
          </cell>
          <cell r="E201">
            <v>46941</v>
          </cell>
          <cell r="F201">
            <v>70.411500000000004</v>
          </cell>
          <cell r="I201">
            <v>0</v>
          </cell>
          <cell r="J201">
            <v>0</v>
          </cell>
          <cell r="P201">
            <v>45547</v>
          </cell>
          <cell r="Q201">
            <v>68.320499999999996</v>
          </cell>
          <cell r="R201">
            <v>45547</v>
          </cell>
          <cell r="S201">
            <v>68.320499999999996</v>
          </cell>
          <cell r="Z201">
            <v>68.320499999999996</v>
          </cell>
          <cell r="AA201">
            <v>45547</v>
          </cell>
          <cell r="AB201">
            <v>68.320499999999996</v>
          </cell>
        </row>
        <row r="202">
          <cell r="C202">
            <v>11</v>
          </cell>
          <cell r="D202">
            <v>1.6500000000000001E-2</v>
          </cell>
          <cell r="E202">
            <v>11</v>
          </cell>
          <cell r="F202">
            <v>1.6500000000000001E-2</v>
          </cell>
          <cell r="I202">
            <v>0</v>
          </cell>
          <cell r="J202">
            <v>0</v>
          </cell>
          <cell r="P202">
            <v>4</v>
          </cell>
          <cell r="Q202">
            <v>6.0000000000000001E-3</v>
          </cell>
          <cell r="R202">
            <v>4</v>
          </cell>
          <cell r="S202">
            <v>6.0000000000000001E-3</v>
          </cell>
          <cell r="Z202">
            <v>6.0000000000000001E-3</v>
          </cell>
          <cell r="AA202">
            <v>4</v>
          </cell>
          <cell r="AB202">
            <v>6.0000000000000001E-3</v>
          </cell>
        </row>
        <row r="203">
          <cell r="C203">
            <v>57</v>
          </cell>
          <cell r="D203">
            <v>8.5500000000000007E-2</v>
          </cell>
          <cell r="E203">
            <v>57</v>
          </cell>
          <cell r="F203">
            <v>8.5500000000000007E-2</v>
          </cell>
          <cell r="I203">
            <v>0</v>
          </cell>
          <cell r="J203">
            <v>0</v>
          </cell>
          <cell r="P203">
            <v>19</v>
          </cell>
          <cell r="Q203">
            <v>2.8500000000000001E-2</v>
          </cell>
          <cell r="R203">
            <v>19</v>
          </cell>
          <cell r="S203">
            <v>2.8500000000000001E-2</v>
          </cell>
          <cell r="Z203">
            <v>2.8500000000000001E-2</v>
          </cell>
          <cell r="AA203">
            <v>19</v>
          </cell>
          <cell r="AB203">
            <v>2.8500000000000001E-2</v>
          </cell>
        </row>
        <row r="204">
          <cell r="C204">
            <v>73747</v>
          </cell>
          <cell r="D204">
            <v>110.62050000000001</v>
          </cell>
          <cell r="E204">
            <v>73747</v>
          </cell>
          <cell r="F204">
            <v>110.62050000000001</v>
          </cell>
          <cell r="I204">
            <v>0</v>
          </cell>
          <cell r="J204">
            <v>0</v>
          </cell>
          <cell r="P204">
            <v>71603</v>
          </cell>
          <cell r="Q204">
            <v>107.4045</v>
          </cell>
          <cell r="R204">
            <v>71603</v>
          </cell>
          <cell r="S204">
            <v>107.4045</v>
          </cell>
          <cell r="Z204">
            <v>107.4045</v>
          </cell>
          <cell r="AA204">
            <v>71603</v>
          </cell>
          <cell r="AB204">
            <v>107.4045</v>
          </cell>
        </row>
        <row r="205">
          <cell r="C205">
            <v>47</v>
          </cell>
          <cell r="D205">
            <v>7.0500000000000007E-2</v>
          </cell>
          <cell r="E205">
            <v>47</v>
          </cell>
          <cell r="F205">
            <v>7.0500000000000007E-2</v>
          </cell>
          <cell r="I205">
            <v>0</v>
          </cell>
          <cell r="J205">
            <v>0</v>
          </cell>
          <cell r="P205">
            <v>14</v>
          </cell>
          <cell r="Q205">
            <v>2.1000000000000001E-2</v>
          </cell>
          <cell r="R205">
            <v>14</v>
          </cell>
          <cell r="S205">
            <v>2.1000000000000001E-2</v>
          </cell>
          <cell r="Z205">
            <v>2.1000000000000001E-2</v>
          </cell>
          <cell r="AA205">
            <v>14</v>
          </cell>
          <cell r="AB205">
            <v>2.1000000000000001E-2</v>
          </cell>
        </row>
        <row r="206">
          <cell r="C206">
            <v>16</v>
          </cell>
          <cell r="D206">
            <v>2.4E-2</v>
          </cell>
          <cell r="E206">
            <v>16</v>
          </cell>
          <cell r="F206">
            <v>2.4E-2</v>
          </cell>
          <cell r="I206">
            <v>0</v>
          </cell>
          <cell r="J206">
            <v>0</v>
          </cell>
          <cell r="P206">
            <v>28</v>
          </cell>
          <cell r="Q206">
            <v>4.2000000000000003E-2</v>
          </cell>
          <cell r="R206">
            <v>28</v>
          </cell>
          <cell r="S206">
            <v>4.2000000000000003E-2</v>
          </cell>
          <cell r="Z206">
            <v>4.2000000000000003E-2</v>
          </cell>
          <cell r="AA206">
            <v>28</v>
          </cell>
          <cell r="AB206">
            <v>4.2000000000000003E-2</v>
          </cell>
        </row>
        <row r="207">
          <cell r="C207">
            <v>79743</v>
          </cell>
          <cell r="D207">
            <v>199.35750000000002</v>
          </cell>
          <cell r="E207">
            <v>79743</v>
          </cell>
          <cell r="F207">
            <v>199.35750000000002</v>
          </cell>
          <cell r="I207">
            <v>0</v>
          </cell>
          <cell r="J207">
            <v>0</v>
          </cell>
          <cell r="P207">
            <v>77049</v>
          </cell>
          <cell r="Q207">
            <v>192.6225</v>
          </cell>
          <cell r="R207">
            <v>77049</v>
          </cell>
          <cell r="S207">
            <v>192.6225</v>
          </cell>
          <cell r="Z207">
            <v>192.6225</v>
          </cell>
          <cell r="AA207">
            <v>77049</v>
          </cell>
          <cell r="AB207">
            <v>192.6225</v>
          </cell>
        </row>
        <row r="208">
          <cell r="C208">
            <v>49</v>
          </cell>
          <cell r="D208">
            <v>0.1225</v>
          </cell>
          <cell r="E208">
            <v>49</v>
          </cell>
          <cell r="F208">
            <v>0.1225</v>
          </cell>
          <cell r="I208">
            <v>0</v>
          </cell>
          <cell r="J208">
            <v>0</v>
          </cell>
          <cell r="P208">
            <v>28</v>
          </cell>
          <cell r="Q208">
            <v>7.0000000000000007E-2</v>
          </cell>
          <cell r="R208">
            <v>28</v>
          </cell>
          <cell r="S208">
            <v>7.0000000000000007E-2</v>
          </cell>
          <cell r="Z208">
            <v>7.0000000000000007E-2</v>
          </cell>
          <cell r="AA208">
            <v>28</v>
          </cell>
          <cell r="AB208">
            <v>7.0000000000000007E-2</v>
          </cell>
        </row>
        <row r="209">
          <cell r="C209">
            <v>38</v>
          </cell>
          <cell r="D209">
            <v>9.5000000000000001E-2</v>
          </cell>
          <cell r="E209">
            <v>38</v>
          </cell>
          <cell r="F209">
            <v>9.5000000000000001E-2</v>
          </cell>
          <cell r="I209">
            <v>0</v>
          </cell>
          <cell r="J209">
            <v>0</v>
          </cell>
          <cell r="P209">
            <v>54</v>
          </cell>
          <cell r="Q209">
            <v>0.13500000000000001</v>
          </cell>
          <cell r="R209">
            <v>54</v>
          </cell>
          <cell r="S209">
            <v>0.13500000000000001</v>
          </cell>
          <cell r="Z209">
            <v>0.13500000000000001</v>
          </cell>
          <cell r="AA209">
            <v>54</v>
          </cell>
          <cell r="AB209">
            <v>0.13500000000000001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368.65</v>
          </cell>
        </row>
        <row r="211">
          <cell r="I211">
            <v>0</v>
          </cell>
          <cell r="J211">
            <v>0</v>
          </cell>
        </row>
        <row r="212">
          <cell r="C212">
            <v>57141</v>
          </cell>
          <cell r="D212">
            <v>228.56399999999999</v>
          </cell>
          <cell r="E212">
            <v>57141</v>
          </cell>
          <cell r="F212">
            <v>228.56399999999999</v>
          </cell>
          <cell r="I212">
            <v>0</v>
          </cell>
          <cell r="J212">
            <v>0</v>
          </cell>
          <cell r="P212">
            <v>55009</v>
          </cell>
          <cell r="Q212">
            <v>220.036</v>
          </cell>
          <cell r="R212">
            <v>55009</v>
          </cell>
          <cell r="S212">
            <v>220.036</v>
          </cell>
          <cell r="Y212">
            <v>55009</v>
          </cell>
          <cell r="Z212">
            <v>220.036</v>
          </cell>
          <cell r="AA212">
            <v>55009</v>
          </cell>
          <cell r="AB212">
            <v>220.036</v>
          </cell>
        </row>
        <row r="213">
          <cell r="C213">
            <v>9707</v>
          </cell>
          <cell r="D213">
            <v>38.828000000000003</v>
          </cell>
          <cell r="E213">
            <v>9707</v>
          </cell>
          <cell r="F213">
            <v>38.828000000000003</v>
          </cell>
          <cell r="I213">
            <v>0</v>
          </cell>
          <cell r="J213">
            <v>0</v>
          </cell>
          <cell r="P213">
            <v>9287</v>
          </cell>
          <cell r="Q213">
            <v>37.148000000000003</v>
          </cell>
          <cell r="R213">
            <v>9287</v>
          </cell>
          <cell r="S213">
            <v>37.148000000000003</v>
          </cell>
          <cell r="Y213">
            <v>9287</v>
          </cell>
          <cell r="Z213">
            <v>37.148000000000003</v>
          </cell>
          <cell r="AA213">
            <v>9287</v>
          </cell>
          <cell r="AB213">
            <v>37.148000000000003</v>
          </cell>
        </row>
        <row r="214">
          <cell r="C214">
            <v>1858</v>
          </cell>
          <cell r="D214">
            <v>7.4320000000000004</v>
          </cell>
          <cell r="E214">
            <v>1858</v>
          </cell>
          <cell r="F214">
            <v>7.4320000000000004</v>
          </cell>
          <cell r="I214">
            <v>0</v>
          </cell>
          <cell r="J214">
            <v>0</v>
          </cell>
          <cell r="P214">
            <v>1738</v>
          </cell>
          <cell r="Q214">
            <v>6.952</v>
          </cell>
          <cell r="R214">
            <v>1738</v>
          </cell>
          <cell r="S214">
            <v>6.952</v>
          </cell>
          <cell r="Y214">
            <v>1738</v>
          </cell>
          <cell r="Z214">
            <v>6.952</v>
          </cell>
          <cell r="AA214">
            <v>1738</v>
          </cell>
          <cell r="AB214">
            <v>6.952</v>
          </cell>
        </row>
        <row r="215">
          <cell r="C215">
            <v>13396</v>
          </cell>
          <cell r="D215">
            <v>53.584000000000003</v>
          </cell>
          <cell r="E215">
            <v>13396</v>
          </cell>
          <cell r="F215">
            <v>53.584000000000003</v>
          </cell>
          <cell r="I215">
            <v>0</v>
          </cell>
          <cell r="J215">
            <v>0</v>
          </cell>
          <cell r="P215">
            <v>42598</v>
          </cell>
          <cell r="Q215">
            <v>170.392</v>
          </cell>
          <cell r="R215">
            <v>42598</v>
          </cell>
          <cell r="S215">
            <v>170.392</v>
          </cell>
          <cell r="Y215">
            <v>13654</v>
          </cell>
          <cell r="Z215">
            <v>54.616</v>
          </cell>
          <cell r="AA215">
            <v>13654</v>
          </cell>
          <cell r="AB215">
            <v>54.616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318.75200000000001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166</v>
          </cell>
          <cell r="D245">
            <v>996</v>
          </cell>
          <cell r="E245">
            <v>166</v>
          </cell>
          <cell r="F245">
            <v>996</v>
          </cell>
          <cell r="I245">
            <v>0</v>
          </cell>
          <cell r="J245">
            <v>0</v>
          </cell>
          <cell r="P245">
            <v>166</v>
          </cell>
          <cell r="Q245">
            <v>1095.5999999999999</v>
          </cell>
          <cell r="R245">
            <v>166</v>
          </cell>
          <cell r="S245">
            <v>1095.5999999999999</v>
          </cell>
          <cell r="Y245">
            <v>166</v>
          </cell>
          <cell r="Z245">
            <v>1095.5999999999999</v>
          </cell>
          <cell r="AA245">
            <v>166</v>
          </cell>
          <cell r="AB245">
            <v>1095.5999999999999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53</v>
          </cell>
          <cell r="D259">
            <v>26.5</v>
          </cell>
          <cell r="E259">
            <v>53</v>
          </cell>
          <cell r="F259">
            <v>26.5</v>
          </cell>
          <cell r="I259">
            <v>0</v>
          </cell>
          <cell r="J259">
            <v>0</v>
          </cell>
          <cell r="P259">
            <v>51</v>
          </cell>
          <cell r="Q259">
            <v>25.5</v>
          </cell>
          <cell r="R259">
            <v>51</v>
          </cell>
          <cell r="S259">
            <v>25.5</v>
          </cell>
          <cell r="Y259">
            <v>51</v>
          </cell>
          <cell r="Z259">
            <v>25.5</v>
          </cell>
          <cell r="AA259">
            <v>51</v>
          </cell>
          <cell r="AB259">
            <v>25.5</v>
          </cell>
        </row>
        <row r="260">
          <cell r="C260">
            <v>53</v>
          </cell>
          <cell r="D260">
            <v>26.5</v>
          </cell>
          <cell r="E260">
            <v>53</v>
          </cell>
          <cell r="F260">
            <v>26.5</v>
          </cell>
          <cell r="I260">
            <v>0</v>
          </cell>
          <cell r="J260">
            <v>0</v>
          </cell>
          <cell r="P260">
            <v>51</v>
          </cell>
          <cell r="Q260">
            <v>25.5</v>
          </cell>
          <cell r="R260">
            <v>51</v>
          </cell>
          <cell r="S260">
            <v>25.5</v>
          </cell>
          <cell r="Y260">
            <v>51</v>
          </cell>
          <cell r="Z260">
            <v>25.5</v>
          </cell>
          <cell r="AA260">
            <v>51</v>
          </cell>
          <cell r="AB260">
            <v>25.5</v>
          </cell>
        </row>
        <row r="261">
          <cell r="C261">
            <v>53</v>
          </cell>
          <cell r="D261">
            <v>26.5</v>
          </cell>
          <cell r="E261">
            <v>53</v>
          </cell>
          <cell r="F261">
            <v>26.5</v>
          </cell>
          <cell r="I261">
            <v>0</v>
          </cell>
          <cell r="J261">
            <v>0</v>
          </cell>
          <cell r="P261">
            <v>51</v>
          </cell>
          <cell r="Q261">
            <v>25.5</v>
          </cell>
          <cell r="R261">
            <v>51</v>
          </cell>
          <cell r="S261">
            <v>25.5</v>
          </cell>
          <cell r="Y261">
            <v>51</v>
          </cell>
          <cell r="Z261">
            <v>25.5</v>
          </cell>
          <cell r="AA261">
            <v>51</v>
          </cell>
          <cell r="AB261">
            <v>25.5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1172.0999999999999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1172.0999999999999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1172.0999999999999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2380</v>
          </cell>
          <cell r="D268">
            <v>19.04</v>
          </cell>
          <cell r="E268">
            <v>2380</v>
          </cell>
          <cell r="F268">
            <v>19.04</v>
          </cell>
          <cell r="I268">
            <v>0</v>
          </cell>
          <cell r="J268">
            <v>0</v>
          </cell>
          <cell r="P268">
            <v>2699</v>
          </cell>
          <cell r="Q268">
            <v>53.980000000000004</v>
          </cell>
          <cell r="R268">
            <v>2699</v>
          </cell>
          <cell r="S268">
            <v>53.980000000000004</v>
          </cell>
          <cell r="Y268">
            <v>2699</v>
          </cell>
          <cell r="Z268">
            <v>26.990000000000002</v>
          </cell>
          <cell r="AA268">
            <v>2699</v>
          </cell>
          <cell r="AB268">
            <v>26.990000000000002</v>
          </cell>
        </row>
        <row r="269">
          <cell r="C269">
            <v>1996</v>
          </cell>
          <cell r="D269">
            <v>15.968</v>
          </cell>
          <cell r="E269">
            <v>1996</v>
          </cell>
          <cell r="F269">
            <v>15.968</v>
          </cell>
          <cell r="I269">
            <v>0</v>
          </cell>
          <cell r="J269">
            <v>0</v>
          </cell>
          <cell r="P269">
            <v>2019</v>
          </cell>
          <cell r="Q269">
            <v>40.380000000000003</v>
          </cell>
          <cell r="R269">
            <v>2019</v>
          </cell>
          <cell r="S269">
            <v>40.380000000000003</v>
          </cell>
          <cell r="Y269">
            <v>2019</v>
          </cell>
          <cell r="Z269">
            <v>20.190000000000001</v>
          </cell>
          <cell r="AA269">
            <v>2019</v>
          </cell>
          <cell r="AB269">
            <v>20.190000000000001</v>
          </cell>
        </row>
        <row r="270">
          <cell r="C270">
            <v>3188</v>
          </cell>
          <cell r="D270">
            <v>25.504000000000001</v>
          </cell>
          <cell r="E270">
            <v>3188</v>
          </cell>
          <cell r="F270">
            <v>25.504000000000001</v>
          </cell>
          <cell r="I270">
            <v>0</v>
          </cell>
          <cell r="J270">
            <v>0</v>
          </cell>
          <cell r="P270">
            <v>2889</v>
          </cell>
          <cell r="Q270">
            <v>57.78</v>
          </cell>
          <cell r="R270">
            <v>2889</v>
          </cell>
          <cell r="S270">
            <v>57.78</v>
          </cell>
          <cell r="Y270">
            <v>2889</v>
          </cell>
          <cell r="Z270">
            <v>28.89</v>
          </cell>
          <cell r="AA270">
            <v>2889</v>
          </cell>
          <cell r="AB270">
            <v>28.89</v>
          </cell>
        </row>
        <row r="271">
          <cell r="I271">
            <v>0</v>
          </cell>
          <cell r="J271">
            <v>0</v>
          </cell>
        </row>
        <row r="272">
          <cell r="C272">
            <v>2380</v>
          </cell>
          <cell r="D272">
            <v>19.04</v>
          </cell>
          <cell r="E272">
            <v>2380</v>
          </cell>
          <cell r="F272">
            <v>19.04</v>
          </cell>
          <cell r="I272">
            <v>0</v>
          </cell>
          <cell r="J272">
            <v>0</v>
          </cell>
          <cell r="P272">
            <v>2699</v>
          </cell>
          <cell r="Q272">
            <v>26.990000000000002</v>
          </cell>
          <cell r="R272">
            <v>2699</v>
          </cell>
          <cell r="S272">
            <v>26.990000000000002</v>
          </cell>
          <cell r="Y272">
            <v>2699</v>
          </cell>
          <cell r="Z272">
            <v>26.990000000000002</v>
          </cell>
          <cell r="AA272">
            <v>2699</v>
          </cell>
          <cell r="AB272">
            <v>26.990000000000002</v>
          </cell>
        </row>
        <row r="273">
          <cell r="C273">
            <v>1996</v>
          </cell>
          <cell r="D273">
            <v>15.968</v>
          </cell>
          <cell r="E273">
            <v>1996</v>
          </cell>
          <cell r="F273">
            <v>15.968</v>
          </cell>
          <cell r="I273">
            <v>0</v>
          </cell>
          <cell r="J273">
            <v>0</v>
          </cell>
          <cell r="P273">
            <v>2019</v>
          </cell>
          <cell r="Q273">
            <v>20.190000000000001</v>
          </cell>
          <cell r="R273">
            <v>2019</v>
          </cell>
          <cell r="S273">
            <v>20.190000000000001</v>
          </cell>
          <cell r="Y273">
            <v>2019</v>
          </cell>
          <cell r="Z273">
            <v>20.190000000000001</v>
          </cell>
          <cell r="AA273">
            <v>2019</v>
          </cell>
          <cell r="AB273">
            <v>20.190000000000001</v>
          </cell>
        </row>
        <row r="274">
          <cell r="C274">
            <v>3188</v>
          </cell>
          <cell r="D274">
            <v>25.504000000000001</v>
          </cell>
          <cell r="E274">
            <v>3188</v>
          </cell>
          <cell r="F274">
            <v>25.504000000000001</v>
          </cell>
          <cell r="I274">
            <v>0</v>
          </cell>
          <cell r="J274">
            <v>0</v>
          </cell>
          <cell r="P274">
            <v>2889</v>
          </cell>
          <cell r="Q274">
            <v>28.89</v>
          </cell>
          <cell r="R274">
            <v>2889</v>
          </cell>
          <cell r="S274">
            <v>28.89</v>
          </cell>
          <cell r="Y274">
            <v>2889</v>
          </cell>
          <cell r="Z274">
            <v>28.89</v>
          </cell>
          <cell r="AA274">
            <v>2889</v>
          </cell>
          <cell r="AB274">
            <v>28.89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147</v>
          </cell>
          <cell r="D281">
            <v>1.1759999999999999</v>
          </cell>
          <cell r="E281">
            <v>147</v>
          </cell>
          <cell r="F281">
            <v>1.1759999999999999</v>
          </cell>
          <cell r="I281">
            <v>0</v>
          </cell>
          <cell r="J281">
            <v>0</v>
          </cell>
          <cell r="P281">
            <v>98</v>
          </cell>
          <cell r="Q281">
            <v>1.96</v>
          </cell>
          <cell r="R281">
            <v>98</v>
          </cell>
          <cell r="S281">
            <v>1.96</v>
          </cell>
          <cell r="Y281">
            <v>98</v>
          </cell>
          <cell r="Z281">
            <v>1.96</v>
          </cell>
          <cell r="AA281">
            <v>98</v>
          </cell>
          <cell r="AB281">
            <v>1.96</v>
          </cell>
        </row>
        <row r="282">
          <cell r="C282">
            <v>134</v>
          </cell>
          <cell r="D282">
            <v>1.0720000000000001</v>
          </cell>
          <cell r="E282">
            <v>134</v>
          </cell>
          <cell r="F282">
            <v>1.0720000000000001</v>
          </cell>
          <cell r="I282">
            <v>0</v>
          </cell>
          <cell r="J282">
            <v>0</v>
          </cell>
          <cell r="P282">
            <v>75</v>
          </cell>
          <cell r="Q282">
            <v>1.5</v>
          </cell>
          <cell r="R282">
            <v>75</v>
          </cell>
          <cell r="S282">
            <v>1.5</v>
          </cell>
          <cell r="Y282">
            <v>75</v>
          </cell>
          <cell r="Z282">
            <v>1.5</v>
          </cell>
          <cell r="AA282">
            <v>75</v>
          </cell>
          <cell r="AB282">
            <v>1.5</v>
          </cell>
        </row>
        <row r="283">
          <cell r="C283">
            <v>174</v>
          </cell>
          <cell r="D283">
            <v>1.3920000000000001</v>
          </cell>
          <cell r="E283">
            <v>174</v>
          </cell>
          <cell r="F283">
            <v>1.3920000000000001</v>
          </cell>
          <cell r="I283">
            <v>0</v>
          </cell>
          <cell r="J283">
            <v>0</v>
          </cell>
          <cell r="P283">
            <v>104</v>
          </cell>
          <cell r="Q283">
            <v>2.08</v>
          </cell>
          <cell r="R283">
            <v>104</v>
          </cell>
          <cell r="S283">
            <v>2.08</v>
          </cell>
          <cell r="Y283">
            <v>104</v>
          </cell>
          <cell r="Z283">
            <v>2.08</v>
          </cell>
          <cell r="AA283">
            <v>104</v>
          </cell>
          <cell r="AB283">
            <v>2.08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160.50799999999998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36</v>
          </cell>
          <cell r="D290">
            <v>130.68</v>
          </cell>
          <cell r="E290">
            <v>36</v>
          </cell>
          <cell r="F290">
            <v>130.68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36</v>
          </cell>
          <cell r="Z290">
            <v>137.16</v>
          </cell>
          <cell r="AA290">
            <v>36</v>
          </cell>
          <cell r="AB290">
            <v>137.16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1</v>
          </cell>
          <cell r="D292">
            <v>3.63</v>
          </cell>
          <cell r="E292">
            <v>1</v>
          </cell>
          <cell r="F292">
            <v>3.63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1</v>
          </cell>
          <cell r="Z292">
            <v>3.81</v>
          </cell>
          <cell r="AA292">
            <v>1</v>
          </cell>
          <cell r="AB292">
            <v>3.81</v>
          </cell>
        </row>
        <row r="293">
          <cell r="C293">
            <v>8</v>
          </cell>
          <cell r="D293">
            <v>23.100012232415903</v>
          </cell>
          <cell r="E293">
            <v>8</v>
          </cell>
          <cell r="F293">
            <v>23.100012232415903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8</v>
          </cell>
          <cell r="Z293">
            <v>26.880000000000003</v>
          </cell>
          <cell r="AA293">
            <v>8</v>
          </cell>
          <cell r="AB293">
            <v>26.880000000000003</v>
          </cell>
        </row>
        <row r="294">
          <cell r="C294">
            <v>7</v>
          </cell>
          <cell r="D294">
            <v>20.739599999999999</v>
          </cell>
          <cell r="E294">
            <v>7</v>
          </cell>
          <cell r="F294">
            <v>20.739599999999999</v>
          </cell>
          <cell r="I294">
            <v>0</v>
          </cell>
          <cell r="J294">
            <v>0</v>
          </cell>
          <cell r="P294">
            <v>47</v>
          </cell>
          <cell r="Q294">
            <v>157.91999999999999</v>
          </cell>
          <cell r="R294">
            <v>47</v>
          </cell>
          <cell r="S294">
            <v>157.91999999999999</v>
          </cell>
          <cell r="Y294">
            <v>7</v>
          </cell>
          <cell r="Z294">
            <v>23.52</v>
          </cell>
          <cell r="AA294">
            <v>7</v>
          </cell>
          <cell r="AB294">
            <v>23.52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258.73</v>
          </cell>
          <cell r="AA301">
            <v>8</v>
          </cell>
          <cell r="AB301">
            <v>258.73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115</v>
          </cell>
          <cell r="Q305">
            <v>11.5</v>
          </cell>
          <cell r="R305">
            <v>115</v>
          </cell>
          <cell r="S305">
            <v>11.5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115</v>
          </cell>
          <cell r="D306">
            <v>11.5</v>
          </cell>
          <cell r="E306">
            <v>115</v>
          </cell>
          <cell r="F306">
            <v>11.5</v>
          </cell>
          <cell r="I306">
            <v>0</v>
          </cell>
          <cell r="J306">
            <v>0</v>
          </cell>
          <cell r="P306">
            <v>115</v>
          </cell>
          <cell r="Q306">
            <v>11.5</v>
          </cell>
          <cell r="R306">
            <v>115</v>
          </cell>
          <cell r="S306">
            <v>11.5</v>
          </cell>
          <cell r="Z306">
            <v>11.5</v>
          </cell>
          <cell r="AA306">
            <v>115</v>
          </cell>
          <cell r="AB306">
            <v>11.5</v>
          </cell>
        </row>
        <row r="307">
          <cell r="C307">
            <v>115</v>
          </cell>
          <cell r="D307">
            <v>13.799999999999999</v>
          </cell>
          <cell r="E307">
            <v>115</v>
          </cell>
          <cell r="F307">
            <v>13.799999999999999</v>
          </cell>
          <cell r="I307">
            <v>0</v>
          </cell>
          <cell r="J307">
            <v>0</v>
          </cell>
          <cell r="P307">
            <v>115</v>
          </cell>
          <cell r="Q307">
            <v>13.799999999999999</v>
          </cell>
          <cell r="R307">
            <v>115</v>
          </cell>
          <cell r="S307">
            <v>13.799999999999999</v>
          </cell>
          <cell r="Z307">
            <v>13.799999999999999</v>
          </cell>
          <cell r="AA307">
            <v>115</v>
          </cell>
          <cell r="AB307">
            <v>13.799999999999999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115</v>
          </cell>
          <cell r="Q308">
            <v>3.4499999999999997</v>
          </cell>
          <cell r="R308">
            <v>115</v>
          </cell>
          <cell r="S308">
            <v>3.4499999999999997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115</v>
          </cell>
          <cell r="Q309">
            <v>2.3000000000000003</v>
          </cell>
          <cell r="R309">
            <v>115</v>
          </cell>
          <cell r="S309">
            <v>2.3000000000000003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115</v>
          </cell>
          <cell r="Z310">
            <v>25.299999999999997</v>
          </cell>
          <cell r="AA310">
            <v>115</v>
          </cell>
          <cell r="AB310">
            <v>25.299999999999997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1121</v>
          </cell>
          <cell r="Q317">
            <v>33.629999999999995</v>
          </cell>
          <cell r="R317">
            <v>1121</v>
          </cell>
          <cell r="S317">
            <v>33.629999999999995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501</v>
          </cell>
          <cell r="Q318">
            <v>50.1</v>
          </cell>
          <cell r="R318">
            <v>501</v>
          </cell>
          <cell r="S318">
            <v>50.1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2380</v>
          </cell>
          <cell r="D323">
            <v>11.9</v>
          </cell>
          <cell r="E323">
            <v>2380</v>
          </cell>
          <cell r="F323">
            <v>11.9</v>
          </cell>
          <cell r="I323">
            <v>0</v>
          </cell>
          <cell r="J323">
            <v>0</v>
          </cell>
          <cell r="P323">
            <v>2699</v>
          </cell>
          <cell r="Q323">
            <v>13.495000000000001</v>
          </cell>
          <cell r="R323">
            <v>2699</v>
          </cell>
          <cell r="S323">
            <v>13.495000000000001</v>
          </cell>
          <cell r="Y323">
            <v>2699</v>
          </cell>
          <cell r="Z323">
            <v>13.495000000000001</v>
          </cell>
          <cell r="AA323">
            <v>2699</v>
          </cell>
          <cell r="AB323">
            <v>13.495000000000001</v>
          </cell>
        </row>
        <row r="324">
          <cell r="C324">
            <v>1996</v>
          </cell>
          <cell r="D324">
            <v>9.98</v>
          </cell>
          <cell r="E324">
            <v>1996</v>
          </cell>
          <cell r="F324">
            <v>9.98</v>
          </cell>
          <cell r="I324">
            <v>0</v>
          </cell>
          <cell r="J324">
            <v>0</v>
          </cell>
          <cell r="P324">
            <v>2019</v>
          </cell>
          <cell r="Q324">
            <v>10.095000000000001</v>
          </cell>
          <cell r="R324">
            <v>2019</v>
          </cell>
          <cell r="S324">
            <v>10.095000000000001</v>
          </cell>
          <cell r="Y324">
            <v>2019</v>
          </cell>
          <cell r="Z324">
            <v>10.095000000000001</v>
          </cell>
          <cell r="AA324">
            <v>2019</v>
          </cell>
          <cell r="AB324">
            <v>10.095000000000001</v>
          </cell>
        </row>
        <row r="325">
          <cell r="C325">
            <v>3188</v>
          </cell>
          <cell r="D325">
            <v>15.94</v>
          </cell>
          <cell r="E325">
            <v>3188</v>
          </cell>
          <cell r="F325">
            <v>15.94</v>
          </cell>
          <cell r="I325">
            <v>0</v>
          </cell>
          <cell r="J325">
            <v>0</v>
          </cell>
          <cell r="P325">
            <v>2889</v>
          </cell>
          <cell r="Q325">
            <v>14.445</v>
          </cell>
          <cell r="R325">
            <v>2889</v>
          </cell>
          <cell r="S325">
            <v>14.445</v>
          </cell>
          <cell r="Y325">
            <v>2889</v>
          </cell>
          <cell r="Z325">
            <v>14.445</v>
          </cell>
          <cell r="AA325">
            <v>2889</v>
          </cell>
          <cell r="AB325">
            <v>14.445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7607</v>
          </cell>
          <cell r="Z326">
            <v>38.035000000000004</v>
          </cell>
          <cell r="AA326">
            <v>7607</v>
          </cell>
          <cell r="AB326">
            <v>38.035000000000004</v>
          </cell>
        </row>
        <row r="327">
          <cell r="I327">
            <v>0</v>
          </cell>
          <cell r="J327">
            <v>0</v>
          </cell>
        </row>
        <row r="328">
          <cell r="C328">
            <v>1207</v>
          </cell>
          <cell r="D328">
            <v>60.35</v>
          </cell>
          <cell r="E328">
            <v>1207</v>
          </cell>
          <cell r="F328">
            <v>60.35</v>
          </cell>
          <cell r="I328">
            <v>0</v>
          </cell>
          <cell r="J328">
            <v>0</v>
          </cell>
          <cell r="P328">
            <v>1437</v>
          </cell>
          <cell r="Q328">
            <v>71.850000000000009</v>
          </cell>
          <cell r="R328">
            <v>1437</v>
          </cell>
          <cell r="S328">
            <v>71.850000000000009</v>
          </cell>
          <cell r="Y328">
            <v>1437</v>
          </cell>
          <cell r="Z328">
            <v>71.850000000000009</v>
          </cell>
          <cell r="AA328">
            <v>1437</v>
          </cell>
          <cell r="AB328">
            <v>71.850000000000009</v>
          </cell>
        </row>
        <row r="329">
          <cell r="C329">
            <v>769</v>
          </cell>
          <cell r="D329">
            <v>53.830000000000005</v>
          </cell>
          <cell r="E329">
            <v>769</v>
          </cell>
          <cell r="F329">
            <v>53.830000000000005</v>
          </cell>
          <cell r="I329">
            <v>0</v>
          </cell>
          <cell r="J329">
            <v>0</v>
          </cell>
          <cell r="P329">
            <v>889</v>
          </cell>
          <cell r="Q329">
            <v>62.230000000000004</v>
          </cell>
          <cell r="R329">
            <v>889</v>
          </cell>
          <cell r="S329">
            <v>62.230000000000004</v>
          </cell>
          <cell r="Y329">
            <v>889</v>
          </cell>
          <cell r="Z329">
            <v>62.230000000000004</v>
          </cell>
          <cell r="AA329">
            <v>889</v>
          </cell>
          <cell r="AB329">
            <v>62.230000000000004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2326</v>
          </cell>
          <cell r="Z330">
            <v>134.08000000000001</v>
          </cell>
          <cell r="AA330">
            <v>2326</v>
          </cell>
          <cell r="AB330">
            <v>134.08000000000001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1577</v>
          </cell>
          <cell r="D336">
            <v>118.27499999999999</v>
          </cell>
          <cell r="E336">
            <v>1577</v>
          </cell>
          <cell r="F336">
            <v>118.27499999999999</v>
          </cell>
          <cell r="I336">
            <v>0</v>
          </cell>
          <cell r="J336">
            <v>0</v>
          </cell>
          <cell r="P336">
            <v>1622</v>
          </cell>
          <cell r="Q336">
            <v>121.64999999999999</v>
          </cell>
          <cell r="R336">
            <v>1622</v>
          </cell>
          <cell r="S336">
            <v>121.64999999999999</v>
          </cell>
          <cell r="Y336">
            <v>1622</v>
          </cell>
          <cell r="Z336">
            <v>121.64999999999999</v>
          </cell>
          <cell r="AA336">
            <v>1622</v>
          </cell>
          <cell r="AB336">
            <v>121.64999999999999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1622</v>
          </cell>
          <cell r="Z337">
            <v>121.64999999999999</v>
          </cell>
          <cell r="AA337">
            <v>1622</v>
          </cell>
          <cell r="AB337">
            <v>121.64999999999999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5132</v>
          </cell>
          <cell r="D340">
            <v>153.96</v>
          </cell>
          <cell r="E340">
            <v>5132</v>
          </cell>
          <cell r="F340">
            <v>153.96</v>
          </cell>
          <cell r="I340">
            <v>0</v>
          </cell>
          <cell r="J340">
            <v>0</v>
          </cell>
          <cell r="P340">
            <v>5460</v>
          </cell>
          <cell r="Q340">
            <v>163.79999999999998</v>
          </cell>
          <cell r="R340">
            <v>5460</v>
          </cell>
          <cell r="S340">
            <v>163.79999999999998</v>
          </cell>
          <cell r="Y340">
            <v>5231</v>
          </cell>
          <cell r="Z340">
            <v>156.93</v>
          </cell>
          <cell r="AA340">
            <v>5231</v>
          </cell>
          <cell r="AB340">
            <v>156.93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5231</v>
          </cell>
          <cell r="Z341">
            <v>156.93</v>
          </cell>
          <cell r="AA341">
            <v>5231</v>
          </cell>
          <cell r="AB341">
            <v>156.93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6756</v>
          </cell>
          <cell r="D350">
            <v>20.268000000000001</v>
          </cell>
          <cell r="E350">
            <v>6756</v>
          </cell>
          <cell r="F350">
            <v>20.268000000000001</v>
          </cell>
          <cell r="I350">
            <v>0</v>
          </cell>
          <cell r="J350">
            <v>0</v>
          </cell>
          <cell r="P350">
            <v>9294</v>
          </cell>
          <cell r="Q350">
            <v>27.882000000000001</v>
          </cell>
          <cell r="R350">
            <v>9294</v>
          </cell>
          <cell r="S350">
            <v>27.882000000000001</v>
          </cell>
          <cell r="Y350">
            <v>6762</v>
          </cell>
          <cell r="Z350">
            <v>20.286000000000001</v>
          </cell>
          <cell r="AA350">
            <v>6762</v>
          </cell>
          <cell r="AB350">
            <v>20.286000000000001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20.286000000000001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3.1941000000000015</v>
          </cell>
          <cell r="I354">
            <v>0</v>
          </cell>
          <cell r="J354">
            <v>3.1941000000000015</v>
          </cell>
          <cell r="K354">
            <v>1</v>
          </cell>
          <cell r="L354">
            <v>3.1941000000000015</v>
          </cell>
          <cell r="Q354">
            <v>0</v>
          </cell>
          <cell r="R354">
            <v>0</v>
          </cell>
          <cell r="S354">
            <v>3.1941000000000015</v>
          </cell>
          <cell r="U354">
            <v>3.1941000000000015</v>
          </cell>
          <cell r="Z354">
            <v>0</v>
          </cell>
          <cell r="AA354">
            <v>0</v>
          </cell>
          <cell r="AB354">
            <v>3.1941000000000015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10</v>
          </cell>
          <cell r="D358">
            <v>72.526499999999999</v>
          </cell>
          <cell r="I358">
            <v>10</v>
          </cell>
          <cell r="J358">
            <v>72.526499999999999</v>
          </cell>
          <cell r="K358">
            <v>10</v>
          </cell>
          <cell r="L358">
            <v>72.526499999999999</v>
          </cell>
          <cell r="P358">
            <v>45</v>
          </cell>
          <cell r="Q358">
            <v>349.65</v>
          </cell>
          <cell r="R358">
            <v>45</v>
          </cell>
          <cell r="S358">
            <v>422.17649999999998</v>
          </cell>
          <cell r="U358">
            <v>72.526499999999999</v>
          </cell>
          <cell r="Y358">
            <v>14</v>
          </cell>
          <cell r="Z358">
            <v>108.78</v>
          </cell>
          <cell r="AA358">
            <v>14</v>
          </cell>
          <cell r="AB358">
            <v>181.3065</v>
          </cell>
        </row>
        <row r="359">
          <cell r="C359">
            <v>0</v>
          </cell>
          <cell r="D359">
            <v>209.64015999999998</v>
          </cell>
          <cell r="I359">
            <v>0</v>
          </cell>
          <cell r="J359">
            <v>209.64015999999998</v>
          </cell>
          <cell r="K359">
            <v>81</v>
          </cell>
          <cell r="L359">
            <v>209.64015999999998</v>
          </cell>
          <cell r="P359">
            <v>12</v>
          </cell>
          <cell r="Q359">
            <v>93.24</v>
          </cell>
          <cell r="R359">
            <v>12</v>
          </cell>
          <cell r="S359">
            <v>302.88015999999999</v>
          </cell>
          <cell r="U359">
            <v>209.64015999999998</v>
          </cell>
          <cell r="Z359">
            <v>0</v>
          </cell>
          <cell r="AA359">
            <v>0</v>
          </cell>
          <cell r="AB359">
            <v>209.64015999999998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42</v>
          </cell>
          <cell r="D363">
            <v>73.5</v>
          </cell>
          <cell r="I363">
            <v>42</v>
          </cell>
          <cell r="J363">
            <v>73.5</v>
          </cell>
          <cell r="K363">
            <v>33</v>
          </cell>
          <cell r="L363">
            <v>73.5</v>
          </cell>
          <cell r="Q363">
            <v>0</v>
          </cell>
          <cell r="R363">
            <v>0</v>
          </cell>
          <cell r="S363">
            <v>73.5</v>
          </cell>
          <cell r="U363">
            <v>73.5</v>
          </cell>
          <cell r="Z363">
            <v>0</v>
          </cell>
          <cell r="AA363">
            <v>0</v>
          </cell>
          <cell r="AB363">
            <v>73.5</v>
          </cell>
        </row>
        <row r="364">
          <cell r="C364">
            <v>29</v>
          </cell>
          <cell r="D364">
            <v>50.75</v>
          </cell>
          <cell r="I364">
            <v>29</v>
          </cell>
          <cell r="J364">
            <v>50.75</v>
          </cell>
          <cell r="K364">
            <v>29</v>
          </cell>
          <cell r="L364">
            <v>50.75</v>
          </cell>
          <cell r="Q364">
            <v>0</v>
          </cell>
          <cell r="R364">
            <v>0</v>
          </cell>
          <cell r="S364">
            <v>50.75</v>
          </cell>
          <cell r="U364">
            <v>50.75</v>
          </cell>
          <cell r="Z364">
            <v>0</v>
          </cell>
          <cell r="AA364">
            <v>0</v>
          </cell>
          <cell r="AB364">
            <v>50.75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35</v>
          </cell>
          <cell r="Q365">
            <v>66.5</v>
          </cell>
          <cell r="R365">
            <v>35</v>
          </cell>
          <cell r="S365">
            <v>66.5</v>
          </cell>
          <cell r="U365">
            <v>0</v>
          </cell>
          <cell r="Z365">
            <v>1.9</v>
          </cell>
          <cell r="AA365">
            <v>1</v>
          </cell>
          <cell r="AB365">
            <v>1.9</v>
          </cell>
        </row>
        <row r="366">
          <cell r="C366">
            <v>0</v>
          </cell>
          <cell r="D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7510</v>
          </cell>
          <cell r="Q367">
            <v>518.19000000000005</v>
          </cell>
          <cell r="R367">
            <v>7510</v>
          </cell>
          <cell r="S367">
            <v>518.19000000000005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110</v>
          </cell>
          <cell r="Q368">
            <v>33</v>
          </cell>
          <cell r="R368">
            <v>110</v>
          </cell>
          <cell r="S368">
            <v>33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13.8</v>
          </cell>
          <cell r="I370">
            <v>0</v>
          </cell>
          <cell r="J370">
            <v>13.8</v>
          </cell>
          <cell r="K370">
            <v>4</v>
          </cell>
          <cell r="L370">
            <v>13.8</v>
          </cell>
          <cell r="Q370">
            <v>0</v>
          </cell>
          <cell r="R370">
            <v>0</v>
          </cell>
          <cell r="S370">
            <v>13.8</v>
          </cell>
          <cell r="U370">
            <v>13.8</v>
          </cell>
          <cell r="Z370">
            <v>0</v>
          </cell>
          <cell r="AA370">
            <v>0</v>
          </cell>
          <cell r="AB370">
            <v>13.8</v>
          </cell>
        </row>
        <row r="371">
          <cell r="C371">
            <v>0</v>
          </cell>
          <cell r="D371">
            <v>4.5</v>
          </cell>
          <cell r="I371">
            <v>0</v>
          </cell>
          <cell r="J371">
            <v>4.5</v>
          </cell>
          <cell r="K371">
            <v>6</v>
          </cell>
          <cell r="L371">
            <v>4.5</v>
          </cell>
          <cell r="P371">
            <v>33</v>
          </cell>
          <cell r="Q371">
            <v>62.699999999999996</v>
          </cell>
          <cell r="R371">
            <v>33</v>
          </cell>
          <cell r="S371">
            <v>67.199999999999989</v>
          </cell>
          <cell r="U371">
            <v>4.5</v>
          </cell>
          <cell r="Z371">
            <v>0</v>
          </cell>
          <cell r="AA371">
            <v>0</v>
          </cell>
          <cell r="AB371">
            <v>4.5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37</v>
          </cell>
          <cell r="Q372">
            <v>8.879999999999999</v>
          </cell>
          <cell r="R372">
            <v>37</v>
          </cell>
          <cell r="S372">
            <v>8.879999999999999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278</v>
          </cell>
          <cell r="Q374">
            <v>69.5</v>
          </cell>
          <cell r="R374">
            <v>278</v>
          </cell>
          <cell r="S374">
            <v>69.5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6</v>
          </cell>
          <cell r="D375">
            <v>10.249000000000001</v>
          </cell>
          <cell r="F375">
            <v>10.249000000000001</v>
          </cell>
          <cell r="I375">
            <v>6</v>
          </cell>
          <cell r="J375">
            <v>0</v>
          </cell>
          <cell r="L375">
            <v>0</v>
          </cell>
          <cell r="P375">
            <v>16</v>
          </cell>
          <cell r="Q375">
            <v>27.3</v>
          </cell>
          <cell r="R375">
            <v>16</v>
          </cell>
          <cell r="S375">
            <v>27.3</v>
          </cell>
          <cell r="U375">
            <v>0</v>
          </cell>
          <cell r="Y375">
            <v>10</v>
          </cell>
          <cell r="Z375">
            <v>14.8</v>
          </cell>
          <cell r="AA375">
            <v>10</v>
          </cell>
          <cell r="AB375">
            <v>14.8</v>
          </cell>
        </row>
        <row r="376">
          <cell r="C376">
            <v>8</v>
          </cell>
          <cell r="D376">
            <v>18.309000000000001</v>
          </cell>
          <cell r="F376">
            <v>18.309000000000001</v>
          </cell>
          <cell r="I376">
            <v>8</v>
          </cell>
          <cell r="J376">
            <v>0</v>
          </cell>
          <cell r="L376">
            <v>0</v>
          </cell>
          <cell r="P376">
            <v>26</v>
          </cell>
          <cell r="Q376">
            <v>31.5</v>
          </cell>
          <cell r="R376">
            <v>26</v>
          </cell>
          <cell r="S376">
            <v>31.5</v>
          </cell>
          <cell r="U376">
            <v>0</v>
          </cell>
          <cell r="Y376">
            <v>15</v>
          </cell>
          <cell r="Z376">
            <v>16.850000000000001</v>
          </cell>
          <cell r="AA376">
            <v>15</v>
          </cell>
          <cell r="AB376">
            <v>16.850000000000001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164</v>
          </cell>
          <cell r="U383">
            <v>427.91075999999998</v>
          </cell>
          <cell r="V383">
            <v>0</v>
          </cell>
          <cell r="W383">
            <v>0</v>
          </cell>
          <cell r="Y383">
            <v>40</v>
          </cell>
          <cell r="AA383">
            <v>40</v>
          </cell>
          <cell r="AB383">
            <v>570.24075999999991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119.96167436178564</v>
          </cell>
          <cell r="F387">
            <v>119.96167436178564</v>
          </cell>
          <cell r="I387">
            <v>0</v>
          </cell>
          <cell r="J387">
            <v>0</v>
          </cell>
          <cell r="Q387">
            <v>165.81064354999998</v>
          </cell>
          <cell r="R387">
            <v>0</v>
          </cell>
          <cell r="S387">
            <v>165.81064354999998</v>
          </cell>
          <cell r="Y387">
            <v>0</v>
          </cell>
          <cell r="Z387">
            <v>121</v>
          </cell>
          <cell r="AA387">
            <v>0</v>
          </cell>
          <cell r="AB387">
            <v>121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121</v>
          </cell>
          <cell r="AA390">
            <v>0</v>
          </cell>
          <cell r="AB390">
            <v>121</v>
          </cell>
        </row>
        <row r="391">
          <cell r="I391">
            <v>0</v>
          </cell>
          <cell r="J391">
            <v>0</v>
          </cell>
          <cell r="Q391">
            <v>106.17751059999999</v>
          </cell>
          <cell r="S391">
            <v>106.17751059999999</v>
          </cell>
          <cell r="Y391">
            <v>0</v>
          </cell>
          <cell r="AB391">
            <v>0</v>
          </cell>
        </row>
        <row r="392">
          <cell r="C392">
            <v>345</v>
          </cell>
          <cell r="D392">
            <v>33.296765000000001</v>
          </cell>
          <cell r="E392">
            <v>345</v>
          </cell>
          <cell r="F392">
            <v>33.296765000000001</v>
          </cell>
          <cell r="I392">
            <v>344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450</v>
          </cell>
          <cell r="Z392">
            <v>25.7813109787234</v>
          </cell>
          <cell r="AA392">
            <v>450</v>
          </cell>
          <cell r="AB392">
            <v>25.7813109787234</v>
          </cell>
        </row>
        <row r="393">
          <cell r="C393">
            <v>401</v>
          </cell>
          <cell r="D393">
            <v>35.287999999999997</v>
          </cell>
          <cell r="E393">
            <v>401</v>
          </cell>
          <cell r="F393">
            <v>35.287999999999997</v>
          </cell>
          <cell r="I393">
            <v>400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671</v>
          </cell>
          <cell r="Z393">
            <v>33.147399829787233</v>
          </cell>
          <cell r="AA393">
            <v>671</v>
          </cell>
          <cell r="AB393">
            <v>33.147399829787233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501</v>
          </cell>
          <cell r="Z394">
            <v>15.73</v>
          </cell>
          <cell r="AA394">
            <v>501</v>
          </cell>
          <cell r="AB394">
            <v>15.73</v>
          </cell>
        </row>
        <row r="395">
          <cell r="C395">
            <v>0</v>
          </cell>
          <cell r="D395">
            <v>17.45932906813691</v>
          </cell>
          <cell r="E395">
            <v>0</v>
          </cell>
          <cell r="F395">
            <v>17.45932906813691</v>
          </cell>
          <cell r="I395">
            <v>0</v>
          </cell>
          <cell r="J395">
            <v>0</v>
          </cell>
          <cell r="Q395">
            <v>26.544377649999998</v>
          </cell>
          <cell r="R395">
            <v>0</v>
          </cell>
          <cell r="S395">
            <v>26.544377649999998</v>
          </cell>
          <cell r="Z395">
            <v>18.415222127659572</v>
          </cell>
          <cell r="AA395">
            <v>0</v>
          </cell>
          <cell r="AB395">
            <v>18.415222127659572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1622</v>
          </cell>
          <cell r="Z396">
            <v>214.07393293617019</v>
          </cell>
          <cell r="AA396">
            <v>1622</v>
          </cell>
          <cell r="AB396">
            <v>214.07393293617019</v>
          </cell>
        </row>
        <row r="397">
          <cell r="M397">
            <v>0</v>
          </cell>
          <cell r="N397">
            <v>0</v>
          </cell>
          <cell r="Q397">
            <v>5572.5180617999995</v>
          </cell>
          <cell r="T397">
            <v>95</v>
          </cell>
          <cell r="U397">
            <v>427.91075999999998</v>
          </cell>
          <cell r="V397">
            <v>0</v>
          </cell>
          <cell r="W397">
            <v>0</v>
          </cell>
          <cell r="Y397">
            <v>308097</v>
          </cell>
          <cell r="Z397">
            <v>3248.2249329361703</v>
          </cell>
          <cell r="AA397">
            <v>308097</v>
          </cell>
          <cell r="AB397">
            <v>3676.13569293617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3676.13569293617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29</v>
          </cell>
        </row>
      </sheetData>
      <sheetData sheetId="27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43.64</v>
          </cell>
          <cell r="F152">
            <v>43.64</v>
          </cell>
          <cell r="I152">
            <v>0</v>
          </cell>
          <cell r="J152">
            <v>0</v>
          </cell>
          <cell r="Q152">
            <v>250.62729999999999</v>
          </cell>
          <cell r="R152">
            <v>0</v>
          </cell>
          <cell r="S152">
            <v>250.62729999999999</v>
          </cell>
          <cell r="Z152">
            <v>19.100000000000001</v>
          </cell>
          <cell r="AA152">
            <v>0</v>
          </cell>
          <cell r="AB152">
            <v>19.100000000000001</v>
          </cell>
        </row>
        <row r="153">
          <cell r="C153">
            <v>0</v>
          </cell>
          <cell r="D153">
            <v>43.64</v>
          </cell>
          <cell r="E153">
            <v>0</v>
          </cell>
          <cell r="F153">
            <v>43.64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250.62729999999999</v>
          </cell>
          <cell r="R153">
            <v>0</v>
          </cell>
          <cell r="S153">
            <v>250.62729999999999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19.100000000000001</v>
          </cell>
          <cell r="AA153">
            <v>0</v>
          </cell>
          <cell r="AB153">
            <v>19.100000000000001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939</v>
          </cell>
          <cell r="D170">
            <v>28.169999999999998</v>
          </cell>
          <cell r="E170">
            <v>939</v>
          </cell>
          <cell r="F170">
            <v>28.169999999999998</v>
          </cell>
          <cell r="I170">
            <v>0</v>
          </cell>
          <cell r="J170">
            <v>0</v>
          </cell>
          <cell r="P170">
            <v>240</v>
          </cell>
          <cell r="Q170">
            <v>7.1999999999999993</v>
          </cell>
          <cell r="R170">
            <v>240</v>
          </cell>
          <cell r="S170">
            <v>7.1999999999999993</v>
          </cell>
          <cell r="Y170">
            <v>240</v>
          </cell>
          <cell r="Z170">
            <v>7.1999999999999993</v>
          </cell>
          <cell r="AA170">
            <v>240</v>
          </cell>
          <cell r="AB170">
            <v>7.1999999999999993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1152</v>
          </cell>
          <cell r="Q171">
            <v>17.28</v>
          </cell>
          <cell r="R171">
            <v>1152</v>
          </cell>
          <cell r="S171">
            <v>17.28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7.1999999999999993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559</v>
          </cell>
          <cell r="Q176">
            <v>16.77</v>
          </cell>
          <cell r="R176">
            <v>559</v>
          </cell>
          <cell r="S176">
            <v>16.77</v>
          </cell>
          <cell r="Y176">
            <v>559</v>
          </cell>
          <cell r="Z176">
            <v>16.77</v>
          </cell>
          <cell r="AA176">
            <v>559</v>
          </cell>
          <cell r="AB176">
            <v>16.77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16.77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2127</v>
          </cell>
          <cell r="D194">
            <v>180.79500000000002</v>
          </cell>
          <cell r="E194">
            <v>2127</v>
          </cell>
          <cell r="F194">
            <v>180.79500000000002</v>
          </cell>
          <cell r="I194">
            <v>0</v>
          </cell>
          <cell r="J194">
            <v>0</v>
          </cell>
          <cell r="P194">
            <v>2127</v>
          </cell>
          <cell r="Q194">
            <v>212.70000000000002</v>
          </cell>
          <cell r="R194">
            <v>2127</v>
          </cell>
          <cell r="S194">
            <v>212.70000000000002</v>
          </cell>
          <cell r="Y194">
            <v>2127</v>
          </cell>
          <cell r="Z194">
            <v>212.70000000000002</v>
          </cell>
          <cell r="AA194">
            <v>2127</v>
          </cell>
          <cell r="AB194">
            <v>212.70000000000002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212.70000000000002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236.67000000000002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68802</v>
          </cell>
          <cell r="D201">
            <v>103.203</v>
          </cell>
          <cell r="E201">
            <v>68802</v>
          </cell>
          <cell r="F201">
            <v>103.203</v>
          </cell>
          <cell r="I201">
            <v>0</v>
          </cell>
          <cell r="J201">
            <v>0</v>
          </cell>
          <cell r="P201">
            <v>66494</v>
          </cell>
          <cell r="Q201">
            <v>99.741</v>
          </cell>
          <cell r="R201">
            <v>66494</v>
          </cell>
          <cell r="S201">
            <v>99.741</v>
          </cell>
          <cell r="Z201">
            <v>99.741</v>
          </cell>
          <cell r="AA201">
            <v>66494</v>
          </cell>
          <cell r="AB201">
            <v>99.741</v>
          </cell>
        </row>
        <row r="202">
          <cell r="C202">
            <v>9</v>
          </cell>
          <cell r="D202">
            <v>1.35E-2</v>
          </cell>
          <cell r="E202">
            <v>9</v>
          </cell>
          <cell r="F202">
            <v>1.35E-2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10</v>
          </cell>
          <cell r="D203">
            <v>1.4999999999999999E-2</v>
          </cell>
          <cell r="E203">
            <v>10</v>
          </cell>
          <cell r="F203">
            <v>1.4999999999999999E-2</v>
          </cell>
          <cell r="I203">
            <v>0</v>
          </cell>
          <cell r="J203">
            <v>0</v>
          </cell>
          <cell r="P203">
            <v>11</v>
          </cell>
          <cell r="Q203">
            <v>1.6500000000000001E-2</v>
          </cell>
          <cell r="R203">
            <v>11</v>
          </cell>
          <cell r="S203">
            <v>1.6500000000000001E-2</v>
          </cell>
          <cell r="Z203">
            <v>1.6500000000000001E-2</v>
          </cell>
          <cell r="AA203">
            <v>11</v>
          </cell>
          <cell r="AB203">
            <v>1.6500000000000001E-2</v>
          </cell>
        </row>
        <row r="204">
          <cell r="C204">
            <v>102306</v>
          </cell>
          <cell r="D204">
            <v>153.459</v>
          </cell>
          <cell r="E204">
            <v>102306</v>
          </cell>
          <cell r="F204">
            <v>153.459</v>
          </cell>
          <cell r="I204">
            <v>0</v>
          </cell>
          <cell r="J204">
            <v>0</v>
          </cell>
          <cell r="P204">
            <v>99248</v>
          </cell>
          <cell r="Q204">
            <v>148.87200000000001</v>
          </cell>
          <cell r="R204">
            <v>99248</v>
          </cell>
          <cell r="S204">
            <v>148.87200000000001</v>
          </cell>
          <cell r="Z204">
            <v>148.87200000000001</v>
          </cell>
          <cell r="AA204">
            <v>99248</v>
          </cell>
          <cell r="AB204">
            <v>148.87200000000001</v>
          </cell>
        </row>
        <row r="205">
          <cell r="C205">
            <v>25</v>
          </cell>
          <cell r="D205">
            <v>3.7499999999999999E-2</v>
          </cell>
          <cell r="E205">
            <v>25</v>
          </cell>
          <cell r="F205">
            <v>3.7499999999999999E-2</v>
          </cell>
          <cell r="I205">
            <v>0</v>
          </cell>
          <cell r="J205">
            <v>0</v>
          </cell>
          <cell r="P205">
            <v>25</v>
          </cell>
          <cell r="Q205">
            <v>3.7499999999999999E-2</v>
          </cell>
          <cell r="R205">
            <v>25</v>
          </cell>
          <cell r="S205">
            <v>3.7499999999999999E-2</v>
          </cell>
          <cell r="Z205">
            <v>3.7499999999999999E-2</v>
          </cell>
          <cell r="AA205">
            <v>25</v>
          </cell>
          <cell r="AB205">
            <v>3.7499999999999999E-2</v>
          </cell>
        </row>
        <row r="206">
          <cell r="C206">
            <v>35</v>
          </cell>
          <cell r="D206">
            <v>5.2499999999999998E-2</v>
          </cell>
          <cell r="E206">
            <v>35</v>
          </cell>
          <cell r="F206">
            <v>5.2499999999999998E-2</v>
          </cell>
          <cell r="I206">
            <v>0</v>
          </cell>
          <cell r="J206">
            <v>0</v>
          </cell>
          <cell r="P206">
            <v>32</v>
          </cell>
          <cell r="Q206">
            <v>4.8000000000000001E-2</v>
          </cell>
          <cell r="R206">
            <v>32</v>
          </cell>
          <cell r="S206">
            <v>4.8000000000000001E-2</v>
          </cell>
          <cell r="Z206">
            <v>4.8000000000000001E-2</v>
          </cell>
          <cell r="AA206">
            <v>32</v>
          </cell>
          <cell r="AB206">
            <v>4.8000000000000001E-2</v>
          </cell>
        </row>
        <row r="207">
          <cell r="C207">
            <v>104729</v>
          </cell>
          <cell r="D207">
            <v>261.82249999999999</v>
          </cell>
          <cell r="E207">
            <v>104729</v>
          </cell>
          <cell r="F207">
            <v>261.82249999999999</v>
          </cell>
          <cell r="I207">
            <v>0</v>
          </cell>
          <cell r="J207">
            <v>0</v>
          </cell>
          <cell r="P207">
            <v>101947</v>
          </cell>
          <cell r="Q207">
            <v>254.86750000000001</v>
          </cell>
          <cell r="R207">
            <v>101947</v>
          </cell>
          <cell r="S207">
            <v>254.86750000000001</v>
          </cell>
          <cell r="Z207">
            <v>254.86750000000001</v>
          </cell>
          <cell r="AA207">
            <v>101947</v>
          </cell>
          <cell r="AB207">
            <v>254.86750000000001</v>
          </cell>
        </row>
        <row r="208">
          <cell r="C208">
            <v>29</v>
          </cell>
          <cell r="D208">
            <v>7.2499999999999995E-2</v>
          </cell>
          <cell r="E208">
            <v>29</v>
          </cell>
          <cell r="F208">
            <v>7.2499999999999995E-2</v>
          </cell>
          <cell r="I208">
            <v>0</v>
          </cell>
          <cell r="J208">
            <v>0</v>
          </cell>
          <cell r="P208">
            <v>35</v>
          </cell>
          <cell r="Q208">
            <v>8.7500000000000008E-2</v>
          </cell>
          <cell r="R208">
            <v>35</v>
          </cell>
          <cell r="S208">
            <v>8.7500000000000008E-2</v>
          </cell>
          <cell r="Z208">
            <v>8.7500000000000008E-2</v>
          </cell>
          <cell r="AA208">
            <v>35</v>
          </cell>
          <cell r="AB208">
            <v>8.7500000000000008E-2</v>
          </cell>
        </row>
        <row r="209">
          <cell r="C209">
            <v>54</v>
          </cell>
          <cell r="D209">
            <v>0.13500000000000001</v>
          </cell>
          <cell r="E209">
            <v>54</v>
          </cell>
          <cell r="F209">
            <v>0.13500000000000001</v>
          </cell>
          <cell r="I209">
            <v>0</v>
          </cell>
          <cell r="J209">
            <v>0</v>
          </cell>
          <cell r="P209">
            <v>61</v>
          </cell>
          <cell r="Q209">
            <v>0.1525</v>
          </cell>
          <cell r="R209">
            <v>61</v>
          </cell>
          <cell r="S209">
            <v>0.1525</v>
          </cell>
          <cell r="Z209">
            <v>0.1525</v>
          </cell>
          <cell r="AA209">
            <v>61</v>
          </cell>
          <cell r="AB209">
            <v>0.1525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503.83299999999991</v>
          </cell>
        </row>
        <row r="211">
          <cell r="I211">
            <v>0</v>
          </cell>
          <cell r="J211">
            <v>0</v>
          </cell>
        </row>
        <row r="212">
          <cell r="C212">
            <v>71143</v>
          </cell>
          <cell r="D212">
            <v>284.572</v>
          </cell>
          <cell r="E212">
            <v>71143</v>
          </cell>
          <cell r="F212">
            <v>284.572</v>
          </cell>
          <cell r="I212">
            <v>0</v>
          </cell>
          <cell r="J212">
            <v>0</v>
          </cell>
          <cell r="P212">
            <v>67539</v>
          </cell>
          <cell r="Q212">
            <v>270.15600000000001</v>
          </cell>
          <cell r="R212">
            <v>67539</v>
          </cell>
          <cell r="S212">
            <v>270.15600000000001</v>
          </cell>
          <cell r="Y212">
            <v>67539</v>
          </cell>
          <cell r="Z212">
            <v>270.15600000000001</v>
          </cell>
          <cell r="AA212">
            <v>67539</v>
          </cell>
          <cell r="AB212">
            <v>270.15600000000001</v>
          </cell>
        </row>
        <row r="213">
          <cell r="C213">
            <v>12163</v>
          </cell>
          <cell r="D213">
            <v>48.652000000000001</v>
          </cell>
          <cell r="E213">
            <v>12163</v>
          </cell>
          <cell r="F213">
            <v>48.652000000000001</v>
          </cell>
          <cell r="I213">
            <v>0</v>
          </cell>
          <cell r="J213">
            <v>0</v>
          </cell>
          <cell r="P213">
            <v>11333</v>
          </cell>
          <cell r="Q213">
            <v>45.332000000000001</v>
          </cell>
          <cell r="R213">
            <v>11333</v>
          </cell>
          <cell r="S213">
            <v>45.332000000000001</v>
          </cell>
          <cell r="Y213">
            <v>11333</v>
          </cell>
          <cell r="Z213">
            <v>45.332000000000001</v>
          </cell>
          <cell r="AA213">
            <v>11333</v>
          </cell>
          <cell r="AB213">
            <v>45.332000000000001</v>
          </cell>
        </row>
        <row r="214">
          <cell r="C214">
            <v>2396</v>
          </cell>
          <cell r="D214">
            <v>9.5839999999999996</v>
          </cell>
          <cell r="E214">
            <v>2396</v>
          </cell>
          <cell r="F214">
            <v>9.5839999999999996</v>
          </cell>
          <cell r="I214">
            <v>0</v>
          </cell>
          <cell r="J214">
            <v>0</v>
          </cell>
          <cell r="P214">
            <v>2242</v>
          </cell>
          <cell r="Q214">
            <v>8.968</v>
          </cell>
          <cell r="R214">
            <v>2242</v>
          </cell>
          <cell r="S214">
            <v>8.968</v>
          </cell>
          <cell r="Y214">
            <v>2242</v>
          </cell>
          <cell r="Z214">
            <v>8.968</v>
          </cell>
          <cell r="AA214">
            <v>2242</v>
          </cell>
          <cell r="AB214">
            <v>8.968</v>
          </cell>
        </row>
        <row r="215">
          <cell r="C215">
            <v>10333</v>
          </cell>
          <cell r="D215">
            <v>41.332000000000001</v>
          </cell>
          <cell r="E215">
            <v>10333</v>
          </cell>
          <cell r="F215">
            <v>41.332000000000001</v>
          </cell>
          <cell r="I215">
            <v>0</v>
          </cell>
          <cell r="J215">
            <v>0</v>
          </cell>
          <cell r="P215">
            <v>50393</v>
          </cell>
          <cell r="Q215">
            <v>201.572</v>
          </cell>
          <cell r="R215">
            <v>50393</v>
          </cell>
          <cell r="S215">
            <v>201.572</v>
          </cell>
          <cell r="Y215">
            <v>10757</v>
          </cell>
          <cell r="Z215">
            <v>43.027999999999999</v>
          </cell>
          <cell r="AA215">
            <v>10757</v>
          </cell>
          <cell r="AB215">
            <v>43.027999999999999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367.48400000000004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232</v>
          </cell>
          <cell r="D245">
            <v>1392</v>
          </cell>
          <cell r="E245">
            <v>232</v>
          </cell>
          <cell r="F245">
            <v>1392</v>
          </cell>
          <cell r="I245">
            <v>0</v>
          </cell>
          <cell r="J245">
            <v>0</v>
          </cell>
          <cell r="P245">
            <v>232</v>
          </cell>
          <cell r="Q245">
            <v>1531.1999999999998</v>
          </cell>
          <cell r="R245">
            <v>232</v>
          </cell>
          <cell r="S245">
            <v>1531.1999999999998</v>
          </cell>
          <cell r="Y245">
            <v>232</v>
          </cell>
          <cell r="Z245">
            <v>1531.1999999999998</v>
          </cell>
          <cell r="AA245">
            <v>232</v>
          </cell>
          <cell r="AB245">
            <v>1531.1999999999998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76</v>
          </cell>
          <cell r="D259">
            <v>38</v>
          </cell>
          <cell r="E259">
            <v>76</v>
          </cell>
          <cell r="F259">
            <v>38</v>
          </cell>
          <cell r="I259">
            <v>0</v>
          </cell>
          <cell r="J259">
            <v>0</v>
          </cell>
          <cell r="P259">
            <v>82</v>
          </cell>
          <cell r="Q259">
            <v>41</v>
          </cell>
          <cell r="R259">
            <v>82</v>
          </cell>
          <cell r="S259">
            <v>41</v>
          </cell>
          <cell r="Y259">
            <v>82</v>
          </cell>
          <cell r="Z259">
            <v>41</v>
          </cell>
          <cell r="AA259">
            <v>82</v>
          </cell>
          <cell r="AB259">
            <v>41</v>
          </cell>
        </row>
        <row r="260">
          <cell r="C260">
            <v>76</v>
          </cell>
          <cell r="D260">
            <v>38</v>
          </cell>
          <cell r="E260">
            <v>76</v>
          </cell>
          <cell r="F260">
            <v>38</v>
          </cell>
          <cell r="I260">
            <v>0</v>
          </cell>
          <cell r="J260">
            <v>0</v>
          </cell>
          <cell r="P260">
            <v>82</v>
          </cell>
          <cell r="Q260">
            <v>41</v>
          </cell>
          <cell r="R260">
            <v>82</v>
          </cell>
          <cell r="S260">
            <v>41</v>
          </cell>
          <cell r="Y260">
            <v>82</v>
          </cell>
          <cell r="Z260">
            <v>41</v>
          </cell>
          <cell r="AA260">
            <v>82</v>
          </cell>
          <cell r="AB260">
            <v>41</v>
          </cell>
        </row>
        <row r="261">
          <cell r="C261">
            <v>76</v>
          </cell>
          <cell r="D261">
            <v>38</v>
          </cell>
          <cell r="E261">
            <v>76</v>
          </cell>
          <cell r="F261">
            <v>38</v>
          </cell>
          <cell r="I261">
            <v>0</v>
          </cell>
          <cell r="J261">
            <v>0</v>
          </cell>
          <cell r="P261">
            <v>82</v>
          </cell>
          <cell r="Q261">
            <v>41</v>
          </cell>
          <cell r="R261">
            <v>82</v>
          </cell>
          <cell r="S261">
            <v>41</v>
          </cell>
          <cell r="Y261">
            <v>82</v>
          </cell>
          <cell r="Z261">
            <v>41</v>
          </cell>
          <cell r="AA261">
            <v>82</v>
          </cell>
          <cell r="AB261">
            <v>41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1654.1999999999998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1654.1999999999998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1654.1999999999998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3072</v>
          </cell>
          <cell r="D268">
            <v>24.576000000000001</v>
          </cell>
          <cell r="E268">
            <v>3072</v>
          </cell>
          <cell r="F268">
            <v>24.576000000000001</v>
          </cell>
          <cell r="I268">
            <v>0</v>
          </cell>
          <cell r="J268">
            <v>0</v>
          </cell>
          <cell r="P268">
            <v>3040</v>
          </cell>
          <cell r="Q268">
            <v>60.800000000000004</v>
          </cell>
          <cell r="R268">
            <v>3040</v>
          </cell>
          <cell r="S268">
            <v>60.800000000000004</v>
          </cell>
          <cell r="Y268">
            <v>3040</v>
          </cell>
          <cell r="Z268">
            <v>30.400000000000002</v>
          </cell>
          <cell r="AA268">
            <v>3040</v>
          </cell>
          <cell r="AB268">
            <v>30.400000000000002</v>
          </cell>
        </row>
        <row r="269">
          <cell r="C269">
            <v>2580</v>
          </cell>
          <cell r="D269">
            <v>20.64</v>
          </cell>
          <cell r="E269">
            <v>2580</v>
          </cell>
          <cell r="F269">
            <v>20.64</v>
          </cell>
          <cell r="I269">
            <v>0</v>
          </cell>
          <cell r="J269">
            <v>0</v>
          </cell>
          <cell r="P269">
            <v>2489</v>
          </cell>
          <cell r="Q269">
            <v>49.78</v>
          </cell>
          <cell r="R269">
            <v>2489</v>
          </cell>
          <cell r="S269">
            <v>49.78</v>
          </cell>
          <cell r="Y269">
            <v>2489</v>
          </cell>
          <cell r="Z269">
            <v>24.89</v>
          </cell>
          <cell r="AA269">
            <v>2489</v>
          </cell>
          <cell r="AB269">
            <v>24.89</v>
          </cell>
        </row>
        <row r="270">
          <cell r="C270">
            <v>2802</v>
          </cell>
          <cell r="D270">
            <v>22.416</v>
          </cell>
          <cell r="E270">
            <v>2802</v>
          </cell>
          <cell r="F270">
            <v>22.416</v>
          </cell>
          <cell r="I270">
            <v>0</v>
          </cell>
          <cell r="J270">
            <v>0</v>
          </cell>
          <cell r="P270">
            <v>2873</v>
          </cell>
          <cell r="Q270">
            <v>57.46</v>
          </cell>
          <cell r="R270">
            <v>2873</v>
          </cell>
          <cell r="S270">
            <v>57.46</v>
          </cell>
          <cell r="Y270">
            <v>2873</v>
          </cell>
          <cell r="Z270">
            <v>28.73</v>
          </cell>
          <cell r="AA270">
            <v>2873</v>
          </cell>
          <cell r="AB270">
            <v>28.73</v>
          </cell>
        </row>
        <row r="271">
          <cell r="I271">
            <v>0</v>
          </cell>
          <cell r="J271">
            <v>0</v>
          </cell>
        </row>
        <row r="272">
          <cell r="C272">
            <v>3072</v>
          </cell>
          <cell r="D272">
            <v>24.576000000000001</v>
          </cell>
          <cell r="E272">
            <v>3072</v>
          </cell>
          <cell r="F272">
            <v>24.576000000000001</v>
          </cell>
          <cell r="I272">
            <v>0</v>
          </cell>
          <cell r="J272">
            <v>0</v>
          </cell>
          <cell r="P272">
            <v>3040</v>
          </cell>
          <cell r="Q272">
            <v>30.400000000000002</v>
          </cell>
          <cell r="R272">
            <v>3040</v>
          </cell>
          <cell r="S272">
            <v>30.400000000000002</v>
          </cell>
          <cell r="Y272">
            <v>3040</v>
          </cell>
          <cell r="Z272">
            <v>30.400000000000002</v>
          </cell>
          <cell r="AA272">
            <v>3040</v>
          </cell>
          <cell r="AB272">
            <v>30.400000000000002</v>
          </cell>
        </row>
        <row r="273">
          <cell r="C273">
            <v>2580</v>
          </cell>
          <cell r="D273">
            <v>20.64</v>
          </cell>
          <cell r="E273">
            <v>2580</v>
          </cell>
          <cell r="F273">
            <v>20.64</v>
          </cell>
          <cell r="I273">
            <v>0</v>
          </cell>
          <cell r="J273">
            <v>0</v>
          </cell>
          <cell r="P273">
            <v>2489</v>
          </cell>
          <cell r="Q273">
            <v>24.89</v>
          </cell>
          <cell r="R273">
            <v>2489</v>
          </cell>
          <cell r="S273">
            <v>24.89</v>
          </cell>
          <cell r="Y273">
            <v>2489</v>
          </cell>
          <cell r="Z273">
            <v>24.89</v>
          </cell>
          <cell r="AA273">
            <v>2489</v>
          </cell>
          <cell r="AB273">
            <v>24.89</v>
          </cell>
        </row>
        <row r="274">
          <cell r="C274">
            <v>2802</v>
          </cell>
          <cell r="D274">
            <v>22.416</v>
          </cell>
          <cell r="E274">
            <v>2802</v>
          </cell>
          <cell r="F274">
            <v>22.416</v>
          </cell>
          <cell r="I274">
            <v>0</v>
          </cell>
          <cell r="J274">
            <v>0</v>
          </cell>
          <cell r="P274">
            <v>2873</v>
          </cell>
          <cell r="Q274">
            <v>28.73</v>
          </cell>
          <cell r="R274">
            <v>2873</v>
          </cell>
          <cell r="S274">
            <v>28.73</v>
          </cell>
          <cell r="Y274">
            <v>2873</v>
          </cell>
          <cell r="Z274">
            <v>28.73</v>
          </cell>
          <cell r="AA274">
            <v>2873</v>
          </cell>
          <cell r="AB274">
            <v>28.73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176</v>
          </cell>
          <cell r="D281">
            <v>1.4079999999999999</v>
          </cell>
          <cell r="E281">
            <v>176</v>
          </cell>
          <cell r="F281">
            <v>1.4079999999999999</v>
          </cell>
          <cell r="I281">
            <v>0</v>
          </cell>
          <cell r="J281">
            <v>0</v>
          </cell>
          <cell r="P281">
            <v>109</v>
          </cell>
          <cell r="Q281">
            <v>2.1800000000000002</v>
          </cell>
          <cell r="R281">
            <v>109</v>
          </cell>
          <cell r="S281">
            <v>2.1800000000000002</v>
          </cell>
          <cell r="Y281">
            <v>109</v>
          </cell>
          <cell r="Z281">
            <v>2.1800000000000002</v>
          </cell>
          <cell r="AA281">
            <v>109</v>
          </cell>
          <cell r="AB281">
            <v>2.1800000000000002</v>
          </cell>
        </row>
        <row r="282">
          <cell r="C282">
            <v>159</v>
          </cell>
          <cell r="D282">
            <v>1.272</v>
          </cell>
          <cell r="E282">
            <v>159</v>
          </cell>
          <cell r="F282">
            <v>1.272</v>
          </cell>
          <cell r="I282">
            <v>0</v>
          </cell>
          <cell r="J282">
            <v>0</v>
          </cell>
          <cell r="P282">
            <v>91</v>
          </cell>
          <cell r="Q282">
            <v>1.82</v>
          </cell>
          <cell r="R282">
            <v>91</v>
          </cell>
          <cell r="S282">
            <v>1.82</v>
          </cell>
          <cell r="Y282">
            <v>91</v>
          </cell>
          <cell r="Z282">
            <v>1.82</v>
          </cell>
          <cell r="AA282">
            <v>91</v>
          </cell>
          <cell r="AB282">
            <v>1.82</v>
          </cell>
        </row>
        <row r="283">
          <cell r="C283">
            <v>167</v>
          </cell>
          <cell r="D283">
            <v>1.3360000000000001</v>
          </cell>
          <cell r="E283">
            <v>167</v>
          </cell>
          <cell r="F283">
            <v>1.3360000000000001</v>
          </cell>
          <cell r="I283">
            <v>0</v>
          </cell>
          <cell r="J283">
            <v>0</v>
          </cell>
          <cell r="P283">
            <v>104</v>
          </cell>
          <cell r="Q283">
            <v>2.08</v>
          </cell>
          <cell r="R283">
            <v>104</v>
          </cell>
          <cell r="S283">
            <v>2.08</v>
          </cell>
          <cell r="Y283">
            <v>104</v>
          </cell>
          <cell r="Z283">
            <v>2.08</v>
          </cell>
          <cell r="AA283">
            <v>104</v>
          </cell>
          <cell r="AB283">
            <v>2.08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176.94799999999998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46</v>
          </cell>
          <cell r="D290">
            <v>166.98</v>
          </cell>
          <cell r="E290">
            <v>46</v>
          </cell>
          <cell r="F290">
            <v>166.98</v>
          </cell>
          <cell r="I290">
            <v>0</v>
          </cell>
          <cell r="J290">
            <v>0</v>
          </cell>
          <cell r="P290">
            <v>60</v>
          </cell>
          <cell r="Q290">
            <v>228.6</v>
          </cell>
          <cell r="R290">
            <v>60</v>
          </cell>
          <cell r="S290">
            <v>228.6</v>
          </cell>
          <cell r="Y290">
            <v>46</v>
          </cell>
          <cell r="Z290">
            <v>175.26</v>
          </cell>
          <cell r="AA290">
            <v>46</v>
          </cell>
          <cell r="AB290">
            <v>175.26</v>
          </cell>
        </row>
        <row r="291">
          <cell r="C291">
            <v>20</v>
          </cell>
          <cell r="D291">
            <v>72.599999999999994</v>
          </cell>
          <cell r="E291">
            <v>20</v>
          </cell>
          <cell r="F291">
            <v>72.599999999999994</v>
          </cell>
          <cell r="I291">
            <v>0</v>
          </cell>
          <cell r="J291">
            <v>0</v>
          </cell>
          <cell r="P291">
            <v>20</v>
          </cell>
          <cell r="Q291">
            <v>76.2</v>
          </cell>
          <cell r="R291">
            <v>20</v>
          </cell>
          <cell r="S291">
            <v>76.2</v>
          </cell>
          <cell r="Y291">
            <v>20</v>
          </cell>
          <cell r="Z291">
            <v>76.2</v>
          </cell>
          <cell r="AA291">
            <v>20</v>
          </cell>
          <cell r="AB291">
            <v>76.2</v>
          </cell>
        </row>
        <row r="292">
          <cell r="C292">
            <v>7</v>
          </cell>
          <cell r="D292">
            <v>25.41</v>
          </cell>
          <cell r="E292">
            <v>7</v>
          </cell>
          <cell r="F292">
            <v>25.41</v>
          </cell>
          <cell r="I292">
            <v>0</v>
          </cell>
          <cell r="J292">
            <v>0</v>
          </cell>
          <cell r="P292">
            <v>10</v>
          </cell>
          <cell r="Q292">
            <v>38.1</v>
          </cell>
          <cell r="R292">
            <v>10</v>
          </cell>
          <cell r="S292">
            <v>38.1</v>
          </cell>
          <cell r="Y292">
            <v>7</v>
          </cell>
          <cell r="Z292">
            <v>26.67</v>
          </cell>
          <cell r="AA292">
            <v>7</v>
          </cell>
          <cell r="AB292">
            <v>26.67</v>
          </cell>
        </row>
        <row r="293">
          <cell r="C293">
            <v>10</v>
          </cell>
          <cell r="D293">
            <v>28.87501529051988</v>
          </cell>
          <cell r="E293">
            <v>10</v>
          </cell>
          <cell r="F293">
            <v>28.87501529051988</v>
          </cell>
          <cell r="I293">
            <v>0</v>
          </cell>
          <cell r="J293">
            <v>0</v>
          </cell>
          <cell r="P293">
            <v>10</v>
          </cell>
          <cell r="Q293">
            <v>33.6</v>
          </cell>
          <cell r="R293">
            <v>10</v>
          </cell>
          <cell r="S293">
            <v>33.6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10</v>
          </cell>
          <cell r="D294">
            <v>29.628</v>
          </cell>
          <cell r="E294">
            <v>10</v>
          </cell>
          <cell r="F294">
            <v>29.628</v>
          </cell>
          <cell r="I294">
            <v>0</v>
          </cell>
          <cell r="J294">
            <v>0</v>
          </cell>
          <cell r="P294">
            <v>47</v>
          </cell>
          <cell r="Q294">
            <v>157.91999999999999</v>
          </cell>
          <cell r="R294">
            <v>47</v>
          </cell>
          <cell r="S294">
            <v>157.91999999999999</v>
          </cell>
          <cell r="Y294">
            <v>10</v>
          </cell>
          <cell r="Z294">
            <v>33.6</v>
          </cell>
          <cell r="AA294">
            <v>10</v>
          </cell>
          <cell r="AB294">
            <v>33.6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10</v>
          </cell>
          <cell r="Q296">
            <v>10</v>
          </cell>
          <cell r="R296">
            <v>10</v>
          </cell>
          <cell r="S296">
            <v>10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10</v>
          </cell>
          <cell r="D297">
            <v>5</v>
          </cell>
          <cell r="E297">
            <v>10</v>
          </cell>
          <cell r="F297">
            <v>5</v>
          </cell>
          <cell r="I297">
            <v>0</v>
          </cell>
          <cell r="J297">
            <v>0</v>
          </cell>
          <cell r="P297">
            <v>10</v>
          </cell>
          <cell r="Q297">
            <v>5</v>
          </cell>
          <cell r="R297">
            <v>10</v>
          </cell>
          <cell r="S297">
            <v>5</v>
          </cell>
          <cell r="Y297">
            <v>10</v>
          </cell>
          <cell r="Z297">
            <v>5</v>
          </cell>
          <cell r="AA297">
            <v>10</v>
          </cell>
          <cell r="AB297">
            <v>5</v>
          </cell>
        </row>
        <row r="298">
          <cell r="C298">
            <v>10</v>
          </cell>
          <cell r="D298">
            <v>3</v>
          </cell>
          <cell r="E298">
            <v>10</v>
          </cell>
          <cell r="F298">
            <v>3</v>
          </cell>
          <cell r="I298">
            <v>0</v>
          </cell>
          <cell r="J298">
            <v>0</v>
          </cell>
          <cell r="P298">
            <v>10</v>
          </cell>
          <cell r="Q298">
            <v>3</v>
          </cell>
          <cell r="R298">
            <v>10</v>
          </cell>
          <cell r="S298">
            <v>3</v>
          </cell>
          <cell r="Y298">
            <v>10</v>
          </cell>
          <cell r="Z298">
            <v>3</v>
          </cell>
          <cell r="AA298">
            <v>10</v>
          </cell>
          <cell r="AB298">
            <v>3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10</v>
          </cell>
          <cell r="Q299">
            <v>1</v>
          </cell>
          <cell r="R299">
            <v>10</v>
          </cell>
          <cell r="S299">
            <v>1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10</v>
          </cell>
          <cell r="Q300">
            <v>1</v>
          </cell>
          <cell r="R300">
            <v>10</v>
          </cell>
          <cell r="S300">
            <v>1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10</v>
          </cell>
          <cell r="Z301">
            <v>353.33000000000004</v>
          </cell>
          <cell r="AA301">
            <v>10</v>
          </cell>
          <cell r="AB301">
            <v>353.33000000000004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114</v>
          </cell>
          <cell r="Q305">
            <v>11.4</v>
          </cell>
          <cell r="R305">
            <v>114</v>
          </cell>
          <cell r="S305">
            <v>11.4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114</v>
          </cell>
          <cell r="D306">
            <v>11.4</v>
          </cell>
          <cell r="E306">
            <v>114</v>
          </cell>
          <cell r="F306">
            <v>11.4</v>
          </cell>
          <cell r="I306">
            <v>0</v>
          </cell>
          <cell r="J306">
            <v>0</v>
          </cell>
          <cell r="P306">
            <v>114</v>
          </cell>
          <cell r="Q306">
            <v>11.4</v>
          </cell>
          <cell r="R306">
            <v>114</v>
          </cell>
          <cell r="S306">
            <v>11.4</v>
          </cell>
          <cell r="Z306">
            <v>11.4</v>
          </cell>
          <cell r="AA306">
            <v>114</v>
          </cell>
          <cell r="AB306">
            <v>11.4</v>
          </cell>
        </row>
        <row r="307">
          <cell r="C307">
            <v>114</v>
          </cell>
          <cell r="D307">
            <v>13.68</v>
          </cell>
          <cell r="E307">
            <v>114</v>
          </cell>
          <cell r="F307">
            <v>13.68</v>
          </cell>
          <cell r="I307">
            <v>0</v>
          </cell>
          <cell r="J307">
            <v>0</v>
          </cell>
          <cell r="P307">
            <v>114</v>
          </cell>
          <cell r="Q307">
            <v>13.68</v>
          </cell>
          <cell r="R307">
            <v>114</v>
          </cell>
          <cell r="S307">
            <v>13.68</v>
          </cell>
          <cell r="Z307">
            <v>13.68</v>
          </cell>
          <cell r="AA307">
            <v>114</v>
          </cell>
          <cell r="AB307">
            <v>13.68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114</v>
          </cell>
          <cell r="Q308">
            <v>3.42</v>
          </cell>
          <cell r="R308">
            <v>114</v>
          </cell>
          <cell r="S308">
            <v>3.42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114</v>
          </cell>
          <cell r="Q309">
            <v>2.2800000000000002</v>
          </cell>
          <cell r="R309">
            <v>114</v>
          </cell>
          <cell r="S309">
            <v>2.2800000000000002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114</v>
          </cell>
          <cell r="Z310">
            <v>25.08</v>
          </cell>
          <cell r="AA310">
            <v>114</v>
          </cell>
          <cell r="AB310">
            <v>25.08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49.046959999999999</v>
          </cell>
          <cell r="E313">
            <v>1</v>
          </cell>
          <cell r="F313">
            <v>49.046959999999999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28</v>
          </cell>
          <cell r="D314">
            <v>0</v>
          </cell>
          <cell r="E314">
            <v>28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1149</v>
          </cell>
          <cell r="Q317">
            <v>34.47</v>
          </cell>
          <cell r="R317">
            <v>1149</v>
          </cell>
          <cell r="S317">
            <v>34.47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518</v>
          </cell>
          <cell r="Q318">
            <v>51.800000000000004</v>
          </cell>
          <cell r="R318">
            <v>518</v>
          </cell>
          <cell r="S318">
            <v>51.800000000000004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3072</v>
          </cell>
          <cell r="D323">
            <v>15.36</v>
          </cell>
          <cell r="E323">
            <v>3072</v>
          </cell>
          <cell r="F323">
            <v>15.36</v>
          </cell>
          <cell r="I323">
            <v>0</v>
          </cell>
          <cell r="J323">
            <v>0</v>
          </cell>
          <cell r="P323">
            <v>3040</v>
          </cell>
          <cell r="Q323">
            <v>15.200000000000001</v>
          </cell>
          <cell r="R323">
            <v>3040</v>
          </cell>
          <cell r="S323">
            <v>15.200000000000001</v>
          </cell>
          <cell r="Y323">
            <v>3040</v>
          </cell>
          <cell r="Z323">
            <v>15.200000000000001</v>
          </cell>
          <cell r="AA323">
            <v>3040</v>
          </cell>
          <cell r="AB323">
            <v>15.200000000000001</v>
          </cell>
        </row>
        <row r="324">
          <cell r="C324">
            <v>2580</v>
          </cell>
          <cell r="D324">
            <v>12.9</v>
          </cell>
          <cell r="E324">
            <v>2580</v>
          </cell>
          <cell r="F324">
            <v>12.9</v>
          </cell>
          <cell r="I324">
            <v>0</v>
          </cell>
          <cell r="J324">
            <v>0</v>
          </cell>
          <cell r="P324">
            <v>2489</v>
          </cell>
          <cell r="Q324">
            <v>12.445</v>
          </cell>
          <cell r="R324">
            <v>2489</v>
          </cell>
          <cell r="S324">
            <v>12.445</v>
          </cell>
          <cell r="Y324">
            <v>2489</v>
          </cell>
          <cell r="Z324">
            <v>12.445</v>
          </cell>
          <cell r="AA324">
            <v>2489</v>
          </cell>
          <cell r="AB324">
            <v>12.445</v>
          </cell>
        </row>
        <row r="325">
          <cell r="C325">
            <v>2802</v>
          </cell>
          <cell r="D325">
            <v>14.01</v>
          </cell>
          <cell r="E325">
            <v>2802</v>
          </cell>
          <cell r="F325">
            <v>14.01</v>
          </cell>
          <cell r="I325">
            <v>0</v>
          </cell>
          <cell r="J325">
            <v>0</v>
          </cell>
          <cell r="P325">
            <v>2873</v>
          </cell>
          <cell r="Q325">
            <v>14.365</v>
          </cell>
          <cell r="R325">
            <v>2873</v>
          </cell>
          <cell r="S325">
            <v>14.365</v>
          </cell>
          <cell r="Y325">
            <v>2873</v>
          </cell>
          <cell r="Z325">
            <v>14.365</v>
          </cell>
          <cell r="AA325">
            <v>2873</v>
          </cell>
          <cell r="AB325">
            <v>14.365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8402</v>
          </cell>
          <cell r="Z326">
            <v>42.010000000000005</v>
          </cell>
          <cell r="AA326">
            <v>8402</v>
          </cell>
          <cell r="AB326">
            <v>42.010000000000005</v>
          </cell>
        </row>
        <row r="327">
          <cell r="I327">
            <v>0</v>
          </cell>
          <cell r="J327">
            <v>0</v>
          </cell>
        </row>
        <row r="328">
          <cell r="C328">
            <v>1323</v>
          </cell>
          <cell r="D328">
            <v>66.150000000000006</v>
          </cell>
          <cell r="E328">
            <v>1323</v>
          </cell>
          <cell r="F328">
            <v>66.150000000000006</v>
          </cell>
          <cell r="I328">
            <v>0</v>
          </cell>
          <cell r="J328">
            <v>0</v>
          </cell>
          <cell r="P328">
            <v>1485</v>
          </cell>
          <cell r="Q328">
            <v>74.25</v>
          </cell>
          <cell r="R328">
            <v>1485</v>
          </cell>
          <cell r="S328">
            <v>74.25</v>
          </cell>
          <cell r="Y328">
            <v>1485</v>
          </cell>
          <cell r="Z328">
            <v>74.25</v>
          </cell>
          <cell r="AA328">
            <v>1485</v>
          </cell>
          <cell r="AB328">
            <v>74.25</v>
          </cell>
        </row>
        <row r="329">
          <cell r="C329">
            <v>869</v>
          </cell>
          <cell r="D329">
            <v>60.830000000000005</v>
          </cell>
          <cell r="E329">
            <v>869</v>
          </cell>
          <cell r="F329">
            <v>60.830000000000005</v>
          </cell>
          <cell r="I329">
            <v>0</v>
          </cell>
          <cell r="J329">
            <v>0</v>
          </cell>
          <cell r="P329">
            <v>863</v>
          </cell>
          <cell r="Q329">
            <v>60.410000000000004</v>
          </cell>
          <cell r="R329">
            <v>863</v>
          </cell>
          <cell r="S329">
            <v>60.410000000000004</v>
          </cell>
          <cell r="Y329">
            <v>863</v>
          </cell>
          <cell r="Z329">
            <v>60.410000000000004</v>
          </cell>
          <cell r="AA329">
            <v>863</v>
          </cell>
          <cell r="AB329">
            <v>60.410000000000004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2348</v>
          </cell>
          <cell r="Z330">
            <v>134.66</v>
          </cell>
          <cell r="AA330">
            <v>2348</v>
          </cell>
          <cell r="AB330">
            <v>134.66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1721</v>
          </cell>
          <cell r="D336">
            <v>129.07499999999999</v>
          </cell>
          <cell r="E336">
            <v>1721</v>
          </cell>
          <cell r="F336">
            <v>129.07499999999999</v>
          </cell>
          <cell r="I336">
            <v>0</v>
          </cell>
          <cell r="J336">
            <v>0</v>
          </cell>
          <cell r="P336">
            <v>1667</v>
          </cell>
          <cell r="Q336">
            <v>125.02499999999999</v>
          </cell>
          <cell r="R336">
            <v>1667</v>
          </cell>
          <cell r="S336">
            <v>125.02499999999999</v>
          </cell>
          <cell r="Y336">
            <v>1667</v>
          </cell>
          <cell r="Z336">
            <v>125.02499999999999</v>
          </cell>
          <cell r="AA336">
            <v>1667</v>
          </cell>
          <cell r="AB336">
            <v>125.02499999999999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1667</v>
          </cell>
          <cell r="Z337">
            <v>125.02499999999999</v>
          </cell>
          <cell r="AA337">
            <v>1667</v>
          </cell>
          <cell r="AB337">
            <v>125.02499999999999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6232</v>
          </cell>
          <cell r="D340">
            <v>186.95999999999998</v>
          </cell>
          <cell r="E340">
            <v>6232</v>
          </cell>
          <cell r="F340">
            <v>186.95999999999998</v>
          </cell>
          <cell r="I340">
            <v>0</v>
          </cell>
          <cell r="J340">
            <v>0</v>
          </cell>
          <cell r="P340">
            <v>6803</v>
          </cell>
          <cell r="Q340">
            <v>204.09</v>
          </cell>
          <cell r="R340">
            <v>6803</v>
          </cell>
          <cell r="S340">
            <v>204.09</v>
          </cell>
          <cell r="Y340">
            <v>6424</v>
          </cell>
          <cell r="Z340">
            <v>192.72</v>
          </cell>
          <cell r="AA340">
            <v>6424</v>
          </cell>
          <cell r="AB340">
            <v>192.72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6424</v>
          </cell>
          <cell r="Z341">
            <v>192.72</v>
          </cell>
          <cell r="AA341">
            <v>6424</v>
          </cell>
          <cell r="AB341">
            <v>192.72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7026</v>
          </cell>
          <cell r="D350">
            <v>21.077999999999999</v>
          </cell>
          <cell r="E350">
            <v>7026</v>
          </cell>
          <cell r="F350">
            <v>21.077999999999999</v>
          </cell>
          <cell r="I350">
            <v>0</v>
          </cell>
          <cell r="J350">
            <v>0</v>
          </cell>
          <cell r="P350">
            <v>8286</v>
          </cell>
          <cell r="Q350">
            <v>24.858000000000001</v>
          </cell>
          <cell r="R350">
            <v>8286</v>
          </cell>
          <cell r="S350">
            <v>24.858000000000001</v>
          </cell>
          <cell r="Y350">
            <v>6882</v>
          </cell>
          <cell r="Z350">
            <v>20.646000000000001</v>
          </cell>
          <cell r="AA350">
            <v>6882</v>
          </cell>
          <cell r="AB350">
            <v>20.646000000000001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20.646000000000001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13.456800000000001</v>
          </cell>
          <cell r="I354">
            <v>0</v>
          </cell>
          <cell r="J354">
            <v>13.456800000000001</v>
          </cell>
          <cell r="K354">
            <v>5</v>
          </cell>
          <cell r="L354">
            <v>13.456800000000001</v>
          </cell>
          <cell r="Q354">
            <v>0</v>
          </cell>
          <cell r="R354">
            <v>0</v>
          </cell>
          <cell r="S354">
            <v>13.456800000000001</v>
          </cell>
          <cell r="U354">
            <v>13.456800000000001</v>
          </cell>
          <cell r="Z354">
            <v>0</v>
          </cell>
          <cell r="AA354">
            <v>0</v>
          </cell>
          <cell r="AB354">
            <v>13.456800000000001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8.0112500000000004</v>
          </cell>
          <cell r="I356">
            <v>0</v>
          </cell>
          <cell r="J356">
            <v>8.0112500000000004</v>
          </cell>
          <cell r="K356">
            <v>1</v>
          </cell>
          <cell r="L356">
            <v>8.0112500000000004</v>
          </cell>
          <cell r="Q356">
            <v>0</v>
          </cell>
          <cell r="R356">
            <v>0</v>
          </cell>
          <cell r="S356">
            <v>8.0112500000000004</v>
          </cell>
          <cell r="U356">
            <v>8.0112500000000004</v>
          </cell>
          <cell r="Z356">
            <v>0</v>
          </cell>
          <cell r="AA356">
            <v>0</v>
          </cell>
          <cell r="AB356">
            <v>8.0112500000000004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14</v>
          </cell>
          <cell r="Q358">
            <v>108.78</v>
          </cell>
          <cell r="R358">
            <v>14</v>
          </cell>
          <cell r="S358">
            <v>108.78</v>
          </cell>
          <cell r="U358">
            <v>0</v>
          </cell>
          <cell r="Y358">
            <v>4</v>
          </cell>
          <cell r="Z358">
            <v>31.08</v>
          </cell>
          <cell r="AA358">
            <v>4</v>
          </cell>
          <cell r="AB358">
            <v>31.08</v>
          </cell>
        </row>
        <row r="359">
          <cell r="C359">
            <v>0</v>
          </cell>
          <cell r="D359">
            <v>353.24135999999999</v>
          </cell>
          <cell r="I359">
            <v>0</v>
          </cell>
          <cell r="J359">
            <v>353.24135999999999</v>
          </cell>
          <cell r="K359">
            <v>36</v>
          </cell>
          <cell r="L359">
            <v>353.24135999999999</v>
          </cell>
          <cell r="P359">
            <v>188</v>
          </cell>
          <cell r="Q359">
            <v>1460.76</v>
          </cell>
          <cell r="R359">
            <v>188</v>
          </cell>
          <cell r="S359">
            <v>1814.00136</v>
          </cell>
          <cell r="U359">
            <v>353.24135999999999</v>
          </cell>
          <cell r="Y359">
            <v>16</v>
          </cell>
          <cell r="Z359">
            <v>124.32</v>
          </cell>
          <cell r="AA359">
            <v>16</v>
          </cell>
          <cell r="AB359">
            <v>477.56135999999998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92</v>
          </cell>
          <cell r="D363">
            <v>170.50400000000002</v>
          </cell>
          <cell r="E363">
            <v>92</v>
          </cell>
          <cell r="F363">
            <v>80.5</v>
          </cell>
          <cell r="I363">
            <v>0</v>
          </cell>
          <cell r="J363">
            <v>90.004000000000019</v>
          </cell>
          <cell r="K363">
            <v>33</v>
          </cell>
          <cell r="L363">
            <v>90.004000000000019</v>
          </cell>
          <cell r="Q363">
            <v>0</v>
          </cell>
          <cell r="R363">
            <v>0</v>
          </cell>
          <cell r="S363">
            <v>90.004000000000019</v>
          </cell>
          <cell r="U363">
            <v>90.004000000000019</v>
          </cell>
          <cell r="Z363">
            <v>0</v>
          </cell>
          <cell r="AA363">
            <v>0</v>
          </cell>
          <cell r="AB363">
            <v>90.004000000000019</v>
          </cell>
        </row>
        <row r="364">
          <cell r="C364">
            <v>76</v>
          </cell>
          <cell r="D364">
            <v>145.59199999999998</v>
          </cell>
          <cell r="E364">
            <v>76</v>
          </cell>
          <cell r="F364">
            <v>66.5</v>
          </cell>
          <cell r="I364">
            <v>0</v>
          </cell>
          <cell r="J364">
            <v>79.091999999999985</v>
          </cell>
          <cell r="K364">
            <v>45</v>
          </cell>
          <cell r="L364">
            <v>79.091999999999985</v>
          </cell>
          <cell r="Q364">
            <v>0</v>
          </cell>
          <cell r="R364">
            <v>0</v>
          </cell>
          <cell r="S364">
            <v>79.091999999999985</v>
          </cell>
          <cell r="U364">
            <v>79.091999999999985</v>
          </cell>
          <cell r="Z364">
            <v>0</v>
          </cell>
          <cell r="AA364">
            <v>0</v>
          </cell>
          <cell r="AB364">
            <v>79.091999999999985</v>
          </cell>
        </row>
        <row r="365">
          <cell r="C365">
            <v>0</v>
          </cell>
          <cell r="D365">
            <v>2.8999999999999986</v>
          </cell>
          <cell r="F365">
            <v>2.8999999999999986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243</v>
          </cell>
          <cell r="Q368">
            <v>72.899999999999991</v>
          </cell>
          <cell r="R368">
            <v>243</v>
          </cell>
          <cell r="S368">
            <v>72.899999999999991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0.89999999999999991</v>
          </cell>
          <cell r="F371">
            <v>0.89999999999999991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140</v>
          </cell>
          <cell r="Q372">
            <v>33.6</v>
          </cell>
          <cell r="R372">
            <v>140</v>
          </cell>
          <cell r="S372">
            <v>33.6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630</v>
          </cell>
          <cell r="Q374">
            <v>157.5</v>
          </cell>
          <cell r="R374">
            <v>630</v>
          </cell>
          <cell r="S374">
            <v>157.5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0</v>
          </cell>
          <cell r="D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  <cell r="P375">
            <v>5</v>
          </cell>
          <cell r="Q375">
            <v>14.61</v>
          </cell>
          <cell r="R375">
            <v>5</v>
          </cell>
          <cell r="S375">
            <v>14.61</v>
          </cell>
          <cell r="U375">
            <v>0</v>
          </cell>
          <cell r="Y375">
            <v>4</v>
          </cell>
          <cell r="Z375">
            <v>9.65</v>
          </cell>
          <cell r="AA375">
            <v>4</v>
          </cell>
          <cell r="AB375">
            <v>9.65</v>
          </cell>
        </row>
        <row r="376">
          <cell r="C376">
            <v>11</v>
          </cell>
          <cell r="D376">
            <v>26.347000000000001</v>
          </cell>
          <cell r="F376">
            <v>26.347000000000001</v>
          </cell>
          <cell r="I376">
            <v>11</v>
          </cell>
          <cell r="J376">
            <v>0</v>
          </cell>
          <cell r="L376">
            <v>0</v>
          </cell>
          <cell r="P376">
            <v>9</v>
          </cell>
          <cell r="Q376">
            <v>32.119999999999997</v>
          </cell>
          <cell r="R376">
            <v>9</v>
          </cell>
          <cell r="S376">
            <v>32.119999999999997</v>
          </cell>
          <cell r="U376">
            <v>0</v>
          </cell>
          <cell r="Y376">
            <v>6</v>
          </cell>
          <cell r="Z376">
            <v>20.51</v>
          </cell>
          <cell r="AA376">
            <v>6</v>
          </cell>
          <cell r="AB376">
            <v>20.51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120</v>
          </cell>
          <cell r="U383">
            <v>543.80540999999994</v>
          </cell>
          <cell r="V383">
            <v>0</v>
          </cell>
          <cell r="W383">
            <v>0</v>
          </cell>
          <cell r="Y383">
            <v>30</v>
          </cell>
          <cell r="AA383">
            <v>30</v>
          </cell>
          <cell r="AB383">
            <v>729.36541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120.02739496019404</v>
          </cell>
          <cell r="F387">
            <v>120.02739496019404</v>
          </cell>
          <cell r="I387">
            <v>0</v>
          </cell>
          <cell r="J387">
            <v>0</v>
          </cell>
          <cell r="Q387">
            <v>213.68006549999998</v>
          </cell>
          <cell r="R387">
            <v>0</v>
          </cell>
          <cell r="S387">
            <v>213.68006549999998</v>
          </cell>
          <cell r="Y387">
            <v>0</v>
          </cell>
          <cell r="Z387">
            <v>122</v>
          </cell>
          <cell r="AA387">
            <v>0</v>
          </cell>
          <cell r="AB387">
            <v>122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122</v>
          </cell>
          <cell r="AA390">
            <v>0</v>
          </cell>
          <cell r="AB390">
            <v>122</v>
          </cell>
        </row>
        <row r="391">
          <cell r="I391">
            <v>0</v>
          </cell>
          <cell r="J391">
            <v>0</v>
          </cell>
          <cell r="Q391">
            <v>133.53146599999999</v>
          </cell>
          <cell r="S391">
            <v>133.53146599999999</v>
          </cell>
          <cell r="Y391">
            <v>0</v>
          </cell>
          <cell r="AB391">
            <v>0</v>
          </cell>
        </row>
        <row r="392">
          <cell r="C392">
            <v>341</v>
          </cell>
          <cell r="D392">
            <v>34.926400000000001</v>
          </cell>
          <cell r="E392">
            <v>341</v>
          </cell>
          <cell r="F392">
            <v>34.926400000000001</v>
          </cell>
          <cell r="I392">
            <v>340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460</v>
          </cell>
          <cell r="Z392">
            <v>36.409333904255313</v>
          </cell>
          <cell r="AA392">
            <v>460</v>
          </cell>
          <cell r="AB392">
            <v>36.409333904255313</v>
          </cell>
        </row>
        <row r="393">
          <cell r="C393">
            <v>772</v>
          </cell>
          <cell r="D393">
            <v>67.935999999999993</v>
          </cell>
          <cell r="E393">
            <v>772</v>
          </cell>
          <cell r="F393">
            <v>67.935999999999993</v>
          </cell>
          <cell r="I393">
            <v>771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689</v>
          </cell>
          <cell r="Z393">
            <v>46.812000734042549</v>
          </cell>
          <cell r="AA393">
            <v>689</v>
          </cell>
          <cell r="AB393">
            <v>46.812000734042549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518</v>
          </cell>
          <cell r="Z394">
            <v>21.81</v>
          </cell>
          <cell r="AA394">
            <v>518</v>
          </cell>
          <cell r="AB394">
            <v>21.81</v>
          </cell>
        </row>
        <row r="395">
          <cell r="C395">
            <v>0</v>
          </cell>
          <cell r="D395">
            <v>23.997171063151573</v>
          </cell>
          <cell r="E395">
            <v>0</v>
          </cell>
          <cell r="F395">
            <v>23.997171063151573</v>
          </cell>
          <cell r="I395">
            <v>0</v>
          </cell>
          <cell r="J395">
            <v>0</v>
          </cell>
          <cell r="Q395">
            <v>33.382866499999999</v>
          </cell>
          <cell r="R395">
            <v>0</v>
          </cell>
          <cell r="S395">
            <v>33.382866499999999</v>
          </cell>
          <cell r="Z395">
            <v>26.00666707446808</v>
          </cell>
          <cell r="AA395">
            <v>0</v>
          </cell>
          <cell r="AB395">
            <v>26.00666707446808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1667</v>
          </cell>
          <cell r="Z396">
            <v>253.03800171276595</v>
          </cell>
          <cell r="AA396">
            <v>1667</v>
          </cell>
          <cell r="AB396">
            <v>253.03800171276595</v>
          </cell>
        </row>
        <row r="397">
          <cell r="M397">
            <v>0</v>
          </cell>
          <cell r="N397">
            <v>0</v>
          </cell>
          <cell r="Q397">
            <v>7021.9476979999999</v>
          </cell>
          <cell r="T397">
            <v>11</v>
          </cell>
          <cell r="U397">
            <v>543.80540999999994</v>
          </cell>
          <cell r="V397">
            <v>0</v>
          </cell>
          <cell r="W397">
            <v>0</v>
          </cell>
          <cell r="Y397">
            <v>399561</v>
          </cell>
          <cell r="Z397">
            <v>4390.304001712766</v>
          </cell>
          <cell r="AA397">
            <v>399561</v>
          </cell>
          <cell r="AB397">
            <v>4934.1094117127659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4934.1094117127659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1.4420000000000015</v>
          </cell>
          <cell r="E407">
            <v>0</v>
          </cell>
          <cell r="F407">
            <v>0</v>
          </cell>
          <cell r="I407">
            <v>0</v>
          </cell>
          <cell r="J407">
            <v>1.4420000000000015</v>
          </cell>
          <cell r="K407">
            <v>0</v>
          </cell>
          <cell r="L407">
            <v>1.4420000000000015</v>
          </cell>
          <cell r="Q407">
            <v>0</v>
          </cell>
          <cell r="R407">
            <v>0</v>
          </cell>
          <cell r="S407">
            <v>1.4420000000000015</v>
          </cell>
          <cell r="T407">
            <v>0</v>
          </cell>
          <cell r="U407">
            <v>1.4420000000000015</v>
          </cell>
          <cell r="Z407">
            <v>0</v>
          </cell>
          <cell r="AA407">
            <v>0</v>
          </cell>
          <cell r="AB407">
            <v>1.4420000000000015</v>
          </cell>
        </row>
        <row r="408">
          <cell r="C408">
            <v>0</v>
          </cell>
          <cell r="D408">
            <v>5.999999999999997E-2</v>
          </cell>
          <cell r="E408">
            <v>0</v>
          </cell>
          <cell r="F408">
            <v>0</v>
          </cell>
          <cell r="I408">
            <v>0</v>
          </cell>
          <cell r="J408">
            <v>5.999999999999997E-2</v>
          </cell>
          <cell r="K408">
            <v>0</v>
          </cell>
          <cell r="L408">
            <v>5.999999999999997E-2</v>
          </cell>
          <cell r="Q408">
            <v>0</v>
          </cell>
          <cell r="R408">
            <v>0</v>
          </cell>
          <cell r="S408">
            <v>5.999999999999997E-2</v>
          </cell>
          <cell r="T408">
            <v>0</v>
          </cell>
          <cell r="U408">
            <v>5.999999999999997E-2</v>
          </cell>
          <cell r="Z408">
            <v>0</v>
          </cell>
          <cell r="AA408">
            <v>0</v>
          </cell>
          <cell r="AB408">
            <v>5.999999999999997E-2</v>
          </cell>
        </row>
        <row r="409">
          <cell r="C409">
            <v>0</v>
          </cell>
          <cell r="D409">
            <v>3.9999999999999994E-2</v>
          </cell>
          <cell r="E409">
            <v>0</v>
          </cell>
          <cell r="F409">
            <v>0</v>
          </cell>
          <cell r="I409">
            <v>0</v>
          </cell>
          <cell r="J409">
            <v>3.9999999999999994E-2</v>
          </cell>
          <cell r="K409">
            <v>0</v>
          </cell>
          <cell r="L409">
            <v>3.9999999999999994E-2</v>
          </cell>
          <cell r="Q409">
            <v>0</v>
          </cell>
          <cell r="R409">
            <v>0</v>
          </cell>
          <cell r="S409">
            <v>3.9999999999999994E-2</v>
          </cell>
          <cell r="T409">
            <v>0</v>
          </cell>
          <cell r="U409">
            <v>3.9999999999999994E-2</v>
          </cell>
          <cell r="Z409">
            <v>0</v>
          </cell>
          <cell r="AA409">
            <v>0</v>
          </cell>
          <cell r="AB409">
            <v>3.9999999999999994E-2</v>
          </cell>
        </row>
        <row r="410">
          <cell r="C410">
            <v>0</v>
          </cell>
          <cell r="D410">
            <v>2.0000000000000018E-2</v>
          </cell>
          <cell r="E410">
            <v>0</v>
          </cell>
          <cell r="F410">
            <v>0</v>
          </cell>
          <cell r="I410">
            <v>0</v>
          </cell>
          <cell r="J410">
            <v>2.0000000000000018E-2</v>
          </cell>
          <cell r="K410">
            <v>0</v>
          </cell>
          <cell r="L410">
            <v>2.0000000000000018E-2</v>
          </cell>
          <cell r="Q410">
            <v>0</v>
          </cell>
          <cell r="R410">
            <v>0</v>
          </cell>
          <cell r="S410">
            <v>2.0000000000000018E-2</v>
          </cell>
          <cell r="T410">
            <v>0</v>
          </cell>
          <cell r="U410">
            <v>2.0000000000000018E-2</v>
          </cell>
          <cell r="Z410">
            <v>0</v>
          </cell>
          <cell r="AA410">
            <v>0</v>
          </cell>
          <cell r="AB410">
            <v>2.0000000000000018E-2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1.5620000000000016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1.5620000000000016</v>
          </cell>
        </row>
        <row r="416">
          <cell r="I416">
            <v>0</v>
          </cell>
          <cell r="J416">
            <v>0</v>
          </cell>
        </row>
        <row r="417">
          <cell r="C417">
            <v>7</v>
          </cell>
          <cell r="D417">
            <v>126</v>
          </cell>
          <cell r="E417">
            <v>7</v>
          </cell>
          <cell r="F417">
            <v>126</v>
          </cell>
          <cell r="I417">
            <v>0</v>
          </cell>
          <cell r="J417">
            <v>0</v>
          </cell>
          <cell r="P417">
            <v>700</v>
          </cell>
          <cell r="Q417">
            <v>126</v>
          </cell>
          <cell r="R417">
            <v>700</v>
          </cell>
          <cell r="S417">
            <v>126</v>
          </cell>
          <cell r="Z417">
            <v>126</v>
          </cell>
          <cell r="AA417">
            <v>700</v>
          </cell>
          <cell r="AB417">
            <v>126</v>
          </cell>
        </row>
        <row r="418">
          <cell r="C418">
            <v>7</v>
          </cell>
          <cell r="D418">
            <v>8.4</v>
          </cell>
          <cell r="E418">
            <v>7</v>
          </cell>
          <cell r="F418">
            <v>8.4</v>
          </cell>
          <cell r="I418">
            <v>0</v>
          </cell>
          <cell r="J418">
            <v>0</v>
          </cell>
          <cell r="P418">
            <v>700</v>
          </cell>
          <cell r="Q418">
            <v>8.4</v>
          </cell>
          <cell r="R418">
            <v>700</v>
          </cell>
          <cell r="S418">
            <v>8.4</v>
          </cell>
          <cell r="Z418">
            <v>8.4</v>
          </cell>
          <cell r="AA418">
            <v>700</v>
          </cell>
          <cell r="AB418">
            <v>8.4</v>
          </cell>
        </row>
        <row r="419">
          <cell r="C419">
            <v>7</v>
          </cell>
          <cell r="D419">
            <v>7</v>
          </cell>
          <cell r="E419">
            <v>7</v>
          </cell>
          <cell r="F419">
            <v>7</v>
          </cell>
          <cell r="I419">
            <v>0</v>
          </cell>
          <cell r="J419">
            <v>0</v>
          </cell>
          <cell r="P419">
            <v>700</v>
          </cell>
          <cell r="Q419">
            <v>7</v>
          </cell>
          <cell r="R419">
            <v>700</v>
          </cell>
          <cell r="S419">
            <v>7</v>
          </cell>
          <cell r="Z419">
            <v>7</v>
          </cell>
          <cell r="AA419">
            <v>700</v>
          </cell>
          <cell r="AB419">
            <v>7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7</v>
          </cell>
          <cell r="D421">
            <v>21</v>
          </cell>
          <cell r="E421">
            <v>7</v>
          </cell>
          <cell r="F421">
            <v>21</v>
          </cell>
          <cell r="I421">
            <v>0</v>
          </cell>
          <cell r="J421">
            <v>0</v>
          </cell>
          <cell r="P421">
            <v>7</v>
          </cell>
          <cell r="Q421">
            <v>21</v>
          </cell>
          <cell r="R421">
            <v>7</v>
          </cell>
          <cell r="S421">
            <v>21</v>
          </cell>
          <cell r="Z421">
            <v>21</v>
          </cell>
          <cell r="AA421">
            <v>7</v>
          </cell>
          <cell r="AB421">
            <v>21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7</v>
          </cell>
          <cell r="D423">
            <v>84</v>
          </cell>
          <cell r="E423">
            <v>7</v>
          </cell>
          <cell r="F423">
            <v>84</v>
          </cell>
          <cell r="I423">
            <v>0</v>
          </cell>
          <cell r="J423">
            <v>0</v>
          </cell>
          <cell r="P423">
            <v>7</v>
          </cell>
          <cell r="Q423">
            <v>84</v>
          </cell>
          <cell r="R423">
            <v>7</v>
          </cell>
          <cell r="S423">
            <v>84</v>
          </cell>
          <cell r="Z423">
            <v>84</v>
          </cell>
          <cell r="AA423">
            <v>7</v>
          </cell>
          <cell r="AB423">
            <v>84</v>
          </cell>
        </row>
        <row r="424">
          <cell r="C424">
            <v>7</v>
          </cell>
          <cell r="D424">
            <v>20.16</v>
          </cell>
          <cell r="E424">
            <v>7</v>
          </cell>
          <cell r="F424">
            <v>20.16</v>
          </cell>
          <cell r="I424">
            <v>0</v>
          </cell>
          <cell r="J424">
            <v>0</v>
          </cell>
          <cell r="P424">
            <v>7</v>
          </cell>
          <cell r="Q424">
            <v>20.16</v>
          </cell>
          <cell r="R424">
            <v>7</v>
          </cell>
          <cell r="S424">
            <v>20.16</v>
          </cell>
          <cell r="Z424">
            <v>20.16</v>
          </cell>
          <cell r="AA424">
            <v>7</v>
          </cell>
          <cell r="AB424">
            <v>20.16</v>
          </cell>
        </row>
        <row r="425">
          <cell r="C425">
            <v>7</v>
          </cell>
          <cell r="D425">
            <v>12.6</v>
          </cell>
          <cell r="E425">
            <v>7</v>
          </cell>
          <cell r="F425">
            <v>12.6</v>
          </cell>
          <cell r="I425">
            <v>0</v>
          </cell>
          <cell r="J425">
            <v>0</v>
          </cell>
          <cell r="P425">
            <v>7</v>
          </cell>
          <cell r="Q425">
            <v>12.6</v>
          </cell>
          <cell r="R425">
            <v>7</v>
          </cell>
          <cell r="S425">
            <v>12.6</v>
          </cell>
          <cell r="Z425">
            <v>12.6</v>
          </cell>
          <cell r="AA425">
            <v>7</v>
          </cell>
          <cell r="AB425">
            <v>12.6</v>
          </cell>
        </row>
        <row r="426">
          <cell r="C426">
            <v>7</v>
          </cell>
          <cell r="D426">
            <v>8.4000000000000021</v>
          </cell>
          <cell r="E426">
            <v>7</v>
          </cell>
          <cell r="F426">
            <v>8.4000000000000021</v>
          </cell>
          <cell r="I426">
            <v>0</v>
          </cell>
          <cell r="J426">
            <v>0</v>
          </cell>
          <cell r="P426">
            <v>7</v>
          </cell>
          <cell r="Q426">
            <v>8.4000000000000021</v>
          </cell>
          <cell r="R426">
            <v>7</v>
          </cell>
          <cell r="S426">
            <v>8.4000000000000021</v>
          </cell>
          <cell r="Z426">
            <v>8.4000000000000021</v>
          </cell>
          <cell r="AA426">
            <v>7</v>
          </cell>
          <cell r="AB426">
            <v>8.4000000000000021</v>
          </cell>
        </row>
        <row r="427">
          <cell r="C427">
            <v>7</v>
          </cell>
          <cell r="D427">
            <v>8.4000000000000021</v>
          </cell>
          <cell r="E427">
            <v>7</v>
          </cell>
          <cell r="F427">
            <v>8.4000000000000021</v>
          </cell>
          <cell r="I427">
            <v>0</v>
          </cell>
          <cell r="J427">
            <v>0</v>
          </cell>
          <cell r="P427">
            <v>7</v>
          </cell>
          <cell r="Q427">
            <v>8.4000000000000021</v>
          </cell>
          <cell r="R427">
            <v>7</v>
          </cell>
          <cell r="S427">
            <v>8.4000000000000021</v>
          </cell>
          <cell r="Z427">
            <v>8.4000000000000021</v>
          </cell>
          <cell r="AA427">
            <v>7</v>
          </cell>
          <cell r="AB427">
            <v>8.4000000000000021</v>
          </cell>
        </row>
        <row r="428">
          <cell r="C428">
            <v>7</v>
          </cell>
          <cell r="D428">
            <v>12.599999999999998</v>
          </cell>
          <cell r="E428">
            <v>7</v>
          </cell>
          <cell r="F428">
            <v>12.599999999999998</v>
          </cell>
          <cell r="I428">
            <v>0</v>
          </cell>
          <cell r="J428">
            <v>0</v>
          </cell>
          <cell r="P428">
            <v>7</v>
          </cell>
          <cell r="Q428">
            <v>12.599999999999998</v>
          </cell>
          <cell r="R428">
            <v>7</v>
          </cell>
          <cell r="S428">
            <v>12.599999999999998</v>
          </cell>
          <cell r="Z428">
            <v>12.599999999999998</v>
          </cell>
          <cell r="AA428">
            <v>7</v>
          </cell>
          <cell r="AB428">
            <v>12.599999999999998</v>
          </cell>
        </row>
        <row r="429">
          <cell r="C429">
            <v>7</v>
          </cell>
          <cell r="D429">
            <v>7</v>
          </cell>
          <cell r="E429">
            <v>7</v>
          </cell>
          <cell r="F429">
            <v>7</v>
          </cell>
          <cell r="I429">
            <v>0</v>
          </cell>
          <cell r="J429">
            <v>0</v>
          </cell>
          <cell r="P429">
            <v>700</v>
          </cell>
          <cell r="Q429">
            <v>7</v>
          </cell>
          <cell r="R429">
            <v>700</v>
          </cell>
          <cell r="S429">
            <v>7</v>
          </cell>
          <cell r="Z429">
            <v>7</v>
          </cell>
          <cell r="AA429">
            <v>700</v>
          </cell>
          <cell r="AB429">
            <v>7</v>
          </cell>
        </row>
        <row r="430">
          <cell r="C430">
            <v>7</v>
          </cell>
          <cell r="D430">
            <v>7</v>
          </cell>
          <cell r="E430">
            <v>7</v>
          </cell>
          <cell r="F430">
            <v>7</v>
          </cell>
          <cell r="I430">
            <v>0</v>
          </cell>
          <cell r="J430">
            <v>0</v>
          </cell>
          <cell r="P430">
            <v>700</v>
          </cell>
          <cell r="Q430">
            <v>7</v>
          </cell>
          <cell r="R430">
            <v>700</v>
          </cell>
          <cell r="S430">
            <v>7</v>
          </cell>
          <cell r="Z430">
            <v>7</v>
          </cell>
          <cell r="AA430">
            <v>700</v>
          </cell>
          <cell r="AB430">
            <v>7</v>
          </cell>
        </row>
        <row r="431">
          <cell r="C431">
            <v>7</v>
          </cell>
          <cell r="D431">
            <v>8.75</v>
          </cell>
          <cell r="E431">
            <v>7</v>
          </cell>
          <cell r="F431">
            <v>8.75</v>
          </cell>
          <cell r="I431">
            <v>0</v>
          </cell>
          <cell r="J431">
            <v>0</v>
          </cell>
          <cell r="P431">
            <v>700</v>
          </cell>
          <cell r="Q431">
            <v>8.75</v>
          </cell>
          <cell r="R431">
            <v>700</v>
          </cell>
          <cell r="S431">
            <v>8.75</v>
          </cell>
          <cell r="Z431">
            <v>8.75</v>
          </cell>
          <cell r="AA431">
            <v>700</v>
          </cell>
          <cell r="AB431">
            <v>8.75</v>
          </cell>
        </row>
        <row r="432">
          <cell r="C432">
            <v>7</v>
          </cell>
          <cell r="D432">
            <v>5.25</v>
          </cell>
          <cell r="E432">
            <v>7</v>
          </cell>
          <cell r="F432">
            <v>5.25</v>
          </cell>
          <cell r="I432">
            <v>0</v>
          </cell>
          <cell r="J432">
            <v>0</v>
          </cell>
          <cell r="P432">
            <v>700</v>
          </cell>
          <cell r="Q432">
            <v>5.25</v>
          </cell>
          <cell r="R432">
            <v>700</v>
          </cell>
          <cell r="S432">
            <v>5.25</v>
          </cell>
          <cell r="Z432">
            <v>5.25</v>
          </cell>
          <cell r="AA432">
            <v>700</v>
          </cell>
          <cell r="AB432">
            <v>5.25</v>
          </cell>
        </row>
        <row r="433">
          <cell r="C433">
            <v>7</v>
          </cell>
          <cell r="D433">
            <v>5.25</v>
          </cell>
          <cell r="E433">
            <v>7</v>
          </cell>
          <cell r="F433">
            <v>5.25</v>
          </cell>
          <cell r="I433">
            <v>0</v>
          </cell>
          <cell r="J433">
            <v>0</v>
          </cell>
          <cell r="P433">
            <v>700</v>
          </cell>
          <cell r="Q433">
            <v>5.25</v>
          </cell>
          <cell r="R433">
            <v>700</v>
          </cell>
          <cell r="S433">
            <v>5.25</v>
          </cell>
          <cell r="Z433">
            <v>5.25</v>
          </cell>
          <cell r="AA433">
            <v>700</v>
          </cell>
          <cell r="AB433">
            <v>5.25</v>
          </cell>
        </row>
        <row r="434">
          <cell r="C434">
            <v>7</v>
          </cell>
          <cell r="D434">
            <v>1.4000000000000001</v>
          </cell>
          <cell r="E434">
            <v>7</v>
          </cell>
          <cell r="F434">
            <v>1.4000000000000001</v>
          </cell>
          <cell r="I434">
            <v>0</v>
          </cell>
          <cell r="J434">
            <v>0</v>
          </cell>
          <cell r="P434">
            <v>700</v>
          </cell>
          <cell r="Q434">
            <v>1.4000000000000001</v>
          </cell>
          <cell r="R434">
            <v>700</v>
          </cell>
          <cell r="S434">
            <v>1.4000000000000001</v>
          </cell>
          <cell r="Z434">
            <v>1.4000000000000001</v>
          </cell>
          <cell r="AA434">
            <v>700</v>
          </cell>
          <cell r="AB434">
            <v>1.4000000000000001</v>
          </cell>
        </row>
        <row r="435">
          <cell r="C435">
            <v>7</v>
          </cell>
          <cell r="D435">
            <v>1.4000000000000001</v>
          </cell>
          <cell r="E435">
            <v>7</v>
          </cell>
          <cell r="F435">
            <v>1.4000000000000001</v>
          </cell>
          <cell r="I435">
            <v>0</v>
          </cell>
          <cell r="J435">
            <v>0</v>
          </cell>
          <cell r="P435">
            <v>700</v>
          </cell>
          <cell r="Q435">
            <v>1.4000000000000001</v>
          </cell>
          <cell r="R435">
            <v>700</v>
          </cell>
          <cell r="S435">
            <v>1.4000000000000001</v>
          </cell>
          <cell r="Z435">
            <v>1.4000000000000001</v>
          </cell>
          <cell r="AA435">
            <v>700</v>
          </cell>
          <cell r="AB435">
            <v>1.4000000000000001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1</v>
          </cell>
          <cell r="Q436">
            <v>6</v>
          </cell>
          <cell r="R436">
            <v>1</v>
          </cell>
          <cell r="S436">
            <v>6</v>
          </cell>
          <cell r="Z436">
            <v>6</v>
          </cell>
          <cell r="AA436">
            <v>1</v>
          </cell>
          <cell r="AB436">
            <v>6</v>
          </cell>
        </row>
        <row r="437">
          <cell r="C437">
            <v>7</v>
          </cell>
          <cell r="D437">
            <v>3.5</v>
          </cell>
          <cell r="E437">
            <v>7</v>
          </cell>
          <cell r="F437">
            <v>3.5</v>
          </cell>
          <cell r="I437">
            <v>0</v>
          </cell>
          <cell r="J437">
            <v>0</v>
          </cell>
          <cell r="P437">
            <v>700</v>
          </cell>
          <cell r="Q437">
            <v>3.5</v>
          </cell>
          <cell r="R437">
            <v>700</v>
          </cell>
          <cell r="S437">
            <v>3.5</v>
          </cell>
          <cell r="Z437">
            <v>3.5</v>
          </cell>
          <cell r="AA437">
            <v>700</v>
          </cell>
          <cell r="AB437">
            <v>3.5</v>
          </cell>
        </row>
        <row r="438">
          <cell r="C438">
            <v>7</v>
          </cell>
          <cell r="D438">
            <v>1.4000000000000001</v>
          </cell>
          <cell r="E438">
            <v>7</v>
          </cell>
          <cell r="F438">
            <v>1.4000000000000001</v>
          </cell>
          <cell r="I438">
            <v>0</v>
          </cell>
          <cell r="J438">
            <v>0</v>
          </cell>
          <cell r="P438">
            <v>700</v>
          </cell>
          <cell r="Q438">
            <v>1.4000000000000001</v>
          </cell>
          <cell r="R438">
            <v>700</v>
          </cell>
          <cell r="S438">
            <v>1.4000000000000001</v>
          </cell>
          <cell r="Z438">
            <v>1.4000000000000001</v>
          </cell>
          <cell r="AA438">
            <v>700</v>
          </cell>
          <cell r="AB438">
            <v>1.4000000000000001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700</v>
          </cell>
          <cell r="Z439">
            <v>355.50999999999993</v>
          </cell>
          <cell r="AA439">
            <v>700</v>
          </cell>
          <cell r="AB439">
            <v>355.50999999999993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1.5620000000000016</v>
          </cell>
          <cell r="V440">
            <v>0</v>
          </cell>
          <cell r="W440">
            <v>0</v>
          </cell>
          <cell r="Y440">
            <v>700</v>
          </cell>
          <cell r="Z440">
            <v>355.50999999999993</v>
          </cell>
          <cell r="AA440">
            <v>700</v>
          </cell>
          <cell r="AB440">
            <v>357.07199999999995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1.5620000000000016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355.50999999999993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357.07199999999995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76</v>
          </cell>
        </row>
      </sheetData>
      <sheetData sheetId="28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15</v>
          </cell>
          <cell r="F152">
            <v>15</v>
          </cell>
          <cell r="I152">
            <v>0</v>
          </cell>
          <cell r="J152">
            <v>0</v>
          </cell>
          <cell r="Q152">
            <v>654.45308</v>
          </cell>
          <cell r="R152">
            <v>0</v>
          </cell>
          <cell r="S152">
            <v>654.45308</v>
          </cell>
          <cell r="Z152">
            <v>0</v>
          </cell>
          <cell r="AA152">
            <v>0</v>
          </cell>
          <cell r="AB152">
            <v>0</v>
          </cell>
        </row>
        <row r="153">
          <cell r="C153">
            <v>0</v>
          </cell>
          <cell r="D153">
            <v>15</v>
          </cell>
          <cell r="E153">
            <v>0</v>
          </cell>
          <cell r="F153">
            <v>15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654.45308</v>
          </cell>
          <cell r="R153">
            <v>0</v>
          </cell>
          <cell r="S153">
            <v>654.45308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4169</v>
          </cell>
          <cell r="D170">
            <v>125.07</v>
          </cell>
          <cell r="E170">
            <v>4169</v>
          </cell>
          <cell r="F170">
            <v>125.07</v>
          </cell>
          <cell r="I170">
            <v>0</v>
          </cell>
          <cell r="J170">
            <v>0</v>
          </cell>
          <cell r="P170">
            <v>3152</v>
          </cell>
          <cell r="Q170">
            <v>94.56</v>
          </cell>
          <cell r="R170">
            <v>3152</v>
          </cell>
          <cell r="S170">
            <v>94.56</v>
          </cell>
          <cell r="Y170">
            <v>3152</v>
          </cell>
          <cell r="Z170">
            <v>94.56</v>
          </cell>
          <cell r="AA170">
            <v>3152</v>
          </cell>
          <cell r="AB170">
            <v>94.56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94.56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2024</v>
          </cell>
          <cell r="Q176">
            <v>60.72</v>
          </cell>
          <cell r="R176">
            <v>2024</v>
          </cell>
          <cell r="S176">
            <v>60.72</v>
          </cell>
          <cell r="Y176">
            <v>2024</v>
          </cell>
          <cell r="Z176">
            <v>60.72</v>
          </cell>
          <cell r="AA176">
            <v>2024</v>
          </cell>
          <cell r="AB176">
            <v>60.72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60.72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4623</v>
          </cell>
          <cell r="D194">
            <v>392.95500000000004</v>
          </cell>
          <cell r="E194">
            <v>4623</v>
          </cell>
          <cell r="F194">
            <v>392.95500000000004</v>
          </cell>
          <cell r="I194">
            <v>0</v>
          </cell>
          <cell r="J194">
            <v>0</v>
          </cell>
          <cell r="P194">
            <v>5555</v>
          </cell>
          <cell r="Q194">
            <v>555.5</v>
          </cell>
          <cell r="R194">
            <v>5555</v>
          </cell>
          <cell r="S194">
            <v>555.5</v>
          </cell>
          <cell r="Y194">
            <v>5555</v>
          </cell>
          <cell r="Z194">
            <v>555.5</v>
          </cell>
          <cell r="AA194">
            <v>5555</v>
          </cell>
          <cell r="AB194">
            <v>555.5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555.5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710.78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78632</v>
          </cell>
          <cell r="D201">
            <v>117.94800000000001</v>
          </cell>
          <cell r="E201">
            <v>78632</v>
          </cell>
          <cell r="F201">
            <v>117.94800000000001</v>
          </cell>
          <cell r="I201">
            <v>0</v>
          </cell>
          <cell r="J201">
            <v>0</v>
          </cell>
          <cell r="P201">
            <v>74278</v>
          </cell>
          <cell r="Q201">
            <v>111.417</v>
          </cell>
          <cell r="R201">
            <v>74278</v>
          </cell>
          <cell r="S201">
            <v>111.417</v>
          </cell>
          <cell r="Z201">
            <v>111.417</v>
          </cell>
          <cell r="AA201">
            <v>74278</v>
          </cell>
          <cell r="AB201">
            <v>111.417</v>
          </cell>
        </row>
        <row r="202">
          <cell r="C202">
            <v>3</v>
          </cell>
          <cell r="D202">
            <v>4.5000000000000005E-3</v>
          </cell>
          <cell r="E202">
            <v>3</v>
          </cell>
          <cell r="F202">
            <v>4.5000000000000005E-3</v>
          </cell>
          <cell r="I202">
            <v>0</v>
          </cell>
          <cell r="J202">
            <v>0</v>
          </cell>
          <cell r="P202">
            <v>18</v>
          </cell>
          <cell r="Q202">
            <v>2.7E-2</v>
          </cell>
          <cell r="R202">
            <v>18</v>
          </cell>
          <cell r="S202">
            <v>2.7E-2</v>
          </cell>
          <cell r="Z202">
            <v>2.7E-2</v>
          </cell>
          <cell r="AA202">
            <v>18</v>
          </cell>
          <cell r="AB202">
            <v>2.7E-2</v>
          </cell>
        </row>
        <row r="203">
          <cell r="C203">
            <v>6</v>
          </cell>
          <cell r="D203">
            <v>9.0000000000000011E-3</v>
          </cell>
          <cell r="E203">
            <v>6</v>
          </cell>
          <cell r="F203">
            <v>9.0000000000000011E-3</v>
          </cell>
          <cell r="I203">
            <v>0</v>
          </cell>
          <cell r="J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C204">
            <v>122573</v>
          </cell>
          <cell r="D204">
            <v>183.8595</v>
          </cell>
          <cell r="E204">
            <v>122573</v>
          </cell>
          <cell r="F204">
            <v>183.8595</v>
          </cell>
          <cell r="I204">
            <v>0</v>
          </cell>
          <cell r="J204">
            <v>0</v>
          </cell>
          <cell r="P204">
            <v>118394</v>
          </cell>
          <cell r="Q204">
            <v>177.59100000000001</v>
          </cell>
          <cell r="R204">
            <v>118394</v>
          </cell>
          <cell r="S204">
            <v>177.59100000000001</v>
          </cell>
          <cell r="Z204">
            <v>177.59100000000001</v>
          </cell>
          <cell r="AA204">
            <v>118394</v>
          </cell>
          <cell r="AB204">
            <v>177.59100000000001</v>
          </cell>
        </row>
        <row r="205">
          <cell r="C205">
            <v>17</v>
          </cell>
          <cell r="D205">
            <v>2.5500000000000002E-2</v>
          </cell>
          <cell r="E205">
            <v>17</v>
          </cell>
          <cell r="F205">
            <v>2.5500000000000002E-2</v>
          </cell>
          <cell r="I205">
            <v>0</v>
          </cell>
          <cell r="J205">
            <v>0</v>
          </cell>
          <cell r="P205">
            <v>25</v>
          </cell>
          <cell r="Q205">
            <v>3.7499999999999999E-2</v>
          </cell>
          <cell r="R205">
            <v>25</v>
          </cell>
          <cell r="S205">
            <v>3.7499999999999999E-2</v>
          </cell>
          <cell r="Z205">
            <v>3.7499999999999999E-2</v>
          </cell>
          <cell r="AA205">
            <v>25</v>
          </cell>
          <cell r="AB205">
            <v>3.7499999999999999E-2</v>
          </cell>
        </row>
        <row r="206">
          <cell r="C206">
            <v>34</v>
          </cell>
          <cell r="D206">
            <v>5.1000000000000004E-2</v>
          </cell>
          <cell r="E206">
            <v>34</v>
          </cell>
          <cell r="F206">
            <v>5.1000000000000004E-2</v>
          </cell>
          <cell r="I206">
            <v>0</v>
          </cell>
          <cell r="J206">
            <v>0</v>
          </cell>
          <cell r="P206">
            <v>41</v>
          </cell>
          <cell r="Q206">
            <v>6.1499999999999999E-2</v>
          </cell>
          <cell r="R206">
            <v>41</v>
          </cell>
          <cell r="S206">
            <v>6.1499999999999999E-2</v>
          </cell>
          <cell r="Z206">
            <v>6.1499999999999999E-2</v>
          </cell>
          <cell r="AA206">
            <v>41</v>
          </cell>
          <cell r="AB206">
            <v>6.1499999999999999E-2</v>
          </cell>
        </row>
        <row r="207">
          <cell r="C207">
            <v>126899</v>
          </cell>
          <cell r="D207">
            <v>317.2475</v>
          </cell>
          <cell r="E207">
            <v>126899</v>
          </cell>
          <cell r="F207">
            <v>317.2475</v>
          </cell>
          <cell r="I207">
            <v>0</v>
          </cell>
          <cell r="J207">
            <v>0</v>
          </cell>
          <cell r="P207">
            <v>128703</v>
          </cell>
          <cell r="Q207">
            <v>321.75749999999999</v>
          </cell>
          <cell r="R207">
            <v>128703</v>
          </cell>
          <cell r="S207">
            <v>321.75749999999999</v>
          </cell>
          <cell r="Z207">
            <v>321.75749999999999</v>
          </cell>
          <cell r="AA207">
            <v>128703</v>
          </cell>
          <cell r="AB207">
            <v>321.75749999999999</v>
          </cell>
        </row>
        <row r="208">
          <cell r="C208">
            <v>33</v>
          </cell>
          <cell r="D208">
            <v>8.2500000000000004E-2</v>
          </cell>
          <cell r="E208">
            <v>33</v>
          </cell>
          <cell r="F208">
            <v>8.2500000000000004E-2</v>
          </cell>
          <cell r="I208">
            <v>0</v>
          </cell>
          <cell r="J208">
            <v>0</v>
          </cell>
          <cell r="P208">
            <v>33</v>
          </cell>
          <cell r="Q208">
            <v>8.2500000000000004E-2</v>
          </cell>
          <cell r="R208">
            <v>33</v>
          </cell>
          <cell r="S208">
            <v>8.2500000000000004E-2</v>
          </cell>
          <cell r="Z208">
            <v>8.2500000000000004E-2</v>
          </cell>
          <cell r="AA208">
            <v>33</v>
          </cell>
          <cell r="AB208">
            <v>8.2500000000000004E-2</v>
          </cell>
        </row>
        <row r="209">
          <cell r="C209">
            <v>33</v>
          </cell>
          <cell r="D209">
            <v>8.2500000000000004E-2</v>
          </cell>
          <cell r="E209">
            <v>33</v>
          </cell>
          <cell r="F209">
            <v>8.2500000000000004E-2</v>
          </cell>
          <cell r="I209">
            <v>0</v>
          </cell>
          <cell r="J209">
            <v>0</v>
          </cell>
          <cell r="P209">
            <v>38</v>
          </cell>
          <cell r="Q209">
            <v>9.5000000000000001E-2</v>
          </cell>
          <cell r="R209">
            <v>38</v>
          </cell>
          <cell r="S209">
            <v>9.5000000000000001E-2</v>
          </cell>
          <cell r="Z209">
            <v>9.5000000000000001E-2</v>
          </cell>
          <cell r="AA209">
            <v>38</v>
          </cell>
          <cell r="AB209">
            <v>9.5000000000000001E-2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611.06900000000007</v>
          </cell>
        </row>
        <row r="211">
          <cell r="I211">
            <v>0</v>
          </cell>
          <cell r="J211">
            <v>0</v>
          </cell>
        </row>
        <row r="212">
          <cell r="C212">
            <v>96925</v>
          </cell>
          <cell r="D212">
            <v>387.7</v>
          </cell>
          <cell r="E212">
            <v>96925</v>
          </cell>
          <cell r="F212">
            <v>387.7</v>
          </cell>
          <cell r="I212">
            <v>0</v>
          </cell>
          <cell r="J212">
            <v>0</v>
          </cell>
          <cell r="P212">
            <v>95091</v>
          </cell>
          <cell r="Q212">
            <v>380.36400000000003</v>
          </cell>
          <cell r="R212">
            <v>95091</v>
          </cell>
          <cell r="S212">
            <v>380.36400000000003</v>
          </cell>
          <cell r="Y212">
            <v>95091</v>
          </cell>
          <cell r="Z212">
            <v>380.36400000000003</v>
          </cell>
          <cell r="AA212">
            <v>95091</v>
          </cell>
          <cell r="AB212">
            <v>380.36400000000003</v>
          </cell>
        </row>
        <row r="213">
          <cell r="C213">
            <v>2182</v>
          </cell>
          <cell r="D213">
            <v>8.7279999999999998</v>
          </cell>
          <cell r="E213">
            <v>2182</v>
          </cell>
          <cell r="F213">
            <v>8.7279999999999998</v>
          </cell>
          <cell r="I213">
            <v>0</v>
          </cell>
          <cell r="J213">
            <v>0</v>
          </cell>
          <cell r="P213">
            <v>2029</v>
          </cell>
          <cell r="Q213">
            <v>8.1159999999999997</v>
          </cell>
          <cell r="R213">
            <v>2029</v>
          </cell>
          <cell r="S213">
            <v>8.1159999999999997</v>
          </cell>
          <cell r="Y213">
            <v>2029</v>
          </cell>
          <cell r="Z213">
            <v>8.1159999999999997</v>
          </cell>
          <cell r="AA213">
            <v>2029</v>
          </cell>
          <cell r="AB213">
            <v>8.1159999999999997</v>
          </cell>
        </row>
        <row r="214">
          <cell r="C214">
            <v>76209</v>
          </cell>
          <cell r="D214">
            <v>304.83600000000001</v>
          </cell>
          <cell r="E214">
            <v>76209</v>
          </cell>
          <cell r="F214">
            <v>304.83600000000001</v>
          </cell>
          <cell r="I214">
            <v>0</v>
          </cell>
          <cell r="J214">
            <v>0</v>
          </cell>
          <cell r="P214">
            <v>74019</v>
          </cell>
          <cell r="Q214">
            <v>296.07600000000002</v>
          </cell>
          <cell r="R214">
            <v>74019</v>
          </cell>
          <cell r="S214">
            <v>296.07600000000002</v>
          </cell>
          <cell r="Y214">
            <v>74019</v>
          </cell>
          <cell r="Z214">
            <v>296.07600000000002</v>
          </cell>
          <cell r="AA214">
            <v>74019</v>
          </cell>
          <cell r="AB214">
            <v>296.07600000000002</v>
          </cell>
        </row>
        <row r="215">
          <cell r="C215">
            <v>4824</v>
          </cell>
          <cell r="D215">
            <v>19.295999999999999</v>
          </cell>
          <cell r="E215">
            <v>4824</v>
          </cell>
          <cell r="F215">
            <v>19.295999999999999</v>
          </cell>
          <cell r="I215">
            <v>0</v>
          </cell>
          <cell r="J215">
            <v>0</v>
          </cell>
          <cell r="P215">
            <v>16602</v>
          </cell>
          <cell r="Q215">
            <v>66.408000000000001</v>
          </cell>
          <cell r="R215">
            <v>16602</v>
          </cell>
          <cell r="S215">
            <v>66.408000000000001</v>
          </cell>
          <cell r="Y215">
            <v>1981</v>
          </cell>
          <cell r="Z215">
            <v>7.9240000000000004</v>
          </cell>
          <cell r="AA215">
            <v>1981</v>
          </cell>
          <cell r="AB215">
            <v>7.9240000000000004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692.48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846</v>
          </cell>
          <cell r="D245">
            <v>5076</v>
          </cell>
          <cell r="E245">
            <v>846</v>
          </cell>
          <cell r="F245">
            <v>5076</v>
          </cell>
          <cell r="I245">
            <v>0</v>
          </cell>
          <cell r="J245">
            <v>0</v>
          </cell>
          <cell r="P245">
            <v>846</v>
          </cell>
          <cell r="Q245">
            <v>5583.5999999999995</v>
          </cell>
          <cell r="R245">
            <v>846</v>
          </cell>
          <cell r="S245">
            <v>5583.5999999999995</v>
          </cell>
          <cell r="Y245">
            <v>846</v>
          </cell>
          <cell r="Z245">
            <v>5583.5999999999995</v>
          </cell>
          <cell r="AA245">
            <v>846</v>
          </cell>
          <cell r="AB245">
            <v>5583.5999999999995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78</v>
          </cell>
          <cell r="D249">
            <v>468</v>
          </cell>
          <cell r="E249">
            <v>78</v>
          </cell>
          <cell r="F249">
            <v>468</v>
          </cell>
          <cell r="I249">
            <v>0</v>
          </cell>
          <cell r="J249">
            <v>0</v>
          </cell>
          <cell r="P249">
            <v>78</v>
          </cell>
          <cell r="Q249">
            <v>514.79999999999995</v>
          </cell>
          <cell r="R249">
            <v>78</v>
          </cell>
          <cell r="S249">
            <v>514.79999999999995</v>
          </cell>
          <cell r="Y249">
            <v>78</v>
          </cell>
          <cell r="Z249">
            <v>514.79999999999995</v>
          </cell>
          <cell r="AA249">
            <v>78</v>
          </cell>
          <cell r="AB249">
            <v>514.79999999999995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176</v>
          </cell>
          <cell r="D259">
            <v>88</v>
          </cell>
          <cell r="E259">
            <v>176</v>
          </cell>
          <cell r="F259">
            <v>88</v>
          </cell>
          <cell r="I259">
            <v>0</v>
          </cell>
          <cell r="J259">
            <v>0</v>
          </cell>
          <cell r="P259">
            <v>203</v>
          </cell>
          <cell r="Q259">
            <v>101.5</v>
          </cell>
          <cell r="R259">
            <v>203</v>
          </cell>
          <cell r="S259">
            <v>101.5</v>
          </cell>
          <cell r="Y259">
            <v>203</v>
          </cell>
          <cell r="Z259">
            <v>101.5</v>
          </cell>
          <cell r="AA259">
            <v>203</v>
          </cell>
          <cell r="AB259">
            <v>101.5</v>
          </cell>
        </row>
        <row r="260">
          <cell r="C260">
            <v>176</v>
          </cell>
          <cell r="D260">
            <v>88</v>
          </cell>
          <cell r="E260">
            <v>176</v>
          </cell>
          <cell r="F260">
            <v>88</v>
          </cell>
          <cell r="I260">
            <v>0</v>
          </cell>
          <cell r="J260">
            <v>0</v>
          </cell>
          <cell r="P260">
            <v>203</v>
          </cell>
          <cell r="Q260">
            <v>101.5</v>
          </cell>
          <cell r="R260">
            <v>203</v>
          </cell>
          <cell r="S260">
            <v>101.5</v>
          </cell>
          <cell r="Y260">
            <v>203</v>
          </cell>
          <cell r="Z260">
            <v>101.5</v>
          </cell>
          <cell r="AA260">
            <v>203</v>
          </cell>
          <cell r="AB260">
            <v>101.5</v>
          </cell>
        </row>
        <row r="261">
          <cell r="C261">
            <v>176</v>
          </cell>
          <cell r="D261">
            <v>88</v>
          </cell>
          <cell r="E261">
            <v>176</v>
          </cell>
          <cell r="F261">
            <v>88</v>
          </cell>
          <cell r="I261">
            <v>0</v>
          </cell>
          <cell r="J261">
            <v>0</v>
          </cell>
          <cell r="P261">
            <v>203</v>
          </cell>
          <cell r="Q261">
            <v>101.5</v>
          </cell>
          <cell r="R261">
            <v>203</v>
          </cell>
          <cell r="S261">
            <v>101.5</v>
          </cell>
          <cell r="Y261">
            <v>203</v>
          </cell>
          <cell r="Z261">
            <v>101.5</v>
          </cell>
          <cell r="AA261">
            <v>203</v>
          </cell>
          <cell r="AB261">
            <v>101.5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6402.9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6402.9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6402.9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3544</v>
          </cell>
          <cell r="D268">
            <v>28.352</v>
          </cell>
          <cell r="E268">
            <v>3544</v>
          </cell>
          <cell r="F268">
            <v>28.352</v>
          </cell>
          <cell r="I268">
            <v>0</v>
          </cell>
          <cell r="J268">
            <v>0</v>
          </cell>
          <cell r="P268">
            <v>3493</v>
          </cell>
          <cell r="Q268">
            <v>69.86</v>
          </cell>
          <cell r="R268">
            <v>3493</v>
          </cell>
          <cell r="S268">
            <v>69.86</v>
          </cell>
          <cell r="Y268">
            <v>3493</v>
          </cell>
          <cell r="Z268">
            <v>34.93</v>
          </cell>
          <cell r="AA268">
            <v>3493</v>
          </cell>
          <cell r="AB268">
            <v>34.93</v>
          </cell>
        </row>
        <row r="269">
          <cell r="C269">
            <v>2789</v>
          </cell>
          <cell r="D269">
            <v>22.312000000000001</v>
          </cell>
          <cell r="E269">
            <v>2789</v>
          </cell>
          <cell r="F269">
            <v>22.312000000000001</v>
          </cell>
          <cell r="I269">
            <v>0</v>
          </cell>
          <cell r="J269">
            <v>0</v>
          </cell>
          <cell r="P269">
            <v>2921</v>
          </cell>
          <cell r="Q269">
            <v>58.42</v>
          </cell>
          <cell r="R269">
            <v>2921</v>
          </cell>
          <cell r="S269">
            <v>58.42</v>
          </cell>
          <cell r="Y269">
            <v>2921</v>
          </cell>
          <cell r="Z269">
            <v>29.21</v>
          </cell>
          <cell r="AA269">
            <v>2921</v>
          </cell>
          <cell r="AB269">
            <v>29.21</v>
          </cell>
        </row>
        <row r="270">
          <cell r="C270">
            <v>2785</v>
          </cell>
          <cell r="D270">
            <v>22.28</v>
          </cell>
          <cell r="E270">
            <v>2785</v>
          </cell>
          <cell r="F270">
            <v>22.28</v>
          </cell>
          <cell r="I270">
            <v>0</v>
          </cell>
          <cell r="J270">
            <v>0</v>
          </cell>
          <cell r="P270">
            <v>2986</v>
          </cell>
          <cell r="Q270">
            <v>59.72</v>
          </cell>
          <cell r="R270">
            <v>2986</v>
          </cell>
          <cell r="S270">
            <v>59.72</v>
          </cell>
          <cell r="Y270">
            <v>2986</v>
          </cell>
          <cell r="Z270">
            <v>29.86</v>
          </cell>
          <cell r="AA270">
            <v>2986</v>
          </cell>
          <cell r="AB270">
            <v>29.86</v>
          </cell>
        </row>
        <row r="271">
          <cell r="I271">
            <v>0</v>
          </cell>
          <cell r="J271">
            <v>0</v>
          </cell>
        </row>
        <row r="272">
          <cell r="C272">
            <v>3544</v>
          </cell>
          <cell r="D272">
            <v>28.352</v>
          </cell>
          <cell r="E272">
            <v>3544</v>
          </cell>
          <cell r="F272">
            <v>28.352</v>
          </cell>
          <cell r="I272">
            <v>0</v>
          </cell>
          <cell r="J272">
            <v>0</v>
          </cell>
          <cell r="P272">
            <v>3493</v>
          </cell>
          <cell r="Q272">
            <v>34.93</v>
          </cell>
          <cell r="R272">
            <v>3493</v>
          </cell>
          <cell r="S272">
            <v>34.93</v>
          </cell>
          <cell r="Y272">
            <v>3493</v>
          </cell>
          <cell r="Z272">
            <v>34.93</v>
          </cell>
          <cell r="AA272">
            <v>3493</v>
          </cell>
          <cell r="AB272">
            <v>34.93</v>
          </cell>
        </row>
        <row r="273">
          <cell r="C273">
            <v>2789</v>
          </cell>
          <cell r="D273">
            <v>22.312000000000001</v>
          </cell>
          <cell r="E273">
            <v>2789</v>
          </cell>
          <cell r="F273">
            <v>22.312000000000001</v>
          </cell>
          <cell r="I273">
            <v>0</v>
          </cell>
          <cell r="J273">
            <v>0</v>
          </cell>
          <cell r="P273">
            <v>2921</v>
          </cell>
          <cell r="Q273">
            <v>29.21</v>
          </cell>
          <cell r="R273">
            <v>2921</v>
          </cell>
          <cell r="S273">
            <v>29.21</v>
          </cell>
          <cell r="Y273">
            <v>2921</v>
          </cell>
          <cell r="Z273">
            <v>29.21</v>
          </cell>
          <cell r="AA273">
            <v>2921</v>
          </cell>
          <cell r="AB273">
            <v>29.21</v>
          </cell>
        </row>
        <row r="274">
          <cell r="C274">
            <v>2785</v>
          </cell>
          <cell r="D274">
            <v>22.28</v>
          </cell>
          <cell r="E274">
            <v>2785</v>
          </cell>
          <cell r="F274">
            <v>22.28</v>
          </cell>
          <cell r="I274">
            <v>0</v>
          </cell>
          <cell r="J274">
            <v>0</v>
          </cell>
          <cell r="P274">
            <v>2986</v>
          </cell>
          <cell r="Q274">
            <v>29.86</v>
          </cell>
          <cell r="R274">
            <v>2986</v>
          </cell>
          <cell r="S274">
            <v>29.86</v>
          </cell>
          <cell r="Y274">
            <v>2986</v>
          </cell>
          <cell r="Z274">
            <v>29.86</v>
          </cell>
          <cell r="AA274">
            <v>2986</v>
          </cell>
          <cell r="AB274">
            <v>29.86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205</v>
          </cell>
          <cell r="D281">
            <v>1.6400000000000001</v>
          </cell>
          <cell r="E281">
            <v>205</v>
          </cell>
          <cell r="F281">
            <v>1.6400000000000001</v>
          </cell>
          <cell r="I281">
            <v>0</v>
          </cell>
          <cell r="J281">
            <v>0</v>
          </cell>
          <cell r="P281">
            <v>125</v>
          </cell>
          <cell r="Q281">
            <v>2.5</v>
          </cell>
          <cell r="R281">
            <v>125</v>
          </cell>
          <cell r="S281">
            <v>2.5</v>
          </cell>
          <cell r="Y281">
            <v>125</v>
          </cell>
          <cell r="Z281">
            <v>2.5</v>
          </cell>
          <cell r="AA281">
            <v>125</v>
          </cell>
          <cell r="AB281">
            <v>2.5</v>
          </cell>
        </row>
        <row r="282">
          <cell r="C282">
            <v>179</v>
          </cell>
          <cell r="D282">
            <v>1.4319999999999999</v>
          </cell>
          <cell r="E282">
            <v>179</v>
          </cell>
          <cell r="F282">
            <v>1.4319999999999999</v>
          </cell>
          <cell r="I282">
            <v>0</v>
          </cell>
          <cell r="J282">
            <v>0</v>
          </cell>
          <cell r="P282">
            <v>106</v>
          </cell>
          <cell r="Q282">
            <v>2.12</v>
          </cell>
          <cell r="R282">
            <v>106</v>
          </cell>
          <cell r="S282">
            <v>2.12</v>
          </cell>
          <cell r="Y282">
            <v>106</v>
          </cell>
          <cell r="Z282">
            <v>2.12</v>
          </cell>
          <cell r="AA282">
            <v>106</v>
          </cell>
          <cell r="AB282">
            <v>2.12</v>
          </cell>
        </row>
        <row r="283">
          <cell r="C283">
            <v>179</v>
          </cell>
          <cell r="D283">
            <v>1.4319999999999999</v>
          </cell>
          <cell r="E283">
            <v>179</v>
          </cell>
          <cell r="F283">
            <v>1.4319999999999999</v>
          </cell>
          <cell r="I283">
            <v>0</v>
          </cell>
          <cell r="J283">
            <v>0</v>
          </cell>
          <cell r="P283">
            <v>108</v>
          </cell>
          <cell r="Q283">
            <v>2.16</v>
          </cell>
          <cell r="R283">
            <v>108</v>
          </cell>
          <cell r="S283">
            <v>2.16</v>
          </cell>
          <cell r="Y283">
            <v>108</v>
          </cell>
          <cell r="Z283">
            <v>2.16</v>
          </cell>
          <cell r="AA283">
            <v>108</v>
          </cell>
          <cell r="AB283">
            <v>2.16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197.60799999999998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48</v>
          </cell>
          <cell r="D290">
            <v>174.24</v>
          </cell>
          <cell r="E290">
            <v>48</v>
          </cell>
          <cell r="F290">
            <v>174.24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48</v>
          </cell>
          <cell r="Z290">
            <v>182.88</v>
          </cell>
          <cell r="AA290">
            <v>48</v>
          </cell>
          <cell r="AB290">
            <v>182.88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4</v>
          </cell>
          <cell r="D292">
            <v>14.52</v>
          </cell>
          <cell r="E292">
            <v>4</v>
          </cell>
          <cell r="F292">
            <v>14.52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4</v>
          </cell>
          <cell r="Z292">
            <v>15.24</v>
          </cell>
          <cell r="AA292">
            <v>4</v>
          </cell>
          <cell r="AB292">
            <v>15.24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6</v>
          </cell>
          <cell r="Z293">
            <v>20.160000000000004</v>
          </cell>
          <cell r="AA293">
            <v>6</v>
          </cell>
          <cell r="AB293">
            <v>20.160000000000004</v>
          </cell>
        </row>
        <row r="294">
          <cell r="C294">
            <v>6</v>
          </cell>
          <cell r="D294">
            <v>17.776800000000001</v>
          </cell>
          <cell r="E294">
            <v>6</v>
          </cell>
          <cell r="F294">
            <v>17.776800000000001</v>
          </cell>
          <cell r="I294">
            <v>0</v>
          </cell>
          <cell r="J294">
            <v>0</v>
          </cell>
          <cell r="P294">
            <v>67</v>
          </cell>
          <cell r="Q294">
            <v>225.12</v>
          </cell>
          <cell r="R294">
            <v>67</v>
          </cell>
          <cell r="S294">
            <v>225.12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285.64</v>
          </cell>
          <cell r="AA301">
            <v>8</v>
          </cell>
          <cell r="AB301">
            <v>285.64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171</v>
          </cell>
          <cell r="Q305">
            <v>17.100000000000001</v>
          </cell>
          <cell r="R305">
            <v>171</v>
          </cell>
          <cell r="S305">
            <v>17.100000000000001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171</v>
          </cell>
          <cell r="D306">
            <v>17.100000000000001</v>
          </cell>
          <cell r="E306">
            <v>171</v>
          </cell>
          <cell r="F306">
            <v>17.100000000000001</v>
          </cell>
          <cell r="I306">
            <v>0</v>
          </cell>
          <cell r="J306">
            <v>0</v>
          </cell>
          <cell r="P306">
            <v>171</v>
          </cell>
          <cell r="Q306">
            <v>17.100000000000001</v>
          </cell>
          <cell r="R306">
            <v>171</v>
          </cell>
          <cell r="S306">
            <v>17.100000000000001</v>
          </cell>
          <cell r="Z306">
            <v>17.100000000000001</v>
          </cell>
          <cell r="AA306">
            <v>171</v>
          </cell>
          <cell r="AB306">
            <v>17.100000000000001</v>
          </cell>
        </row>
        <row r="307">
          <cell r="C307">
            <v>171</v>
          </cell>
          <cell r="D307">
            <v>20.52</v>
          </cell>
          <cell r="E307">
            <v>171</v>
          </cell>
          <cell r="F307">
            <v>20.52</v>
          </cell>
          <cell r="I307">
            <v>0</v>
          </cell>
          <cell r="J307">
            <v>0</v>
          </cell>
          <cell r="P307">
            <v>171</v>
          </cell>
          <cell r="Q307">
            <v>20.52</v>
          </cell>
          <cell r="R307">
            <v>171</v>
          </cell>
          <cell r="S307">
            <v>20.52</v>
          </cell>
          <cell r="Z307">
            <v>20.52</v>
          </cell>
          <cell r="AA307">
            <v>171</v>
          </cell>
          <cell r="AB307">
            <v>20.52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171</v>
          </cell>
          <cell r="Q308">
            <v>5.13</v>
          </cell>
          <cell r="R308">
            <v>171</v>
          </cell>
          <cell r="S308">
            <v>5.13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171</v>
          </cell>
          <cell r="Q309">
            <v>3.42</v>
          </cell>
          <cell r="R309">
            <v>171</v>
          </cell>
          <cell r="S309">
            <v>3.42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171</v>
          </cell>
          <cell r="Z310">
            <v>37.620000000000005</v>
          </cell>
          <cell r="AA310">
            <v>171</v>
          </cell>
          <cell r="AB310">
            <v>37.620000000000005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2242</v>
          </cell>
          <cell r="Q317">
            <v>67.259999999999991</v>
          </cell>
          <cell r="R317">
            <v>2242</v>
          </cell>
          <cell r="S317">
            <v>67.259999999999991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623</v>
          </cell>
          <cell r="Q318">
            <v>62.300000000000004</v>
          </cell>
          <cell r="R318">
            <v>623</v>
          </cell>
          <cell r="S318">
            <v>62.300000000000004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3544</v>
          </cell>
          <cell r="D323">
            <v>17.72</v>
          </cell>
          <cell r="E323">
            <v>3544</v>
          </cell>
          <cell r="F323">
            <v>17.72</v>
          </cell>
          <cell r="I323">
            <v>0</v>
          </cell>
          <cell r="J323">
            <v>0</v>
          </cell>
          <cell r="P323">
            <v>3493</v>
          </cell>
          <cell r="Q323">
            <v>17.465</v>
          </cell>
          <cell r="R323">
            <v>3493</v>
          </cell>
          <cell r="S323">
            <v>17.465</v>
          </cell>
          <cell r="Y323">
            <v>3493</v>
          </cell>
          <cell r="Z323">
            <v>17.465</v>
          </cell>
          <cell r="AA323">
            <v>3493</v>
          </cell>
          <cell r="AB323">
            <v>17.465</v>
          </cell>
        </row>
        <row r="324">
          <cell r="C324">
            <v>2789</v>
          </cell>
          <cell r="D324">
            <v>13.945</v>
          </cell>
          <cell r="E324">
            <v>2789</v>
          </cell>
          <cell r="F324">
            <v>13.945</v>
          </cell>
          <cell r="I324">
            <v>0</v>
          </cell>
          <cell r="J324">
            <v>0</v>
          </cell>
          <cell r="P324">
            <v>2921</v>
          </cell>
          <cell r="Q324">
            <v>14.605</v>
          </cell>
          <cell r="R324">
            <v>2921</v>
          </cell>
          <cell r="S324">
            <v>14.605</v>
          </cell>
          <cell r="Y324">
            <v>2921</v>
          </cell>
          <cell r="Z324">
            <v>14.605</v>
          </cell>
          <cell r="AA324">
            <v>2921</v>
          </cell>
          <cell r="AB324">
            <v>14.605</v>
          </cell>
        </row>
        <row r="325">
          <cell r="C325">
            <v>2785</v>
          </cell>
          <cell r="D325">
            <v>13.925000000000001</v>
          </cell>
          <cell r="E325">
            <v>2785</v>
          </cell>
          <cell r="F325">
            <v>13.925000000000001</v>
          </cell>
          <cell r="I325">
            <v>0</v>
          </cell>
          <cell r="J325">
            <v>0</v>
          </cell>
          <cell r="P325">
            <v>2986</v>
          </cell>
          <cell r="Q325">
            <v>14.93</v>
          </cell>
          <cell r="R325">
            <v>2986</v>
          </cell>
          <cell r="S325">
            <v>14.93</v>
          </cell>
          <cell r="Y325">
            <v>2986</v>
          </cell>
          <cell r="Z325">
            <v>14.93</v>
          </cell>
          <cell r="AA325">
            <v>2986</v>
          </cell>
          <cell r="AB325">
            <v>14.93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9400</v>
          </cell>
          <cell r="Z326">
            <v>47</v>
          </cell>
          <cell r="AA326">
            <v>9400</v>
          </cell>
          <cell r="AB326">
            <v>47</v>
          </cell>
        </row>
        <row r="327">
          <cell r="I327">
            <v>0</v>
          </cell>
          <cell r="J327">
            <v>0</v>
          </cell>
        </row>
        <row r="328">
          <cell r="C328">
            <v>2362</v>
          </cell>
          <cell r="D328">
            <v>118.10000000000001</v>
          </cell>
          <cell r="E328">
            <v>2362</v>
          </cell>
          <cell r="F328">
            <v>118.10000000000001</v>
          </cell>
          <cell r="I328">
            <v>0</v>
          </cell>
          <cell r="J328">
            <v>0</v>
          </cell>
          <cell r="P328">
            <v>2461</v>
          </cell>
          <cell r="Q328">
            <v>123.05000000000001</v>
          </cell>
          <cell r="R328">
            <v>2461</v>
          </cell>
          <cell r="S328">
            <v>123.05000000000001</v>
          </cell>
          <cell r="Y328">
            <v>2461</v>
          </cell>
          <cell r="Z328">
            <v>123.05000000000001</v>
          </cell>
          <cell r="AA328">
            <v>2461</v>
          </cell>
          <cell r="AB328">
            <v>123.05000000000001</v>
          </cell>
        </row>
        <row r="329">
          <cell r="C329">
            <v>802</v>
          </cell>
          <cell r="D329">
            <v>56.140000000000008</v>
          </cell>
          <cell r="E329">
            <v>802</v>
          </cell>
          <cell r="F329">
            <v>56.140000000000008</v>
          </cell>
          <cell r="I329">
            <v>0</v>
          </cell>
          <cell r="J329">
            <v>0</v>
          </cell>
          <cell r="P329">
            <v>878</v>
          </cell>
          <cell r="Q329">
            <v>61.460000000000008</v>
          </cell>
          <cell r="R329">
            <v>878</v>
          </cell>
          <cell r="S329">
            <v>61.460000000000008</v>
          </cell>
          <cell r="Y329">
            <v>878</v>
          </cell>
          <cell r="Z329">
            <v>61.460000000000008</v>
          </cell>
          <cell r="AA329">
            <v>878</v>
          </cell>
          <cell r="AB329">
            <v>61.460000000000008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3339</v>
          </cell>
          <cell r="Z330">
            <v>184.51000000000002</v>
          </cell>
          <cell r="AA330">
            <v>3339</v>
          </cell>
          <cell r="AB330">
            <v>184.51000000000002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2868</v>
          </cell>
          <cell r="D336">
            <v>204.65</v>
          </cell>
          <cell r="E336">
            <v>2868</v>
          </cell>
          <cell r="F336">
            <v>204.65</v>
          </cell>
          <cell r="I336">
            <v>0</v>
          </cell>
          <cell r="J336">
            <v>0</v>
          </cell>
          <cell r="P336">
            <v>2865</v>
          </cell>
          <cell r="Q336">
            <v>204.95000000000002</v>
          </cell>
          <cell r="R336">
            <v>2865</v>
          </cell>
          <cell r="S336">
            <v>204.95000000000002</v>
          </cell>
          <cell r="Y336">
            <v>2865</v>
          </cell>
          <cell r="Z336">
            <v>204.95000000000002</v>
          </cell>
          <cell r="AA336">
            <v>2865</v>
          </cell>
          <cell r="AB336">
            <v>204.95000000000002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2865</v>
          </cell>
          <cell r="Z337">
            <v>204.95000000000002</v>
          </cell>
          <cell r="AA337">
            <v>2865</v>
          </cell>
          <cell r="AB337">
            <v>204.95000000000002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5898</v>
          </cell>
          <cell r="D340">
            <v>176.94</v>
          </cell>
          <cell r="E340">
            <v>5898</v>
          </cell>
          <cell r="F340">
            <v>176.94</v>
          </cell>
          <cell r="I340">
            <v>0</v>
          </cell>
          <cell r="J340">
            <v>0</v>
          </cell>
          <cell r="P340">
            <v>6110</v>
          </cell>
          <cell r="Q340">
            <v>183.29999999999998</v>
          </cell>
          <cell r="R340">
            <v>6110</v>
          </cell>
          <cell r="S340">
            <v>183.29999999999998</v>
          </cell>
          <cell r="Y340">
            <v>5574</v>
          </cell>
          <cell r="Z340">
            <v>167.22</v>
          </cell>
          <cell r="AA340">
            <v>5574</v>
          </cell>
          <cell r="AB340">
            <v>167.22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5574</v>
          </cell>
          <cell r="Z341">
            <v>167.22</v>
          </cell>
          <cell r="AA341">
            <v>5574</v>
          </cell>
          <cell r="AB341">
            <v>167.22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13680</v>
          </cell>
          <cell r="D350">
            <v>41.04</v>
          </cell>
          <cell r="E350">
            <v>13680</v>
          </cell>
          <cell r="F350">
            <v>41.04</v>
          </cell>
          <cell r="I350">
            <v>0</v>
          </cell>
          <cell r="J350">
            <v>0</v>
          </cell>
          <cell r="P350">
            <v>15162</v>
          </cell>
          <cell r="Q350">
            <v>45.486000000000004</v>
          </cell>
          <cell r="R350">
            <v>15162</v>
          </cell>
          <cell r="S350">
            <v>45.486000000000004</v>
          </cell>
          <cell r="Y350">
            <v>13608</v>
          </cell>
          <cell r="Z350">
            <v>40.823999999999998</v>
          </cell>
          <cell r="AA350">
            <v>13608</v>
          </cell>
          <cell r="AB350">
            <v>40.823999999999998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40.823999999999998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91</v>
          </cell>
          <cell r="Q358">
            <v>707.06999999999994</v>
          </cell>
          <cell r="R358">
            <v>91</v>
          </cell>
          <cell r="S358">
            <v>707.06999999999994</v>
          </cell>
          <cell r="U358">
            <v>0</v>
          </cell>
          <cell r="Y358">
            <v>15</v>
          </cell>
          <cell r="Z358">
            <v>116.55</v>
          </cell>
          <cell r="AA358">
            <v>15</v>
          </cell>
          <cell r="AB358">
            <v>116.55</v>
          </cell>
        </row>
        <row r="359">
          <cell r="C359">
            <v>0</v>
          </cell>
          <cell r="D359">
            <v>156.9</v>
          </cell>
          <cell r="F359">
            <v>0</v>
          </cell>
          <cell r="I359">
            <v>0</v>
          </cell>
          <cell r="J359">
            <v>156.9</v>
          </cell>
          <cell r="K359">
            <v>51</v>
          </cell>
          <cell r="L359">
            <v>156.9</v>
          </cell>
          <cell r="P359">
            <v>0</v>
          </cell>
          <cell r="Q359">
            <v>0</v>
          </cell>
          <cell r="R359">
            <v>0</v>
          </cell>
          <cell r="S359">
            <v>156.9</v>
          </cell>
          <cell r="U359">
            <v>156.9</v>
          </cell>
          <cell r="Z359">
            <v>0</v>
          </cell>
          <cell r="AA359">
            <v>0</v>
          </cell>
          <cell r="AB359">
            <v>156.9</v>
          </cell>
        </row>
        <row r="360">
          <cell r="C360">
            <v>0</v>
          </cell>
          <cell r="D360">
            <v>0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159.90000000000003</v>
          </cell>
          <cell r="F361">
            <v>46.870000000000033</v>
          </cell>
          <cell r="I361">
            <v>0</v>
          </cell>
          <cell r="J361">
            <v>113.03</v>
          </cell>
          <cell r="K361">
            <v>12</v>
          </cell>
          <cell r="L361">
            <v>113.03</v>
          </cell>
          <cell r="P361">
            <v>215</v>
          </cell>
          <cell r="Q361">
            <v>1810.3</v>
          </cell>
          <cell r="R361">
            <v>215</v>
          </cell>
          <cell r="S361">
            <v>1923.33</v>
          </cell>
          <cell r="U361">
            <v>113.03</v>
          </cell>
          <cell r="Y361">
            <v>66</v>
          </cell>
          <cell r="Z361">
            <v>555.72</v>
          </cell>
          <cell r="AA361">
            <v>66</v>
          </cell>
          <cell r="AB361">
            <v>668.75</v>
          </cell>
        </row>
        <row r="362">
          <cell r="C362">
            <v>0</v>
          </cell>
          <cell r="D362">
            <v>0</v>
          </cell>
          <cell r="F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60</v>
          </cell>
          <cell r="D363">
            <v>105</v>
          </cell>
          <cell r="E363">
            <v>60</v>
          </cell>
          <cell r="F363">
            <v>49.88</v>
          </cell>
          <cell r="I363">
            <v>0</v>
          </cell>
          <cell r="J363">
            <v>55.12</v>
          </cell>
          <cell r="K363">
            <v>30</v>
          </cell>
          <cell r="L363">
            <v>55.12</v>
          </cell>
          <cell r="Q363">
            <v>0</v>
          </cell>
          <cell r="R363">
            <v>0</v>
          </cell>
          <cell r="S363">
            <v>55.12</v>
          </cell>
          <cell r="U363">
            <v>55.12</v>
          </cell>
          <cell r="Z363">
            <v>0</v>
          </cell>
          <cell r="AA363">
            <v>0</v>
          </cell>
          <cell r="AB363">
            <v>55.12</v>
          </cell>
        </row>
        <row r="364">
          <cell r="C364">
            <v>43</v>
          </cell>
          <cell r="D364">
            <v>75.25</v>
          </cell>
          <cell r="E364">
            <v>43</v>
          </cell>
          <cell r="F364">
            <v>35.74</v>
          </cell>
          <cell r="I364">
            <v>0</v>
          </cell>
          <cell r="J364">
            <v>39.51</v>
          </cell>
          <cell r="K364">
            <v>33</v>
          </cell>
          <cell r="L364">
            <v>39.51</v>
          </cell>
          <cell r="Q364">
            <v>0</v>
          </cell>
          <cell r="R364">
            <v>0</v>
          </cell>
          <cell r="S364">
            <v>39.51</v>
          </cell>
          <cell r="U364">
            <v>39.51</v>
          </cell>
          <cell r="Z364">
            <v>0</v>
          </cell>
          <cell r="AA364">
            <v>0</v>
          </cell>
          <cell r="AB364">
            <v>39.51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51</v>
          </cell>
          <cell r="Q365">
            <v>96.899999999999991</v>
          </cell>
          <cell r="R365">
            <v>51</v>
          </cell>
          <cell r="S365">
            <v>96.899999999999991</v>
          </cell>
          <cell r="U365">
            <v>0</v>
          </cell>
          <cell r="Z365">
            <v>7.6</v>
          </cell>
          <cell r="AA365">
            <v>4</v>
          </cell>
          <cell r="AB365">
            <v>7.6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7646</v>
          </cell>
          <cell r="Q367">
            <v>527.57400000000007</v>
          </cell>
          <cell r="R367">
            <v>7646</v>
          </cell>
          <cell r="S367">
            <v>527.57400000000007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149</v>
          </cell>
          <cell r="Q368">
            <v>44.699999999999996</v>
          </cell>
          <cell r="R368">
            <v>149</v>
          </cell>
          <cell r="S368">
            <v>44.699999999999996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19</v>
          </cell>
          <cell r="Q371">
            <v>36.1</v>
          </cell>
          <cell r="R371">
            <v>19</v>
          </cell>
          <cell r="S371">
            <v>36.1</v>
          </cell>
          <cell r="U371">
            <v>0</v>
          </cell>
          <cell r="Z371">
            <v>5.6999999999999993</v>
          </cell>
          <cell r="AA371">
            <v>3</v>
          </cell>
          <cell r="AB371">
            <v>5.6999999999999993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90</v>
          </cell>
          <cell r="Q372">
            <v>21.599999999999998</v>
          </cell>
          <cell r="R372">
            <v>90</v>
          </cell>
          <cell r="S372">
            <v>21.599999999999998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</v>
          </cell>
          <cell r="Q374">
            <v>0.5</v>
          </cell>
          <cell r="R374">
            <v>2</v>
          </cell>
          <cell r="S374">
            <v>0.5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9</v>
          </cell>
          <cell r="D375">
            <v>20.963999999999999</v>
          </cell>
          <cell r="F375">
            <v>20.963999999999999</v>
          </cell>
          <cell r="I375">
            <v>9</v>
          </cell>
          <cell r="J375">
            <v>0</v>
          </cell>
          <cell r="L375">
            <v>0</v>
          </cell>
          <cell r="P375">
            <v>17</v>
          </cell>
          <cell r="Q375">
            <v>35.409999999999997</v>
          </cell>
          <cell r="R375">
            <v>17</v>
          </cell>
          <cell r="S375">
            <v>35.409999999999997</v>
          </cell>
          <cell r="U375">
            <v>0</v>
          </cell>
          <cell r="Y375">
            <v>10</v>
          </cell>
          <cell r="Z375">
            <v>17.93</v>
          </cell>
          <cell r="AA375">
            <v>10</v>
          </cell>
          <cell r="AB375">
            <v>17.93</v>
          </cell>
        </row>
        <row r="376">
          <cell r="C376">
            <v>5</v>
          </cell>
          <cell r="D376">
            <v>11.701000000000001</v>
          </cell>
          <cell r="F376">
            <v>11.701000000000001</v>
          </cell>
          <cell r="I376">
            <v>5</v>
          </cell>
          <cell r="J376">
            <v>0</v>
          </cell>
          <cell r="L376">
            <v>0</v>
          </cell>
          <cell r="P376">
            <v>10</v>
          </cell>
          <cell r="Q376">
            <v>22.77</v>
          </cell>
          <cell r="R376">
            <v>10</v>
          </cell>
          <cell r="S376">
            <v>22.77</v>
          </cell>
          <cell r="U376">
            <v>0</v>
          </cell>
          <cell r="Y376">
            <v>6</v>
          </cell>
          <cell r="Z376">
            <v>11.33</v>
          </cell>
          <cell r="AA376">
            <v>6</v>
          </cell>
          <cell r="AB376">
            <v>11.33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126</v>
          </cell>
          <cell r="U383">
            <v>364.56</v>
          </cell>
          <cell r="V383">
            <v>0</v>
          </cell>
          <cell r="W383">
            <v>0</v>
          </cell>
          <cell r="Y383">
            <v>104</v>
          </cell>
          <cell r="AA383">
            <v>104</v>
          </cell>
          <cell r="AB383">
            <v>1079.3900000000001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214.32278330920326</v>
          </cell>
          <cell r="F387">
            <v>214.32278330920326</v>
          </cell>
          <cell r="I387">
            <v>0</v>
          </cell>
          <cell r="J387">
            <v>0</v>
          </cell>
          <cell r="Q387">
            <v>319.62200780000001</v>
          </cell>
          <cell r="R387">
            <v>0</v>
          </cell>
          <cell r="S387">
            <v>319.62200780000001</v>
          </cell>
          <cell r="Y387">
            <v>0</v>
          </cell>
          <cell r="Z387">
            <v>216</v>
          </cell>
          <cell r="AA387">
            <v>0</v>
          </cell>
          <cell r="AB387">
            <v>216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216</v>
          </cell>
          <cell r="AA390">
            <v>0</v>
          </cell>
          <cell r="AB390">
            <v>216</v>
          </cell>
        </row>
        <row r="391">
          <cell r="I391">
            <v>0</v>
          </cell>
          <cell r="J391">
            <v>0</v>
          </cell>
          <cell r="Q391">
            <v>285.46286159999994</v>
          </cell>
          <cell r="S391">
            <v>285.46286159999994</v>
          </cell>
          <cell r="Y391">
            <v>0</v>
          </cell>
          <cell r="AB391">
            <v>0</v>
          </cell>
        </row>
        <row r="392">
          <cell r="C392">
            <v>857</v>
          </cell>
          <cell r="D392">
            <v>80.341649999999987</v>
          </cell>
          <cell r="E392">
            <v>857</v>
          </cell>
          <cell r="F392">
            <v>80.341649999999987</v>
          </cell>
          <cell r="I392">
            <v>856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898</v>
          </cell>
          <cell r="Z392">
            <v>79.043337234042539</v>
          </cell>
          <cell r="AA392">
            <v>898</v>
          </cell>
          <cell r="AB392">
            <v>79.043337234042539</v>
          </cell>
        </row>
        <row r="393">
          <cell r="C393">
            <v>1420</v>
          </cell>
          <cell r="D393">
            <v>124.96</v>
          </cell>
          <cell r="E393">
            <v>1420</v>
          </cell>
          <cell r="F393">
            <v>124.96</v>
          </cell>
          <cell r="I393">
            <v>1419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1344</v>
          </cell>
          <cell r="Z393">
            <v>101.62714787234042</v>
          </cell>
          <cell r="AA393">
            <v>1344</v>
          </cell>
          <cell r="AB393">
            <v>101.62714787234042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623</v>
          </cell>
          <cell r="Z394">
            <v>46.17</v>
          </cell>
          <cell r="AA394">
            <v>623</v>
          </cell>
          <cell r="AB394">
            <v>46.17</v>
          </cell>
        </row>
        <row r="395">
          <cell r="C395">
            <v>0</v>
          </cell>
          <cell r="D395">
            <v>40.994273451990459</v>
          </cell>
          <cell r="E395">
            <v>0</v>
          </cell>
          <cell r="F395">
            <v>40.994273451990459</v>
          </cell>
          <cell r="I395">
            <v>0</v>
          </cell>
          <cell r="J395">
            <v>0</v>
          </cell>
          <cell r="Q395">
            <v>71.365715399999985</v>
          </cell>
          <cell r="R395">
            <v>0</v>
          </cell>
          <cell r="S395">
            <v>71.365715399999985</v>
          </cell>
          <cell r="Z395">
            <v>56.459526595744677</v>
          </cell>
          <cell r="AA395">
            <v>0</v>
          </cell>
          <cell r="AB395">
            <v>56.459526595744677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2865</v>
          </cell>
          <cell r="Z396">
            <v>499.30001170212768</v>
          </cell>
          <cell r="AA396">
            <v>2865</v>
          </cell>
          <cell r="AB396">
            <v>499.30001170212768</v>
          </cell>
        </row>
        <row r="397">
          <cell r="M397">
            <v>0</v>
          </cell>
          <cell r="N397">
            <v>0</v>
          </cell>
          <cell r="Q397">
            <v>14899.5086648</v>
          </cell>
          <cell r="T397">
            <v>14</v>
          </cell>
          <cell r="U397">
            <v>364.56</v>
          </cell>
          <cell r="V397">
            <v>0</v>
          </cell>
          <cell r="W397">
            <v>0</v>
          </cell>
          <cell r="Y397">
            <v>554763</v>
          </cell>
          <cell r="Z397">
            <v>10896.731011702128</v>
          </cell>
          <cell r="AA397">
            <v>554763</v>
          </cell>
          <cell r="AB397">
            <v>11261.291011702127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11261.291011702127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5</v>
          </cell>
          <cell r="D417">
            <v>90</v>
          </cell>
          <cell r="E417">
            <v>5</v>
          </cell>
          <cell r="F417">
            <v>90</v>
          </cell>
          <cell r="I417">
            <v>0</v>
          </cell>
          <cell r="J417">
            <v>0</v>
          </cell>
          <cell r="P417">
            <v>500</v>
          </cell>
          <cell r="Q417">
            <v>90</v>
          </cell>
          <cell r="R417">
            <v>500</v>
          </cell>
          <cell r="S417">
            <v>90</v>
          </cell>
          <cell r="Z417">
            <v>90</v>
          </cell>
          <cell r="AA417">
            <v>500</v>
          </cell>
          <cell r="AB417">
            <v>90</v>
          </cell>
        </row>
        <row r="418">
          <cell r="C418">
            <v>5</v>
          </cell>
          <cell r="D418">
            <v>6</v>
          </cell>
          <cell r="E418">
            <v>5</v>
          </cell>
          <cell r="F418">
            <v>6</v>
          </cell>
          <cell r="I418">
            <v>0</v>
          </cell>
          <cell r="J418">
            <v>0</v>
          </cell>
          <cell r="P418">
            <v>500</v>
          </cell>
          <cell r="Q418">
            <v>6</v>
          </cell>
          <cell r="R418">
            <v>500</v>
          </cell>
          <cell r="S418">
            <v>6</v>
          </cell>
          <cell r="Z418">
            <v>6</v>
          </cell>
          <cell r="AA418">
            <v>500</v>
          </cell>
          <cell r="AB418">
            <v>6</v>
          </cell>
        </row>
        <row r="419">
          <cell r="C419">
            <v>5</v>
          </cell>
          <cell r="D419">
            <v>5</v>
          </cell>
          <cell r="E419">
            <v>5</v>
          </cell>
          <cell r="F419">
            <v>5</v>
          </cell>
          <cell r="I419">
            <v>0</v>
          </cell>
          <cell r="J419">
            <v>0</v>
          </cell>
          <cell r="P419">
            <v>500</v>
          </cell>
          <cell r="Q419">
            <v>5</v>
          </cell>
          <cell r="R419">
            <v>500</v>
          </cell>
          <cell r="S419">
            <v>5</v>
          </cell>
          <cell r="Z419">
            <v>5</v>
          </cell>
          <cell r="AA419">
            <v>500</v>
          </cell>
          <cell r="AB419">
            <v>5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5</v>
          </cell>
          <cell r="D421">
            <v>15</v>
          </cell>
          <cell r="E421">
            <v>5</v>
          </cell>
          <cell r="F421">
            <v>15</v>
          </cell>
          <cell r="I421">
            <v>0</v>
          </cell>
          <cell r="J421">
            <v>0</v>
          </cell>
          <cell r="P421">
            <v>5</v>
          </cell>
          <cell r="Q421">
            <v>15</v>
          </cell>
          <cell r="R421">
            <v>5</v>
          </cell>
          <cell r="S421">
            <v>15</v>
          </cell>
          <cell r="Z421">
            <v>15</v>
          </cell>
          <cell r="AA421">
            <v>5</v>
          </cell>
          <cell r="AB421">
            <v>15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5</v>
          </cell>
          <cell r="D423">
            <v>60</v>
          </cell>
          <cell r="E423">
            <v>5</v>
          </cell>
          <cell r="F423">
            <v>60</v>
          </cell>
          <cell r="I423">
            <v>0</v>
          </cell>
          <cell r="J423">
            <v>0</v>
          </cell>
          <cell r="P423">
            <v>5</v>
          </cell>
          <cell r="Q423">
            <v>60</v>
          </cell>
          <cell r="R423">
            <v>5</v>
          </cell>
          <cell r="S423">
            <v>60</v>
          </cell>
          <cell r="Z423">
            <v>60</v>
          </cell>
          <cell r="AA423">
            <v>5</v>
          </cell>
          <cell r="AB423">
            <v>60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5</v>
          </cell>
          <cell r="D425">
            <v>9</v>
          </cell>
          <cell r="E425">
            <v>5</v>
          </cell>
          <cell r="F425">
            <v>9</v>
          </cell>
          <cell r="I425">
            <v>0</v>
          </cell>
          <cell r="J425">
            <v>0</v>
          </cell>
          <cell r="P425">
            <v>5</v>
          </cell>
          <cell r="Q425">
            <v>9</v>
          </cell>
          <cell r="R425">
            <v>5</v>
          </cell>
          <cell r="S425">
            <v>9</v>
          </cell>
          <cell r="Z425">
            <v>9</v>
          </cell>
          <cell r="AA425">
            <v>5</v>
          </cell>
          <cell r="AB425">
            <v>9</v>
          </cell>
        </row>
        <row r="426">
          <cell r="C426">
            <v>5</v>
          </cell>
          <cell r="D426">
            <v>6.0000000000000009</v>
          </cell>
          <cell r="E426">
            <v>5</v>
          </cell>
          <cell r="F426">
            <v>6.0000000000000009</v>
          </cell>
          <cell r="I426">
            <v>0</v>
          </cell>
          <cell r="J426">
            <v>0</v>
          </cell>
          <cell r="P426">
            <v>5</v>
          </cell>
          <cell r="Q426">
            <v>6.0000000000000009</v>
          </cell>
          <cell r="R426">
            <v>5</v>
          </cell>
          <cell r="S426">
            <v>6.0000000000000009</v>
          </cell>
          <cell r="Z426">
            <v>6.0000000000000009</v>
          </cell>
          <cell r="AA426">
            <v>5</v>
          </cell>
          <cell r="AB426">
            <v>6.0000000000000009</v>
          </cell>
        </row>
        <row r="427">
          <cell r="C427">
            <v>5</v>
          </cell>
          <cell r="D427">
            <v>6.0000000000000009</v>
          </cell>
          <cell r="E427">
            <v>5</v>
          </cell>
          <cell r="F427">
            <v>6.0000000000000009</v>
          </cell>
          <cell r="I427">
            <v>0</v>
          </cell>
          <cell r="J427">
            <v>0</v>
          </cell>
          <cell r="P427">
            <v>5</v>
          </cell>
          <cell r="Q427">
            <v>6.0000000000000009</v>
          </cell>
          <cell r="R427">
            <v>5</v>
          </cell>
          <cell r="S427">
            <v>6.0000000000000009</v>
          </cell>
          <cell r="Z427">
            <v>6.0000000000000009</v>
          </cell>
          <cell r="AA427">
            <v>5</v>
          </cell>
          <cell r="AB427">
            <v>6.0000000000000009</v>
          </cell>
        </row>
        <row r="428">
          <cell r="C428">
            <v>5</v>
          </cell>
          <cell r="D428">
            <v>9</v>
          </cell>
          <cell r="E428">
            <v>5</v>
          </cell>
          <cell r="F428">
            <v>9</v>
          </cell>
          <cell r="I428">
            <v>0</v>
          </cell>
          <cell r="J428">
            <v>0</v>
          </cell>
          <cell r="P428">
            <v>5</v>
          </cell>
          <cell r="Q428">
            <v>9</v>
          </cell>
          <cell r="R428">
            <v>5</v>
          </cell>
          <cell r="S428">
            <v>9</v>
          </cell>
          <cell r="Z428">
            <v>9</v>
          </cell>
          <cell r="AA428">
            <v>5</v>
          </cell>
          <cell r="AB428">
            <v>9</v>
          </cell>
        </row>
        <row r="429">
          <cell r="C429">
            <v>5</v>
          </cell>
          <cell r="D429">
            <v>5</v>
          </cell>
          <cell r="E429">
            <v>5</v>
          </cell>
          <cell r="F429">
            <v>5</v>
          </cell>
          <cell r="I429">
            <v>0</v>
          </cell>
          <cell r="J429">
            <v>0</v>
          </cell>
          <cell r="P429">
            <v>500</v>
          </cell>
          <cell r="Q429">
            <v>5</v>
          </cell>
          <cell r="R429">
            <v>500</v>
          </cell>
          <cell r="S429">
            <v>5</v>
          </cell>
          <cell r="Z429">
            <v>5</v>
          </cell>
          <cell r="AA429">
            <v>500</v>
          </cell>
          <cell r="AB429">
            <v>5</v>
          </cell>
        </row>
        <row r="430">
          <cell r="C430">
            <v>5</v>
          </cell>
          <cell r="D430">
            <v>5</v>
          </cell>
          <cell r="E430">
            <v>5</v>
          </cell>
          <cell r="F430">
            <v>5</v>
          </cell>
          <cell r="I430">
            <v>0</v>
          </cell>
          <cell r="J430">
            <v>0</v>
          </cell>
          <cell r="P430">
            <v>500</v>
          </cell>
          <cell r="Q430">
            <v>5</v>
          </cell>
          <cell r="R430">
            <v>500</v>
          </cell>
          <cell r="S430">
            <v>5</v>
          </cell>
          <cell r="Z430">
            <v>5</v>
          </cell>
          <cell r="AA430">
            <v>500</v>
          </cell>
          <cell r="AB430">
            <v>5</v>
          </cell>
        </row>
        <row r="431">
          <cell r="C431">
            <v>5</v>
          </cell>
          <cell r="D431">
            <v>6.25</v>
          </cell>
          <cell r="E431">
            <v>5</v>
          </cell>
          <cell r="F431">
            <v>6.25</v>
          </cell>
          <cell r="I431">
            <v>0</v>
          </cell>
          <cell r="J431">
            <v>0</v>
          </cell>
          <cell r="P431">
            <v>500</v>
          </cell>
          <cell r="Q431">
            <v>6.25</v>
          </cell>
          <cell r="R431">
            <v>500</v>
          </cell>
          <cell r="S431">
            <v>6.25</v>
          </cell>
          <cell r="Z431">
            <v>6.25</v>
          </cell>
          <cell r="AA431">
            <v>500</v>
          </cell>
          <cell r="AB431">
            <v>6.25</v>
          </cell>
        </row>
        <row r="432">
          <cell r="C432">
            <v>5</v>
          </cell>
          <cell r="D432">
            <v>3.75</v>
          </cell>
          <cell r="E432">
            <v>5</v>
          </cell>
          <cell r="F432">
            <v>3.75</v>
          </cell>
          <cell r="I432">
            <v>0</v>
          </cell>
          <cell r="J432">
            <v>0</v>
          </cell>
          <cell r="P432">
            <v>500</v>
          </cell>
          <cell r="Q432">
            <v>3.75</v>
          </cell>
          <cell r="R432">
            <v>500</v>
          </cell>
          <cell r="S432">
            <v>3.75</v>
          </cell>
          <cell r="Z432">
            <v>3.75</v>
          </cell>
          <cell r="AA432">
            <v>500</v>
          </cell>
          <cell r="AB432">
            <v>3.75</v>
          </cell>
        </row>
        <row r="433">
          <cell r="C433">
            <v>5</v>
          </cell>
          <cell r="D433">
            <v>3.75</v>
          </cell>
          <cell r="E433">
            <v>5</v>
          </cell>
          <cell r="F433">
            <v>3.75</v>
          </cell>
          <cell r="I433">
            <v>0</v>
          </cell>
          <cell r="J433">
            <v>0</v>
          </cell>
          <cell r="P433">
            <v>500</v>
          </cell>
          <cell r="Q433">
            <v>3.75</v>
          </cell>
          <cell r="R433">
            <v>500</v>
          </cell>
          <cell r="S433">
            <v>3.75</v>
          </cell>
          <cell r="Z433">
            <v>3.75</v>
          </cell>
          <cell r="AA433">
            <v>500</v>
          </cell>
          <cell r="AB433">
            <v>3.75</v>
          </cell>
        </row>
        <row r="434">
          <cell r="C434">
            <v>5</v>
          </cell>
          <cell r="D434">
            <v>1</v>
          </cell>
          <cell r="E434">
            <v>5</v>
          </cell>
          <cell r="F434">
            <v>1</v>
          </cell>
          <cell r="I434">
            <v>0</v>
          </cell>
          <cell r="J434">
            <v>0</v>
          </cell>
          <cell r="P434">
            <v>500</v>
          </cell>
          <cell r="Q434">
            <v>1</v>
          </cell>
          <cell r="R434">
            <v>500</v>
          </cell>
          <cell r="S434">
            <v>1</v>
          </cell>
          <cell r="Z434">
            <v>1</v>
          </cell>
          <cell r="AA434">
            <v>500</v>
          </cell>
          <cell r="AB434">
            <v>1</v>
          </cell>
        </row>
        <row r="435">
          <cell r="C435">
            <v>5</v>
          </cell>
          <cell r="D435">
            <v>1</v>
          </cell>
          <cell r="E435">
            <v>5</v>
          </cell>
          <cell r="F435">
            <v>1</v>
          </cell>
          <cell r="I435">
            <v>0</v>
          </cell>
          <cell r="J435">
            <v>0</v>
          </cell>
          <cell r="P435">
            <v>500</v>
          </cell>
          <cell r="Q435">
            <v>1</v>
          </cell>
          <cell r="R435">
            <v>500</v>
          </cell>
          <cell r="S435">
            <v>1</v>
          </cell>
          <cell r="Z435">
            <v>1</v>
          </cell>
          <cell r="AA435">
            <v>500</v>
          </cell>
          <cell r="AB435">
            <v>1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1</v>
          </cell>
          <cell r="Q436">
            <v>6</v>
          </cell>
          <cell r="R436">
            <v>1</v>
          </cell>
          <cell r="S436">
            <v>6</v>
          </cell>
          <cell r="Z436">
            <v>6</v>
          </cell>
          <cell r="AA436">
            <v>1</v>
          </cell>
          <cell r="AB436">
            <v>6</v>
          </cell>
        </row>
        <row r="437">
          <cell r="C437">
            <v>5</v>
          </cell>
          <cell r="D437">
            <v>2.5</v>
          </cell>
          <cell r="E437">
            <v>5</v>
          </cell>
          <cell r="F437">
            <v>2.5</v>
          </cell>
          <cell r="I437">
            <v>0</v>
          </cell>
          <cell r="J437">
            <v>0</v>
          </cell>
          <cell r="P437">
            <v>500</v>
          </cell>
          <cell r="Q437">
            <v>2.5</v>
          </cell>
          <cell r="R437">
            <v>500</v>
          </cell>
          <cell r="S437">
            <v>2.5</v>
          </cell>
          <cell r="Z437">
            <v>2.5</v>
          </cell>
          <cell r="AA437">
            <v>500</v>
          </cell>
          <cell r="AB437">
            <v>2.5</v>
          </cell>
        </row>
        <row r="438">
          <cell r="C438">
            <v>5</v>
          </cell>
          <cell r="D438">
            <v>1</v>
          </cell>
          <cell r="E438">
            <v>5</v>
          </cell>
          <cell r="F438">
            <v>1</v>
          </cell>
          <cell r="I438">
            <v>0</v>
          </cell>
          <cell r="J438">
            <v>0</v>
          </cell>
          <cell r="P438">
            <v>500</v>
          </cell>
          <cell r="Q438">
            <v>1</v>
          </cell>
          <cell r="R438">
            <v>500</v>
          </cell>
          <cell r="S438">
            <v>1</v>
          </cell>
          <cell r="Z438">
            <v>1</v>
          </cell>
          <cell r="AA438">
            <v>500</v>
          </cell>
          <cell r="AB438">
            <v>1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500</v>
          </cell>
          <cell r="Z439">
            <v>241.25</v>
          </cell>
          <cell r="AA439">
            <v>500</v>
          </cell>
          <cell r="AB439">
            <v>241.25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500</v>
          </cell>
          <cell r="Z440">
            <v>241.25</v>
          </cell>
          <cell r="AA440">
            <v>500</v>
          </cell>
          <cell r="AB440">
            <v>241.25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241.25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241.25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43</v>
          </cell>
        </row>
      </sheetData>
      <sheetData sheetId="29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310</v>
          </cell>
          <cell r="Q149">
            <v>9.2999999999999989</v>
          </cell>
          <cell r="R149">
            <v>310</v>
          </cell>
          <cell r="S149">
            <v>9.2999999999999989</v>
          </cell>
          <cell r="Y149">
            <v>310</v>
          </cell>
          <cell r="Z149">
            <v>9.2999999999999989</v>
          </cell>
          <cell r="AA149">
            <v>310</v>
          </cell>
          <cell r="AB149">
            <v>9.2999999999999989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541</v>
          </cell>
          <cell r="Q150">
            <v>16.23</v>
          </cell>
          <cell r="R150">
            <v>541</v>
          </cell>
          <cell r="S150">
            <v>16.23</v>
          </cell>
          <cell r="Y150">
            <v>541</v>
          </cell>
          <cell r="Z150">
            <v>16.23</v>
          </cell>
          <cell r="AA150">
            <v>541</v>
          </cell>
          <cell r="AB150">
            <v>16.23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25.53</v>
          </cell>
        </row>
        <row r="152">
          <cell r="D152">
            <v>232.56</v>
          </cell>
          <cell r="F152">
            <v>232.56</v>
          </cell>
          <cell r="I152">
            <v>0</v>
          </cell>
          <cell r="J152">
            <v>0</v>
          </cell>
          <cell r="Q152">
            <v>4914.4074899999996</v>
          </cell>
          <cell r="R152">
            <v>0</v>
          </cell>
          <cell r="S152">
            <v>4914.4074899999996</v>
          </cell>
          <cell r="Z152">
            <v>185.58</v>
          </cell>
          <cell r="AA152">
            <v>0</v>
          </cell>
          <cell r="AB152">
            <v>185.58</v>
          </cell>
        </row>
        <row r="153">
          <cell r="C153">
            <v>0</v>
          </cell>
          <cell r="D153">
            <v>232.56</v>
          </cell>
          <cell r="E153">
            <v>0</v>
          </cell>
          <cell r="F153">
            <v>232.56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4914.4074899999996</v>
          </cell>
          <cell r="R153">
            <v>0</v>
          </cell>
          <cell r="S153">
            <v>4914.4074899999996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185.58</v>
          </cell>
          <cell r="AA153">
            <v>0</v>
          </cell>
          <cell r="AB153">
            <v>185.58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103</v>
          </cell>
          <cell r="D156">
            <v>20.6</v>
          </cell>
          <cell r="E156">
            <v>103</v>
          </cell>
          <cell r="F156">
            <v>20.6</v>
          </cell>
          <cell r="I156">
            <v>0</v>
          </cell>
          <cell r="J156">
            <v>0</v>
          </cell>
          <cell r="P156">
            <v>56</v>
          </cell>
          <cell r="Q156">
            <v>19.040000000000003</v>
          </cell>
          <cell r="R156">
            <v>56</v>
          </cell>
          <cell r="S156">
            <v>19.040000000000003</v>
          </cell>
          <cell r="Y156">
            <v>56</v>
          </cell>
          <cell r="Z156">
            <v>11.200000000000001</v>
          </cell>
          <cell r="AA156">
            <v>56</v>
          </cell>
          <cell r="AB156">
            <v>11.200000000000001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11.200000000000001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4271</v>
          </cell>
          <cell r="D170">
            <v>128.13</v>
          </cell>
          <cell r="E170">
            <v>4271</v>
          </cell>
          <cell r="F170">
            <v>128.13</v>
          </cell>
          <cell r="I170">
            <v>0</v>
          </cell>
          <cell r="J170">
            <v>0</v>
          </cell>
          <cell r="P170">
            <v>5528</v>
          </cell>
          <cell r="Q170">
            <v>165.84</v>
          </cell>
          <cell r="R170">
            <v>5528</v>
          </cell>
          <cell r="S170">
            <v>165.84</v>
          </cell>
          <cell r="Y170">
            <v>5528</v>
          </cell>
          <cell r="Z170">
            <v>165.84</v>
          </cell>
          <cell r="AA170">
            <v>5528</v>
          </cell>
          <cell r="AB170">
            <v>165.84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165.84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1299</v>
          </cell>
          <cell r="Q176">
            <v>38.97</v>
          </cell>
          <cell r="R176">
            <v>1299</v>
          </cell>
          <cell r="S176">
            <v>38.97</v>
          </cell>
          <cell r="Y176">
            <v>1292</v>
          </cell>
          <cell r="Z176">
            <v>38.76</v>
          </cell>
          <cell r="AA176">
            <v>1292</v>
          </cell>
          <cell r="AB176">
            <v>38.76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38.76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7</v>
          </cell>
          <cell r="Z182">
            <v>0.21</v>
          </cell>
          <cell r="AA182">
            <v>7</v>
          </cell>
          <cell r="AB182">
            <v>0.21</v>
          </cell>
        </row>
        <row r="183">
          <cell r="C183">
            <v>7</v>
          </cell>
          <cell r="D183">
            <v>0.105</v>
          </cell>
          <cell r="E183">
            <v>7</v>
          </cell>
          <cell r="F183">
            <v>0.105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0.21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216.01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185800</v>
          </cell>
          <cell r="D201">
            <v>278.7</v>
          </cell>
          <cell r="E201">
            <v>185800</v>
          </cell>
          <cell r="F201">
            <v>278.7</v>
          </cell>
          <cell r="I201">
            <v>0</v>
          </cell>
          <cell r="J201">
            <v>0</v>
          </cell>
          <cell r="P201">
            <v>184917</v>
          </cell>
          <cell r="Q201">
            <v>277.37549999999999</v>
          </cell>
          <cell r="R201">
            <v>184917</v>
          </cell>
          <cell r="S201">
            <v>277.37549999999999</v>
          </cell>
          <cell r="Z201">
            <v>277.37549999999999</v>
          </cell>
          <cell r="AA201">
            <v>184917</v>
          </cell>
          <cell r="AB201">
            <v>277.37549999999999</v>
          </cell>
        </row>
        <row r="202">
          <cell r="C202">
            <v>37</v>
          </cell>
          <cell r="D202">
            <v>5.5500000000000001E-2</v>
          </cell>
          <cell r="E202">
            <v>37</v>
          </cell>
          <cell r="F202">
            <v>5.5500000000000001E-2</v>
          </cell>
          <cell r="I202">
            <v>0</v>
          </cell>
          <cell r="J202">
            <v>0</v>
          </cell>
          <cell r="P202">
            <v>9</v>
          </cell>
          <cell r="Q202">
            <v>1.35E-2</v>
          </cell>
          <cell r="R202">
            <v>9</v>
          </cell>
          <cell r="S202">
            <v>1.35E-2</v>
          </cell>
          <cell r="Z202">
            <v>1.35E-2</v>
          </cell>
          <cell r="AA202">
            <v>9</v>
          </cell>
          <cell r="AB202">
            <v>1.35E-2</v>
          </cell>
        </row>
        <row r="203">
          <cell r="C203">
            <v>47</v>
          </cell>
          <cell r="D203">
            <v>7.0500000000000007E-2</v>
          </cell>
          <cell r="E203">
            <v>47</v>
          </cell>
          <cell r="F203">
            <v>7.0500000000000007E-2</v>
          </cell>
          <cell r="I203">
            <v>0</v>
          </cell>
          <cell r="J203">
            <v>0</v>
          </cell>
          <cell r="P203">
            <v>26</v>
          </cell>
          <cell r="Q203">
            <v>3.9E-2</v>
          </cell>
          <cell r="R203">
            <v>26</v>
          </cell>
          <cell r="S203">
            <v>3.9E-2</v>
          </cell>
          <cell r="Z203">
            <v>3.9E-2</v>
          </cell>
          <cell r="AA203">
            <v>26</v>
          </cell>
          <cell r="AB203">
            <v>3.9E-2</v>
          </cell>
        </row>
        <row r="204">
          <cell r="C204">
            <v>299895</v>
          </cell>
          <cell r="D204">
            <v>449.84250000000003</v>
          </cell>
          <cell r="E204">
            <v>299895</v>
          </cell>
          <cell r="F204">
            <v>449.84250000000003</v>
          </cell>
          <cell r="I204">
            <v>0</v>
          </cell>
          <cell r="J204">
            <v>0</v>
          </cell>
          <cell r="P204">
            <v>299653</v>
          </cell>
          <cell r="Q204">
            <v>449.47950000000003</v>
          </cell>
          <cell r="R204">
            <v>299653</v>
          </cell>
          <cell r="S204">
            <v>449.47950000000003</v>
          </cell>
          <cell r="Z204">
            <v>449.47950000000003</v>
          </cell>
          <cell r="AA204">
            <v>299653</v>
          </cell>
          <cell r="AB204">
            <v>449.47950000000003</v>
          </cell>
        </row>
        <row r="205">
          <cell r="C205">
            <v>87</v>
          </cell>
          <cell r="D205">
            <v>0.1305</v>
          </cell>
          <cell r="E205">
            <v>87</v>
          </cell>
          <cell r="F205">
            <v>0.1305</v>
          </cell>
          <cell r="I205">
            <v>0</v>
          </cell>
          <cell r="J205">
            <v>0</v>
          </cell>
          <cell r="P205">
            <v>12</v>
          </cell>
          <cell r="Q205">
            <v>1.8000000000000002E-2</v>
          </cell>
          <cell r="R205">
            <v>12</v>
          </cell>
          <cell r="S205">
            <v>1.8000000000000002E-2</v>
          </cell>
          <cell r="Z205">
            <v>1.8000000000000002E-2</v>
          </cell>
          <cell r="AA205">
            <v>12</v>
          </cell>
          <cell r="AB205">
            <v>1.8000000000000002E-2</v>
          </cell>
        </row>
        <row r="206">
          <cell r="C206">
            <v>70</v>
          </cell>
          <cell r="D206">
            <v>0.105</v>
          </cell>
          <cell r="E206">
            <v>70</v>
          </cell>
          <cell r="F206">
            <v>0.105</v>
          </cell>
          <cell r="I206">
            <v>0</v>
          </cell>
          <cell r="J206">
            <v>0</v>
          </cell>
          <cell r="P206">
            <v>76</v>
          </cell>
          <cell r="Q206">
            <v>0.114</v>
          </cell>
          <cell r="R206">
            <v>76</v>
          </cell>
          <cell r="S206">
            <v>0.114</v>
          </cell>
          <cell r="Z206">
            <v>0.114</v>
          </cell>
          <cell r="AA206">
            <v>76</v>
          </cell>
          <cell r="AB206">
            <v>0.114</v>
          </cell>
        </row>
        <row r="207">
          <cell r="C207">
            <v>339225</v>
          </cell>
          <cell r="D207">
            <v>848.0625</v>
          </cell>
          <cell r="E207">
            <v>339225</v>
          </cell>
          <cell r="F207">
            <v>848.0625</v>
          </cell>
          <cell r="I207">
            <v>0</v>
          </cell>
          <cell r="J207">
            <v>0</v>
          </cell>
          <cell r="P207">
            <v>333469</v>
          </cell>
          <cell r="Q207">
            <v>833.67250000000001</v>
          </cell>
          <cell r="R207">
            <v>333469</v>
          </cell>
          <cell r="S207">
            <v>833.67250000000001</v>
          </cell>
          <cell r="Z207">
            <v>833.67250000000001</v>
          </cell>
          <cell r="AA207">
            <v>333469</v>
          </cell>
          <cell r="AB207">
            <v>833.67250000000001</v>
          </cell>
        </row>
        <row r="208">
          <cell r="C208">
            <v>73</v>
          </cell>
          <cell r="D208">
            <v>0.1825</v>
          </cell>
          <cell r="E208">
            <v>73</v>
          </cell>
          <cell r="F208">
            <v>0.1825</v>
          </cell>
          <cell r="I208">
            <v>0</v>
          </cell>
          <cell r="J208">
            <v>0</v>
          </cell>
          <cell r="P208">
            <v>23</v>
          </cell>
          <cell r="Q208">
            <v>5.7500000000000002E-2</v>
          </cell>
          <cell r="R208">
            <v>23</v>
          </cell>
          <cell r="S208">
            <v>5.7500000000000002E-2</v>
          </cell>
          <cell r="Z208">
            <v>5.7500000000000002E-2</v>
          </cell>
          <cell r="AA208">
            <v>23</v>
          </cell>
          <cell r="AB208">
            <v>5.7500000000000002E-2</v>
          </cell>
        </row>
        <row r="209">
          <cell r="C209">
            <v>87</v>
          </cell>
          <cell r="D209">
            <v>0.2175</v>
          </cell>
          <cell r="E209">
            <v>87</v>
          </cell>
          <cell r="F209">
            <v>0.2175</v>
          </cell>
          <cell r="I209">
            <v>0</v>
          </cell>
          <cell r="J209">
            <v>0</v>
          </cell>
          <cell r="P209">
            <v>72</v>
          </cell>
          <cell r="Q209">
            <v>0.18</v>
          </cell>
          <cell r="R209">
            <v>72</v>
          </cell>
          <cell r="S209">
            <v>0.18</v>
          </cell>
          <cell r="Z209">
            <v>0.18</v>
          </cell>
          <cell r="AA209">
            <v>72</v>
          </cell>
          <cell r="AB209">
            <v>0.18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1560.9494999999999</v>
          </cell>
        </row>
        <row r="211">
          <cell r="I211">
            <v>0</v>
          </cell>
          <cell r="J211">
            <v>0</v>
          </cell>
        </row>
        <row r="212">
          <cell r="C212">
            <v>145878</v>
          </cell>
          <cell r="D212">
            <v>583.51200000000006</v>
          </cell>
          <cell r="E212">
            <v>145878</v>
          </cell>
          <cell r="F212">
            <v>583.51200000000006</v>
          </cell>
          <cell r="I212">
            <v>0</v>
          </cell>
          <cell r="J212">
            <v>0</v>
          </cell>
          <cell r="P212">
            <v>122867</v>
          </cell>
          <cell r="Q212">
            <v>491.46800000000002</v>
          </cell>
          <cell r="R212">
            <v>122867</v>
          </cell>
          <cell r="S212">
            <v>491.46800000000002</v>
          </cell>
          <cell r="Y212">
            <v>122867</v>
          </cell>
          <cell r="Z212">
            <v>491.46800000000002</v>
          </cell>
          <cell r="AA212">
            <v>122867</v>
          </cell>
          <cell r="AB212">
            <v>491.46800000000002</v>
          </cell>
        </row>
        <row r="213">
          <cell r="C213">
            <v>28834</v>
          </cell>
          <cell r="D213">
            <v>115.336</v>
          </cell>
          <cell r="E213">
            <v>28834</v>
          </cell>
          <cell r="F213">
            <v>115.336</v>
          </cell>
          <cell r="I213">
            <v>0</v>
          </cell>
          <cell r="J213">
            <v>0</v>
          </cell>
          <cell r="P213">
            <v>22242</v>
          </cell>
          <cell r="Q213">
            <v>88.968000000000004</v>
          </cell>
          <cell r="R213">
            <v>22242</v>
          </cell>
          <cell r="S213">
            <v>88.968000000000004</v>
          </cell>
          <cell r="Y213">
            <v>22242</v>
          </cell>
          <cell r="Z213">
            <v>88.968000000000004</v>
          </cell>
          <cell r="AA213">
            <v>22242</v>
          </cell>
          <cell r="AB213">
            <v>88.968000000000004</v>
          </cell>
        </row>
        <row r="214">
          <cell r="C214">
            <v>14007</v>
          </cell>
          <cell r="D214">
            <v>56.027999999999999</v>
          </cell>
          <cell r="E214">
            <v>14007</v>
          </cell>
          <cell r="F214">
            <v>56.027999999999999</v>
          </cell>
          <cell r="I214">
            <v>0</v>
          </cell>
          <cell r="J214">
            <v>0</v>
          </cell>
          <cell r="P214">
            <v>13331</v>
          </cell>
          <cell r="Q214">
            <v>53.323999999999998</v>
          </cell>
          <cell r="R214">
            <v>13331</v>
          </cell>
          <cell r="S214">
            <v>53.323999999999998</v>
          </cell>
          <cell r="Y214">
            <v>13331</v>
          </cell>
          <cell r="Z214">
            <v>53.323999999999998</v>
          </cell>
          <cell r="AA214">
            <v>13331</v>
          </cell>
          <cell r="AB214">
            <v>53.323999999999998</v>
          </cell>
        </row>
        <row r="215">
          <cell r="C215">
            <v>6842</v>
          </cell>
          <cell r="D215">
            <v>27.368000000000002</v>
          </cell>
          <cell r="E215">
            <v>6842</v>
          </cell>
          <cell r="F215">
            <v>27.368000000000002</v>
          </cell>
          <cell r="I215">
            <v>0</v>
          </cell>
          <cell r="J215">
            <v>0</v>
          </cell>
          <cell r="P215">
            <v>93283</v>
          </cell>
          <cell r="Q215">
            <v>373.13200000000001</v>
          </cell>
          <cell r="R215">
            <v>93283</v>
          </cell>
          <cell r="S215">
            <v>373.13200000000001</v>
          </cell>
          <cell r="Y215">
            <v>6091</v>
          </cell>
          <cell r="Z215">
            <v>24.364000000000001</v>
          </cell>
          <cell r="AA215">
            <v>6091</v>
          </cell>
          <cell r="AB215">
            <v>24.364000000000001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658.12400000000002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562</v>
          </cell>
          <cell r="D245">
            <v>3372</v>
          </cell>
          <cell r="E245">
            <v>562</v>
          </cell>
          <cell r="F245">
            <v>3372</v>
          </cell>
          <cell r="I245">
            <v>0</v>
          </cell>
          <cell r="J245">
            <v>0</v>
          </cell>
          <cell r="P245">
            <v>562</v>
          </cell>
          <cell r="Q245">
            <v>3709.2</v>
          </cell>
          <cell r="R245">
            <v>562</v>
          </cell>
          <cell r="S245">
            <v>3709.2</v>
          </cell>
          <cell r="Y245">
            <v>562</v>
          </cell>
          <cell r="Z245">
            <v>3709.2</v>
          </cell>
          <cell r="AA245">
            <v>562</v>
          </cell>
          <cell r="AB245">
            <v>3709.2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21</v>
          </cell>
          <cell r="D249">
            <v>126</v>
          </cell>
          <cell r="E249">
            <v>21</v>
          </cell>
          <cell r="F249">
            <v>126</v>
          </cell>
          <cell r="I249">
            <v>0</v>
          </cell>
          <cell r="J249">
            <v>0</v>
          </cell>
          <cell r="P249">
            <v>21</v>
          </cell>
          <cell r="Q249">
            <v>138.6</v>
          </cell>
          <cell r="R249">
            <v>21</v>
          </cell>
          <cell r="S249">
            <v>138.6</v>
          </cell>
          <cell r="Y249">
            <v>21</v>
          </cell>
          <cell r="Z249">
            <v>138.6</v>
          </cell>
          <cell r="AA249">
            <v>21</v>
          </cell>
          <cell r="AB249">
            <v>138.6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222</v>
          </cell>
          <cell r="D259">
            <v>111</v>
          </cell>
          <cell r="E259">
            <v>222</v>
          </cell>
          <cell r="F259">
            <v>111</v>
          </cell>
          <cell r="I259">
            <v>0</v>
          </cell>
          <cell r="J259">
            <v>0</v>
          </cell>
          <cell r="P259">
            <v>211</v>
          </cell>
          <cell r="Q259">
            <v>105.5</v>
          </cell>
          <cell r="R259">
            <v>211</v>
          </cell>
          <cell r="S259">
            <v>105.5</v>
          </cell>
          <cell r="Y259">
            <v>211</v>
          </cell>
          <cell r="Z259">
            <v>105.5</v>
          </cell>
          <cell r="AA259">
            <v>211</v>
          </cell>
          <cell r="AB259">
            <v>105.5</v>
          </cell>
        </row>
        <row r="260">
          <cell r="C260">
            <v>222</v>
          </cell>
          <cell r="D260">
            <v>111</v>
          </cell>
          <cell r="E260">
            <v>222</v>
          </cell>
          <cell r="F260">
            <v>111</v>
          </cell>
          <cell r="I260">
            <v>0</v>
          </cell>
          <cell r="J260">
            <v>0</v>
          </cell>
          <cell r="P260">
            <v>211</v>
          </cell>
          <cell r="Q260">
            <v>105.5</v>
          </cell>
          <cell r="R260">
            <v>211</v>
          </cell>
          <cell r="S260">
            <v>105.5</v>
          </cell>
          <cell r="Y260">
            <v>211</v>
          </cell>
          <cell r="Z260">
            <v>105.5</v>
          </cell>
          <cell r="AA260">
            <v>211</v>
          </cell>
          <cell r="AB260">
            <v>105.5</v>
          </cell>
        </row>
        <row r="261">
          <cell r="C261">
            <v>222</v>
          </cell>
          <cell r="D261">
            <v>111</v>
          </cell>
          <cell r="E261">
            <v>222</v>
          </cell>
          <cell r="F261">
            <v>111</v>
          </cell>
          <cell r="I261">
            <v>0</v>
          </cell>
          <cell r="J261">
            <v>0</v>
          </cell>
          <cell r="P261">
            <v>211</v>
          </cell>
          <cell r="Q261">
            <v>105.5</v>
          </cell>
          <cell r="R261">
            <v>211</v>
          </cell>
          <cell r="S261">
            <v>105.5</v>
          </cell>
          <cell r="Y261">
            <v>211</v>
          </cell>
          <cell r="Z261">
            <v>105.5</v>
          </cell>
          <cell r="AA261">
            <v>211</v>
          </cell>
          <cell r="AB261">
            <v>105.5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4164.2999999999993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4164.2999999999993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4164.2999999999993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8693</v>
          </cell>
          <cell r="D268">
            <v>69.543999999999997</v>
          </cell>
          <cell r="E268">
            <v>8693</v>
          </cell>
          <cell r="F268">
            <v>69.543999999999997</v>
          </cell>
          <cell r="I268">
            <v>0</v>
          </cell>
          <cell r="J268">
            <v>0</v>
          </cell>
          <cell r="P268">
            <v>8583</v>
          </cell>
          <cell r="Q268">
            <v>171.66</v>
          </cell>
          <cell r="R268">
            <v>8583</v>
          </cell>
          <cell r="S268">
            <v>171.66</v>
          </cell>
          <cell r="Y268">
            <v>8583</v>
          </cell>
          <cell r="Z268">
            <v>85.83</v>
          </cell>
          <cell r="AA268">
            <v>8583</v>
          </cell>
          <cell r="AB268">
            <v>85.83</v>
          </cell>
        </row>
        <row r="269">
          <cell r="C269">
            <v>7407</v>
          </cell>
          <cell r="D269">
            <v>59.256</v>
          </cell>
          <cell r="E269">
            <v>7407</v>
          </cell>
          <cell r="F269">
            <v>59.256</v>
          </cell>
          <cell r="I269">
            <v>0</v>
          </cell>
          <cell r="J269">
            <v>0</v>
          </cell>
          <cell r="P269">
            <v>7139</v>
          </cell>
          <cell r="Q269">
            <v>142.78</v>
          </cell>
          <cell r="R269">
            <v>7139</v>
          </cell>
          <cell r="S269">
            <v>142.78</v>
          </cell>
          <cell r="Y269">
            <v>7139</v>
          </cell>
          <cell r="Z269">
            <v>71.39</v>
          </cell>
          <cell r="AA269">
            <v>7139</v>
          </cell>
          <cell r="AB269">
            <v>71.39</v>
          </cell>
        </row>
        <row r="270">
          <cell r="C270">
            <v>9472</v>
          </cell>
          <cell r="D270">
            <v>75.775999999999996</v>
          </cell>
          <cell r="E270">
            <v>9472</v>
          </cell>
          <cell r="F270">
            <v>75.775999999999996</v>
          </cell>
          <cell r="I270">
            <v>0</v>
          </cell>
          <cell r="J270">
            <v>0</v>
          </cell>
          <cell r="P270">
            <v>9308</v>
          </cell>
          <cell r="Q270">
            <v>186.16</v>
          </cell>
          <cell r="R270">
            <v>9308</v>
          </cell>
          <cell r="S270">
            <v>186.16</v>
          </cell>
          <cell r="Y270">
            <v>9308</v>
          </cell>
          <cell r="Z270">
            <v>93.08</v>
          </cell>
          <cell r="AA270">
            <v>9308</v>
          </cell>
          <cell r="AB270">
            <v>93.08</v>
          </cell>
        </row>
        <row r="271">
          <cell r="I271">
            <v>0</v>
          </cell>
          <cell r="J271">
            <v>0</v>
          </cell>
        </row>
        <row r="272">
          <cell r="C272">
            <v>8693</v>
          </cell>
          <cell r="D272">
            <v>69.543999999999997</v>
          </cell>
          <cell r="E272">
            <v>8693</v>
          </cell>
          <cell r="F272">
            <v>69.543999999999997</v>
          </cell>
          <cell r="I272">
            <v>0</v>
          </cell>
          <cell r="J272">
            <v>0</v>
          </cell>
          <cell r="P272">
            <v>8583</v>
          </cell>
          <cell r="Q272">
            <v>85.83</v>
          </cell>
          <cell r="R272">
            <v>8583</v>
          </cell>
          <cell r="S272">
            <v>85.83</v>
          </cell>
          <cell r="Y272">
            <v>8583</v>
          </cell>
          <cell r="Z272">
            <v>85.83</v>
          </cell>
          <cell r="AA272">
            <v>8583</v>
          </cell>
          <cell r="AB272">
            <v>85.83</v>
          </cell>
        </row>
        <row r="273">
          <cell r="C273">
            <v>7407</v>
          </cell>
          <cell r="D273">
            <v>59.256</v>
          </cell>
          <cell r="E273">
            <v>7407</v>
          </cell>
          <cell r="F273">
            <v>59.256</v>
          </cell>
          <cell r="I273">
            <v>0</v>
          </cell>
          <cell r="J273">
            <v>0</v>
          </cell>
          <cell r="P273">
            <v>7139</v>
          </cell>
          <cell r="Q273">
            <v>71.39</v>
          </cell>
          <cell r="R273">
            <v>7139</v>
          </cell>
          <cell r="S273">
            <v>71.39</v>
          </cell>
          <cell r="Y273">
            <v>7139</v>
          </cell>
          <cell r="Z273">
            <v>71.39</v>
          </cell>
          <cell r="AA273">
            <v>7139</v>
          </cell>
          <cell r="AB273">
            <v>71.39</v>
          </cell>
        </row>
        <row r="274">
          <cell r="C274">
            <v>9472</v>
          </cell>
          <cell r="D274">
            <v>75.775999999999996</v>
          </cell>
          <cell r="E274">
            <v>9472</v>
          </cell>
          <cell r="F274">
            <v>75.775999999999996</v>
          </cell>
          <cell r="I274">
            <v>0</v>
          </cell>
          <cell r="J274">
            <v>0</v>
          </cell>
          <cell r="P274">
            <v>9308</v>
          </cell>
          <cell r="Q274">
            <v>93.08</v>
          </cell>
          <cell r="R274">
            <v>9308</v>
          </cell>
          <cell r="S274">
            <v>93.08</v>
          </cell>
          <cell r="Y274">
            <v>9308</v>
          </cell>
          <cell r="Z274">
            <v>93.08</v>
          </cell>
          <cell r="AA274">
            <v>9308</v>
          </cell>
          <cell r="AB274">
            <v>93.08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484</v>
          </cell>
          <cell r="D281">
            <v>3.8719999999999999</v>
          </cell>
          <cell r="E281">
            <v>484</v>
          </cell>
          <cell r="F281">
            <v>3.8719999999999999</v>
          </cell>
          <cell r="I281">
            <v>0</v>
          </cell>
          <cell r="J281">
            <v>0</v>
          </cell>
          <cell r="P281">
            <v>310</v>
          </cell>
          <cell r="Q281">
            <v>6.2</v>
          </cell>
          <cell r="R281">
            <v>310</v>
          </cell>
          <cell r="S281">
            <v>6.2</v>
          </cell>
          <cell r="Y281">
            <v>310</v>
          </cell>
          <cell r="Z281">
            <v>6.2</v>
          </cell>
          <cell r="AA281">
            <v>310</v>
          </cell>
          <cell r="AB281">
            <v>6.2</v>
          </cell>
        </row>
        <row r="282">
          <cell r="C282">
            <v>441</v>
          </cell>
          <cell r="D282">
            <v>3.528</v>
          </cell>
          <cell r="E282">
            <v>441</v>
          </cell>
          <cell r="F282">
            <v>3.528</v>
          </cell>
          <cell r="I282">
            <v>0</v>
          </cell>
          <cell r="J282">
            <v>0</v>
          </cell>
          <cell r="P282">
            <v>262</v>
          </cell>
          <cell r="Q282">
            <v>5.24</v>
          </cell>
          <cell r="R282">
            <v>262</v>
          </cell>
          <cell r="S282">
            <v>5.24</v>
          </cell>
          <cell r="Y282">
            <v>262</v>
          </cell>
          <cell r="Z282">
            <v>5.24</v>
          </cell>
          <cell r="AA282">
            <v>262</v>
          </cell>
          <cell r="AB282">
            <v>5.24</v>
          </cell>
        </row>
        <row r="283">
          <cell r="C283">
            <v>510</v>
          </cell>
          <cell r="D283">
            <v>4.08</v>
          </cell>
          <cell r="E283">
            <v>510</v>
          </cell>
          <cell r="F283">
            <v>4.08</v>
          </cell>
          <cell r="I283">
            <v>0</v>
          </cell>
          <cell r="J283">
            <v>0</v>
          </cell>
          <cell r="P283">
            <v>334</v>
          </cell>
          <cell r="Q283">
            <v>6.68</v>
          </cell>
          <cell r="R283">
            <v>334</v>
          </cell>
          <cell r="S283">
            <v>6.68</v>
          </cell>
          <cell r="Y283">
            <v>334</v>
          </cell>
          <cell r="Z283">
            <v>6.68</v>
          </cell>
          <cell r="AA283">
            <v>334</v>
          </cell>
          <cell r="AB283">
            <v>6.68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521.54799999999989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120</v>
          </cell>
          <cell r="D290">
            <v>435.59999999999997</v>
          </cell>
          <cell r="E290">
            <v>120</v>
          </cell>
          <cell r="F290">
            <v>435.59999999999997</v>
          </cell>
          <cell r="I290">
            <v>0</v>
          </cell>
          <cell r="J290">
            <v>0</v>
          </cell>
          <cell r="P290">
            <v>120</v>
          </cell>
          <cell r="Q290">
            <v>457.2</v>
          </cell>
          <cell r="R290">
            <v>120</v>
          </cell>
          <cell r="S290">
            <v>457.2</v>
          </cell>
          <cell r="Y290">
            <v>120</v>
          </cell>
          <cell r="Z290">
            <v>457.2</v>
          </cell>
          <cell r="AA290">
            <v>120</v>
          </cell>
          <cell r="AB290">
            <v>457.2</v>
          </cell>
        </row>
        <row r="291">
          <cell r="C291">
            <v>40</v>
          </cell>
          <cell r="D291">
            <v>145.19999999999999</v>
          </cell>
          <cell r="E291">
            <v>40</v>
          </cell>
          <cell r="F291">
            <v>145.19999999999999</v>
          </cell>
          <cell r="I291">
            <v>0</v>
          </cell>
          <cell r="J291">
            <v>0</v>
          </cell>
          <cell r="P291">
            <v>40</v>
          </cell>
          <cell r="Q291">
            <v>152.4</v>
          </cell>
          <cell r="R291">
            <v>40</v>
          </cell>
          <cell r="S291">
            <v>152.4</v>
          </cell>
          <cell r="Y291">
            <v>40</v>
          </cell>
          <cell r="Z291">
            <v>152.4</v>
          </cell>
          <cell r="AA291">
            <v>40</v>
          </cell>
          <cell r="AB291">
            <v>152.4</v>
          </cell>
        </row>
        <row r="292">
          <cell r="C292">
            <v>8</v>
          </cell>
          <cell r="D292">
            <v>29.04</v>
          </cell>
          <cell r="E292">
            <v>8</v>
          </cell>
          <cell r="F292">
            <v>29.04</v>
          </cell>
          <cell r="I292">
            <v>0</v>
          </cell>
          <cell r="J292">
            <v>0</v>
          </cell>
          <cell r="P292">
            <v>20</v>
          </cell>
          <cell r="Q292">
            <v>76.2</v>
          </cell>
          <cell r="R292">
            <v>20</v>
          </cell>
          <cell r="S292">
            <v>76.2</v>
          </cell>
          <cell r="Y292">
            <v>8</v>
          </cell>
          <cell r="Z292">
            <v>30.48</v>
          </cell>
          <cell r="AA292">
            <v>8</v>
          </cell>
          <cell r="AB292">
            <v>30.48</v>
          </cell>
        </row>
        <row r="293">
          <cell r="C293">
            <v>13</v>
          </cell>
          <cell r="D293">
            <v>37.537519877675841</v>
          </cell>
          <cell r="E293">
            <v>13</v>
          </cell>
          <cell r="F293">
            <v>37.537519877675841</v>
          </cell>
          <cell r="I293">
            <v>0</v>
          </cell>
          <cell r="J293">
            <v>0</v>
          </cell>
          <cell r="P293">
            <v>20</v>
          </cell>
          <cell r="Q293">
            <v>67.2</v>
          </cell>
          <cell r="R293">
            <v>20</v>
          </cell>
          <cell r="S293">
            <v>67.2</v>
          </cell>
          <cell r="Y293">
            <v>13</v>
          </cell>
          <cell r="Z293">
            <v>43.680000000000007</v>
          </cell>
          <cell r="AA293">
            <v>13</v>
          </cell>
          <cell r="AB293">
            <v>43.680000000000007</v>
          </cell>
        </row>
        <row r="294">
          <cell r="C294">
            <v>18</v>
          </cell>
          <cell r="D294">
            <v>53.330400000000004</v>
          </cell>
          <cell r="E294">
            <v>18</v>
          </cell>
          <cell r="F294">
            <v>53.330400000000004</v>
          </cell>
          <cell r="I294">
            <v>0</v>
          </cell>
          <cell r="J294">
            <v>0</v>
          </cell>
          <cell r="P294">
            <v>153</v>
          </cell>
          <cell r="Q294">
            <v>514.07999999999993</v>
          </cell>
          <cell r="R294">
            <v>153</v>
          </cell>
          <cell r="S294">
            <v>514.07999999999993</v>
          </cell>
          <cell r="Y294">
            <v>18</v>
          </cell>
          <cell r="Z294">
            <v>60.48</v>
          </cell>
          <cell r="AA294">
            <v>18</v>
          </cell>
          <cell r="AB294">
            <v>60.48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20</v>
          </cell>
          <cell r="Q296">
            <v>20</v>
          </cell>
          <cell r="R296">
            <v>20</v>
          </cell>
          <cell r="S296">
            <v>20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20</v>
          </cell>
          <cell r="D297">
            <v>10</v>
          </cell>
          <cell r="E297">
            <v>20</v>
          </cell>
          <cell r="F297">
            <v>10</v>
          </cell>
          <cell r="I297">
            <v>0</v>
          </cell>
          <cell r="J297">
            <v>0</v>
          </cell>
          <cell r="P297">
            <v>20</v>
          </cell>
          <cell r="Q297">
            <v>10</v>
          </cell>
          <cell r="R297">
            <v>20</v>
          </cell>
          <cell r="S297">
            <v>10</v>
          </cell>
          <cell r="Y297">
            <v>20</v>
          </cell>
          <cell r="Z297">
            <v>10</v>
          </cell>
          <cell r="AA297">
            <v>20</v>
          </cell>
          <cell r="AB297">
            <v>10</v>
          </cell>
        </row>
        <row r="298">
          <cell r="C298">
            <v>20</v>
          </cell>
          <cell r="D298">
            <v>6</v>
          </cell>
          <cell r="E298">
            <v>20</v>
          </cell>
          <cell r="F298">
            <v>6</v>
          </cell>
          <cell r="I298">
            <v>0</v>
          </cell>
          <cell r="J298">
            <v>0</v>
          </cell>
          <cell r="P298">
            <v>20</v>
          </cell>
          <cell r="Q298">
            <v>6</v>
          </cell>
          <cell r="R298">
            <v>20</v>
          </cell>
          <cell r="S298">
            <v>6</v>
          </cell>
          <cell r="Y298">
            <v>20</v>
          </cell>
          <cell r="Z298">
            <v>6</v>
          </cell>
          <cell r="AA298">
            <v>20</v>
          </cell>
          <cell r="AB298">
            <v>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20</v>
          </cell>
          <cell r="Q299">
            <v>2</v>
          </cell>
          <cell r="R299">
            <v>20</v>
          </cell>
          <cell r="S299">
            <v>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20</v>
          </cell>
          <cell r="Q300">
            <v>2</v>
          </cell>
          <cell r="R300">
            <v>20</v>
          </cell>
          <cell r="S300">
            <v>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20</v>
          </cell>
          <cell r="Z301">
            <v>760.24</v>
          </cell>
          <cell r="AA301">
            <v>20</v>
          </cell>
          <cell r="AB301">
            <v>760.24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375</v>
          </cell>
          <cell r="Q305">
            <v>37.5</v>
          </cell>
          <cell r="R305">
            <v>375</v>
          </cell>
          <cell r="S305">
            <v>37.5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375</v>
          </cell>
          <cell r="D306">
            <v>37.5</v>
          </cell>
          <cell r="E306">
            <v>375</v>
          </cell>
          <cell r="F306">
            <v>37.5</v>
          </cell>
          <cell r="I306">
            <v>0</v>
          </cell>
          <cell r="J306">
            <v>0</v>
          </cell>
          <cell r="P306">
            <v>375</v>
          </cell>
          <cell r="Q306">
            <v>37.5</v>
          </cell>
          <cell r="R306">
            <v>375</v>
          </cell>
          <cell r="S306">
            <v>37.5</v>
          </cell>
          <cell r="Z306">
            <v>37.5</v>
          </cell>
          <cell r="AA306">
            <v>375</v>
          </cell>
          <cell r="AB306">
            <v>37.5</v>
          </cell>
        </row>
        <row r="307">
          <cell r="C307">
            <v>375</v>
          </cell>
          <cell r="D307">
            <v>45</v>
          </cell>
          <cell r="E307">
            <v>375</v>
          </cell>
          <cell r="F307">
            <v>45</v>
          </cell>
          <cell r="I307">
            <v>0</v>
          </cell>
          <cell r="J307">
            <v>0</v>
          </cell>
          <cell r="P307">
            <v>375</v>
          </cell>
          <cell r="Q307">
            <v>45</v>
          </cell>
          <cell r="R307">
            <v>375</v>
          </cell>
          <cell r="S307">
            <v>45</v>
          </cell>
          <cell r="Z307">
            <v>45</v>
          </cell>
          <cell r="AA307">
            <v>375</v>
          </cell>
          <cell r="AB307">
            <v>45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375</v>
          </cell>
          <cell r="Q308">
            <v>11.25</v>
          </cell>
          <cell r="R308">
            <v>375</v>
          </cell>
          <cell r="S308">
            <v>11.25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375</v>
          </cell>
          <cell r="Q309">
            <v>7.5</v>
          </cell>
          <cell r="R309">
            <v>375</v>
          </cell>
          <cell r="S309">
            <v>7.5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375</v>
          </cell>
          <cell r="Z310">
            <v>82.5</v>
          </cell>
          <cell r="AA310">
            <v>375</v>
          </cell>
          <cell r="AB310">
            <v>82.5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4213</v>
          </cell>
          <cell r="Q317">
            <v>126.39</v>
          </cell>
          <cell r="R317">
            <v>4213</v>
          </cell>
          <cell r="S317">
            <v>126.39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1299</v>
          </cell>
          <cell r="Q318">
            <v>129.9</v>
          </cell>
          <cell r="R318">
            <v>1299</v>
          </cell>
          <cell r="S318">
            <v>129.9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8693</v>
          </cell>
          <cell r="D323">
            <v>43.465000000000003</v>
          </cell>
          <cell r="E323">
            <v>8693</v>
          </cell>
          <cell r="F323">
            <v>43.465000000000003</v>
          </cell>
          <cell r="I323">
            <v>0</v>
          </cell>
          <cell r="J323">
            <v>0</v>
          </cell>
          <cell r="P323">
            <v>8583</v>
          </cell>
          <cell r="Q323">
            <v>42.914999999999999</v>
          </cell>
          <cell r="R323">
            <v>8583</v>
          </cell>
          <cell r="S323">
            <v>42.914999999999999</v>
          </cell>
          <cell r="Y323">
            <v>8583</v>
          </cell>
          <cell r="Z323">
            <v>42.914999999999999</v>
          </cell>
          <cell r="AA323">
            <v>8583</v>
          </cell>
          <cell r="AB323">
            <v>42.914999999999999</v>
          </cell>
        </row>
        <row r="324">
          <cell r="C324">
            <v>7407</v>
          </cell>
          <cell r="D324">
            <v>37.035000000000004</v>
          </cell>
          <cell r="E324">
            <v>7407</v>
          </cell>
          <cell r="F324">
            <v>37.035000000000004</v>
          </cell>
          <cell r="I324">
            <v>0</v>
          </cell>
          <cell r="J324">
            <v>0</v>
          </cell>
          <cell r="P324">
            <v>7139</v>
          </cell>
          <cell r="Q324">
            <v>35.695</v>
          </cell>
          <cell r="R324">
            <v>7139</v>
          </cell>
          <cell r="S324">
            <v>35.695</v>
          </cell>
          <cell r="Y324">
            <v>7139</v>
          </cell>
          <cell r="Z324">
            <v>35.695</v>
          </cell>
          <cell r="AA324">
            <v>7139</v>
          </cell>
          <cell r="AB324">
            <v>35.695</v>
          </cell>
        </row>
        <row r="325">
          <cell r="C325">
            <v>9472</v>
          </cell>
          <cell r="D325">
            <v>47.36</v>
          </cell>
          <cell r="E325">
            <v>9472</v>
          </cell>
          <cell r="F325">
            <v>47.36</v>
          </cell>
          <cell r="I325">
            <v>0</v>
          </cell>
          <cell r="J325">
            <v>0</v>
          </cell>
          <cell r="P325">
            <v>9308</v>
          </cell>
          <cell r="Q325">
            <v>46.54</v>
          </cell>
          <cell r="R325">
            <v>9308</v>
          </cell>
          <cell r="S325">
            <v>46.54</v>
          </cell>
          <cell r="Y325">
            <v>9308</v>
          </cell>
          <cell r="Z325">
            <v>46.54</v>
          </cell>
          <cell r="AA325">
            <v>9308</v>
          </cell>
          <cell r="AB325">
            <v>46.54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25030</v>
          </cell>
          <cell r="Z326">
            <v>125.15</v>
          </cell>
          <cell r="AA326">
            <v>25030</v>
          </cell>
          <cell r="AB326">
            <v>125.15</v>
          </cell>
        </row>
        <row r="327">
          <cell r="I327">
            <v>0</v>
          </cell>
          <cell r="J327">
            <v>0</v>
          </cell>
        </row>
        <row r="328">
          <cell r="C328">
            <v>4644</v>
          </cell>
          <cell r="D328">
            <v>232.20000000000002</v>
          </cell>
          <cell r="E328">
            <v>4644</v>
          </cell>
          <cell r="F328">
            <v>232.20000000000002</v>
          </cell>
          <cell r="I328">
            <v>0</v>
          </cell>
          <cell r="J328">
            <v>0</v>
          </cell>
          <cell r="P328">
            <v>5244</v>
          </cell>
          <cell r="Q328">
            <v>262.2</v>
          </cell>
          <cell r="R328">
            <v>5244</v>
          </cell>
          <cell r="S328">
            <v>262.2</v>
          </cell>
          <cell r="Y328">
            <v>5244</v>
          </cell>
          <cell r="Z328">
            <v>262.2</v>
          </cell>
          <cell r="AA328">
            <v>5244</v>
          </cell>
          <cell r="AB328">
            <v>262.2</v>
          </cell>
        </row>
        <row r="329">
          <cell r="C329">
            <v>2114</v>
          </cell>
          <cell r="D329">
            <v>147.98000000000002</v>
          </cell>
          <cell r="E329">
            <v>2114</v>
          </cell>
          <cell r="F329">
            <v>147.98000000000002</v>
          </cell>
          <cell r="I329">
            <v>0</v>
          </cell>
          <cell r="J329">
            <v>0</v>
          </cell>
          <cell r="P329">
            <v>2384</v>
          </cell>
          <cell r="Q329">
            <v>166.88000000000002</v>
          </cell>
          <cell r="R329">
            <v>2384</v>
          </cell>
          <cell r="S329">
            <v>166.88000000000002</v>
          </cell>
          <cell r="Y329">
            <v>2384</v>
          </cell>
          <cell r="Z329">
            <v>166.88000000000002</v>
          </cell>
          <cell r="AA329">
            <v>2384</v>
          </cell>
          <cell r="AB329">
            <v>166.88000000000002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7628</v>
          </cell>
          <cell r="Z330">
            <v>429.08000000000004</v>
          </cell>
          <cell r="AA330">
            <v>7628</v>
          </cell>
          <cell r="AB330">
            <v>429.08000000000004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5339</v>
          </cell>
          <cell r="D336">
            <v>400.42500000000001</v>
          </cell>
          <cell r="E336">
            <v>5339</v>
          </cell>
          <cell r="F336">
            <v>400.42500000000001</v>
          </cell>
          <cell r="I336">
            <v>0</v>
          </cell>
          <cell r="J336">
            <v>0</v>
          </cell>
          <cell r="P336">
            <v>5512</v>
          </cell>
          <cell r="Q336">
            <v>413.4</v>
          </cell>
          <cell r="R336">
            <v>5512</v>
          </cell>
          <cell r="S336">
            <v>413.4</v>
          </cell>
          <cell r="Y336">
            <v>5512</v>
          </cell>
          <cell r="Z336">
            <v>413.4</v>
          </cell>
          <cell r="AA336">
            <v>5512</v>
          </cell>
          <cell r="AB336">
            <v>413.4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5512</v>
          </cell>
          <cell r="Z337">
            <v>413.4</v>
          </cell>
          <cell r="AA337">
            <v>5512</v>
          </cell>
          <cell r="AB337">
            <v>413.4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21425</v>
          </cell>
          <cell r="D340">
            <v>642.75</v>
          </cell>
          <cell r="E340">
            <v>21425</v>
          </cell>
          <cell r="F340">
            <v>642.75</v>
          </cell>
          <cell r="I340">
            <v>0</v>
          </cell>
          <cell r="J340">
            <v>0</v>
          </cell>
          <cell r="P340">
            <v>23926</v>
          </cell>
          <cell r="Q340">
            <v>717.78</v>
          </cell>
          <cell r="R340">
            <v>23926</v>
          </cell>
          <cell r="S340">
            <v>717.78</v>
          </cell>
          <cell r="Y340">
            <v>16210</v>
          </cell>
          <cell r="Z340">
            <v>486.29999999999995</v>
          </cell>
          <cell r="AA340">
            <v>16210</v>
          </cell>
          <cell r="AB340">
            <v>486.29999999999995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16210</v>
          </cell>
          <cell r="Z341">
            <v>486.29999999999995</v>
          </cell>
          <cell r="AA341">
            <v>16210</v>
          </cell>
          <cell r="AB341">
            <v>486.29999999999995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25722</v>
          </cell>
          <cell r="D350">
            <v>77.165999999999997</v>
          </cell>
          <cell r="E350">
            <v>25722</v>
          </cell>
          <cell r="F350">
            <v>77.165999999999997</v>
          </cell>
          <cell r="I350">
            <v>0</v>
          </cell>
          <cell r="J350">
            <v>0</v>
          </cell>
          <cell r="P350">
            <v>33042</v>
          </cell>
          <cell r="Q350">
            <v>99.126000000000005</v>
          </cell>
          <cell r="R350">
            <v>33042</v>
          </cell>
          <cell r="S350">
            <v>99.126000000000005</v>
          </cell>
          <cell r="Y350">
            <v>25614</v>
          </cell>
          <cell r="Z350">
            <v>76.841999999999999</v>
          </cell>
          <cell r="AA350">
            <v>25614</v>
          </cell>
          <cell r="AB350">
            <v>76.841999999999999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76.841999999999999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112.06019999999992</v>
          </cell>
          <cell r="I354">
            <v>0</v>
          </cell>
          <cell r="J354">
            <v>112.06019999999992</v>
          </cell>
          <cell r="K354">
            <v>2</v>
          </cell>
          <cell r="L354">
            <v>112.06019999999992</v>
          </cell>
          <cell r="Q354">
            <v>0</v>
          </cell>
          <cell r="R354">
            <v>0</v>
          </cell>
          <cell r="S354">
            <v>112.06019999999992</v>
          </cell>
          <cell r="U354">
            <v>112.06019999999992</v>
          </cell>
          <cell r="Z354">
            <v>0</v>
          </cell>
          <cell r="AA354">
            <v>0</v>
          </cell>
          <cell r="AB354">
            <v>112.06019999999992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3.604700000000002</v>
          </cell>
          <cell r="F356">
            <v>3.604700000000002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97</v>
          </cell>
          <cell r="D358">
            <v>699.02850000000001</v>
          </cell>
          <cell r="F358">
            <v>349.2</v>
          </cell>
          <cell r="I358">
            <v>97</v>
          </cell>
          <cell r="J358">
            <v>349.82850000000002</v>
          </cell>
          <cell r="K358">
            <v>96</v>
          </cell>
          <cell r="L358">
            <v>349.82850000000002</v>
          </cell>
          <cell r="P358">
            <v>211</v>
          </cell>
          <cell r="Q358">
            <v>1639.4699999999998</v>
          </cell>
          <cell r="R358">
            <v>211</v>
          </cell>
          <cell r="S358">
            <v>1989.2984999999999</v>
          </cell>
          <cell r="U358">
            <v>349.82850000000002</v>
          </cell>
          <cell r="Y358">
            <v>42</v>
          </cell>
          <cell r="Z358">
            <v>326.33999999999997</v>
          </cell>
          <cell r="AA358">
            <v>42</v>
          </cell>
          <cell r="AB358">
            <v>676.16849999999999</v>
          </cell>
        </row>
        <row r="359">
          <cell r="C359">
            <v>0</v>
          </cell>
          <cell r="D359">
            <v>2.3990400000000021</v>
          </cell>
          <cell r="F359">
            <v>0</v>
          </cell>
          <cell r="I359">
            <v>0</v>
          </cell>
          <cell r="J359">
            <v>2.3990400000000021</v>
          </cell>
          <cell r="K359">
            <v>3</v>
          </cell>
          <cell r="L359">
            <v>2.3990400000000021</v>
          </cell>
          <cell r="P359">
            <v>0</v>
          </cell>
          <cell r="Q359">
            <v>0</v>
          </cell>
          <cell r="R359">
            <v>0</v>
          </cell>
          <cell r="S359">
            <v>2.3990400000000021</v>
          </cell>
          <cell r="U359">
            <v>2.3990400000000021</v>
          </cell>
          <cell r="Z359">
            <v>0</v>
          </cell>
          <cell r="AA359">
            <v>0</v>
          </cell>
          <cell r="AB359">
            <v>2.3990400000000021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6.9003599999999921</v>
          </cell>
          <cell r="F361">
            <v>0</v>
          </cell>
          <cell r="I361">
            <v>0</v>
          </cell>
          <cell r="J361">
            <v>6.9003599999999921</v>
          </cell>
          <cell r="K361">
            <v>1</v>
          </cell>
          <cell r="L361">
            <v>6.9003599999999921</v>
          </cell>
          <cell r="P361">
            <v>274</v>
          </cell>
          <cell r="Q361">
            <v>2307.08</v>
          </cell>
          <cell r="R361">
            <v>274</v>
          </cell>
          <cell r="S361">
            <v>2313.98036</v>
          </cell>
          <cell r="U361">
            <v>6.9003599999999921</v>
          </cell>
          <cell r="Y361">
            <v>27</v>
          </cell>
          <cell r="Z361">
            <v>227.34</v>
          </cell>
          <cell r="AA361">
            <v>27</v>
          </cell>
          <cell r="AB361">
            <v>234.24036000000001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52</v>
          </cell>
          <cell r="D363">
            <v>91</v>
          </cell>
          <cell r="F363">
            <v>45.5</v>
          </cell>
          <cell r="I363">
            <v>52</v>
          </cell>
          <cell r="J363">
            <v>45.5</v>
          </cell>
          <cell r="K363">
            <v>3</v>
          </cell>
          <cell r="L363">
            <v>45.5</v>
          </cell>
          <cell r="Q363">
            <v>0</v>
          </cell>
          <cell r="R363">
            <v>0</v>
          </cell>
          <cell r="S363">
            <v>45.5</v>
          </cell>
          <cell r="U363">
            <v>45.5</v>
          </cell>
          <cell r="Z363">
            <v>0</v>
          </cell>
          <cell r="AA363">
            <v>0</v>
          </cell>
          <cell r="AB363">
            <v>45.5</v>
          </cell>
        </row>
        <row r="364">
          <cell r="C364">
            <v>41</v>
          </cell>
          <cell r="D364">
            <v>71.75</v>
          </cell>
          <cell r="E364">
            <v>41</v>
          </cell>
          <cell r="F364">
            <v>35.875</v>
          </cell>
          <cell r="I364">
            <v>0</v>
          </cell>
          <cell r="J364">
            <v>35.875</v>
          </cell>
          <cell r="K364">
            <v>3</v>
          </cell>
          <cell r="L364">
            <v>35.875</v>
          </cell>
          <cell r="Q364">
            <v>0</v>
          </cell>
          <cell r="R364">
            <v>0</v>
          </cell>
          <cell r="S364">
            <v>35.875</v>
          </cell>
          <cell r="U364">
            <v>35.875</v>
          </cell>
          <cell r="Z364">
            <v>0</v>
          </cell>
          <cell r="AA364">
            <v>0</v>
          </cell>
          <cell r="AB364">
            <v>35.875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19</v>
          </cell>
          <cell r="Q365">
            <v>36.1</v>
          </cell>
          <cell r="R365">
            <v>19</v>
          </cell>
          <cell r="S365">
            <v>36.1</v>
          </cell>
          <cell r="U365">
            <v>0</v>
          </cell>
          <cell r="Z365">
            <v>1.9</v>
          </cell>
          <cell r="AA365">
            <v>1</v>
          </cell>
          <cell r="AB365">
            <v>1.9</v>
          </cell>
        </row>
        <row r="366">
          <cell r="C366">
            <v>0</v>
          </cell>
          <cell r="D366">
            <v>7.3600000000000012</v>
          </cell>
          <cell r="E366">
            <v>0</v>
          </cell>
          <cell r="F366">
            <v>7.3600000000000012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5611.9</v>
          </cell>
          <cell r="Q367">
            <v>387.22110000000004</v>
          </cell>
          <cell r="R367">
            <v>5611.9</v>
          </cell>
          <cell r="S367">
            <v>387.22110000000004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74</v>
          </cell>
          <cell r="Q368">
            <v>22.2</v>
          </cell>
          <cell r="R368">
            <v>74</v>
          </cell>
          <cell r="S368">
            <v>22.2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13.8</v>
          </cell>
          <cell r="F369">
            <v>13.8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28.9</v>
          </cell>
          <cell r="F371">
            <v>28.9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11</v>
          </cell>
          <cell r="Q371">
            <v>20.9</v>
          </cell>
          <cell r="R371">
            <v>11</v>
          </cell>
          <cell r="S371">
            <v>20.9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134</v>
          </cell>
          <cell r="Q372">
            <v>32.159999999999997</v>
          </cell>
          <cell r="R372">
            <v>134</v>
          </cell>
          <cell r="S372">
            <v>32.159999999999997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125</v>
          </cell>
          <cell r="Q374">
            <v>31.25</v>
          </cell>
          <cell r="R374">
            <v>125</v>
          </cell>
          <cell r="S374">
            <v>31.25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10</v>
          </cell>
          <cell r="D375">
            <v>25.19</v>
          </cell>
          <cell r="F375">
            <v>25.19</v>
          </cell>
          <cell r="I375">
            <v>10</v>
          </cell>
          <cell r="J375">
            <v>0</v>
          </cell>
          <cell r="L375">
            <v>0</v>
          </cell>
          <cell r="P375">
            <v>8</v>
          </cell>
          <cell r="Q375">
            <v>25.17</v>
          </cell>
          <cell r="R375">
            <v>8</v>
          </cell>
          <cell r="S375">
            <v>25.17</v>
          </cell>
          <cell r="U375">
            <v>0</v>
          </cell>
          <cell r="Y375">
            <v>8</v>
          </cell>
          <cell r="Z375">
            <v>25.17</v>
          </cell>
          <cell r="AA375">
            <v>8</v>
          </cell>
          <cell r="AB375">
            <v>25.17</v>
          </cell>
        </row>
        <row r="376">
          <cell r="C376">
            <v>4</v>
          </cell>
          <cell r="D376">
            <v>10.64</v>
          </cell>
          <cell r="F376">
            <v>10.64</v>
          </cell>
          <cell r="I376">
            <v>4</v>
          </cell>
          <cell r="J376">
            <v>0</v>
          </cell>
          <cell r="L376">
            <v>0</v>
          </cell>
          <cell r="P376">
            <v>9</v>
          </cell>
          <cell r="Q376">
            <v>31.48</v>
          </cell>
          <cell r="R376">
            <v>9</v>
          </cell>
          <cell r="S376">
            <v>31.48</v>
          </cell>
          <cell r="U376">
            <v>0</v>
          </cell>
          <cell r="Y376">
            <v>7</v>
          </cell>
          <cell r="Z376">
            <v>17.29</v>
          </cell>
          <cell r="AA376">
            <v>7</v>
          </cell>
          <cell r="AB376">
            <v>17.29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108</v>
          </cell>
          <cell r="U383">
            <v>552.56309999999996</v>
          </cell>
          <cell r="V383">
            <v>0</v>
          </cell>
          <cell r="W383">
            <v>0</v>
          </cell>
          <cell r="Y383">
            <v>85</v>
          </cell>
          <cell r="AA383">
            <v>85</v>
          </cell>
          <cell r="AB383">
            <v>1150.6031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257.74256326793147</v>
          </cell>
          <cell r="F387">
            <v>257.74256326793147</v>
          </cell>
          <cell r="I387">
            <v>0</v>
          </cell>
          <cell r="J387">
            <v>0</v>
          </cell>
          <cell r="Q387">
            <v>432.2618831499999</v>
          </cell>
          <cell r="R387">
            <v>0</v>
          </cell>
          <cell r="S387">
            <v>432.2618831499999</v>
          </cell>
          <cell r="Y387">
            <v>0</v>
          </cell>
          <cell r="Z387">
            <v>231.95</v>
          </cell>
          <cell r="AA387">
            <v>0</v>
          </cell>
          <cell r="AB387">
            <v>231.95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231.95</v>
          </cell>
          <cell r="AA390">
            <v>0</v>
          </cell>
          <cell r="AB390">
            <v>231.95</v>
          </cell>
        </row>
        <row r="391">
          <cell r="I391">
            <v>0</v>
          </cell>
          <cell r="J391">
            <v>0</v>
          </cell>
          <cell r="Q391">
            <v>417.99696180000001</v>
          </cell>
          <cell r="S391">
            <v>417.99696180000001</v>
          </cell>
          <cell r="Y391">
            <v>0</v>
          </cell>
          <cell r="AB391">
            <v>0</v>
          </cell>
        </row>
        <row r="392">
          <cell r="C392">
            <v>1446</v>
          </cell>
          <cell r="D392">
            <v>127.64072999999999</v>
          </cell>
          <cell r="E392">
            <v>1446</v>
          </cell>
          <cell r="F392">
            <v>127.64072999999999</v>
          </cell>
          <cell r="I392">
            <v>1445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1686</v>
          </cell>
          <cell r="Z392">
            <v>81.588400212765919</v>
          </cell>
          <cell r="AA392">
            <v>1686</v>
          </cell>
          <cell r="AB392">
            <v>81.588400212765919</v>
          </cell>
        </row>
        <row r="393">
          <cell r="C393">
            <v>1132</v>
          </cell>
          <cell r="D393">
            <v>99.616</v>
          </cell>
          <cell r="E393">
            <v>1132</v>
          </cell>
          <cell r="F393">
            <v>99.616</v>
          </cell>
          <cell r="I393">
            <v>1131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2527</v>
          </cell>
          <cell r="Z393">
            <v>104.89937170212761</v>
          </cell>
          <cell r="AA393">
            <v>2527</v>
          </cell>
          <cell r="AB393">
            <v>104.89937170212761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1299</v>
          </cell>
          <cell r="Z394">
            <v>47.62</v>
          </cell>
          <cell r="AA394">
            <v>1299</v>
          </cell>
          <cell r="AB394">
            <v>47.62</v>
          </cell>
        </row>
        <row r="395">
          <cell r="C395">
            <v>0</v>
          </cell>
          <cell r="D395">
            <v>52.126807166227543</v>
          </cell>
          <cell r="E395">
            <v>0</v>
          </cell>
          <cell r="F395">
            <v>52.126807166227543</v>
          </cell>
          <cell r="I395">
            <v>0</v>
          </cell>
          <cell r="J395">
            <v>0</v>
          </cell>
          <cell r="Q395">
            <v>104.49924045</v>
          </cell>
          <cell r="R395">
            <v>0</v>
          </cell>
          <cell r="S395">
            <v>104.49924045</v>
          </cell>
          <cell r="Z395">
            <v>58.277428723404235</v>
          </cell>
          <cell r="AA395">
            <v>0</v>
          </cell>
          <cell r="AB395">
            <v>58.277428723404235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5512</v>
          </cell>
          <cell r="Z396">
            <v>524.33520063829781</v>
          </cell>
          <cell r="AA396">
            <v>5512</v>
          </cell>
          <cell r="AB396">
            <v>524.33520063829781</v>
          </cell>
        </row>
        <row r="397">
          <cell r="M397">
            <v>0</v>
          </cell>
          <cell r="N397">
            <v>0</v>
          </cell>
          <cell r="Q397">
            <v>21740.186175399998</v>
          </cell>
          <cell r="T397">
            <v>163</v>
          </cell>
          <cell r="U397">
            <v>552.56309999999996</v>
          </cell>
          <cell r="V397">
            <v>0</v>
          </cell>
          <cell r="W397">
            <v>0</v>
          </cell>
          <cell r="Y397">
            <v>1103836</v>
          </cell>
          <cell r="Z397">
            <v>10927.928700638295</v>
          </cell>
          <cell r="AA397">
            <v>1103836</v>
          </cell>
          <cell r="AB397">
            <v>11480.491800638294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11480.491800638294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41</v>
          </cell>
        </row>
      </sheetData>
      <sheetData sheetId="30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231</v>
          </cell>
          <cell r="Q149">
            <v>6.93</v>
          </cell>
          <cell r="R149">
            <v>231</v>
          </cell>
          <cell r="S149">
            <v>6.93</v>
          </cell>
          <cell r="Y149">
            <v>231</v>
          </cell>
          <cell r="Z149">
            <v>6.93</v>
          </cell>
          <cell r="AA149">
            <v>231</v>
          </cell>
          <cell r="AB149">
            <v>6.93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6.93</v>
          </cell>
        </row>
        <row r="152">
          <cell r="D152">
            <v>25.86</v>
          </cell>
          <cell r="F152">
            <v>25.86</v>
          </cell>
          <cell r="I152">
            <v>0</v>
          </cell>
          <cell r="J152">
            <v>0</v>
          </cell>
          <cell r="Q152">
            <v>1341.72093</v>
          </cell>
          <cell r="R152">
            <v>0</v>
          </cell>
          <cell r="S152">
            <v>1341.72093</v>
          </cell>
          <cell r="Z152">
            <v>15.2</v>
          </cell>
          <cell r="AA152">
            <v>0</v>
          </cell>
          <cell r="AB152">
            <v>15.2</v>
          </cell>
        </row>
        <row r="153">
          <cell r="C153">
            <v>0</v>
          </cell>
          <cell r="D153">
            <v>25.86</v>
          </cell>
          <cell r="E153">
            <v>0</v>
          </cell>
          <cell r="F153">
            <v>25.86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1341.72093</v>
          </cell>
          <cell r="R153">
            <v>0</v>
          </cell>
          <cell r="S153">
            <v>1341.72093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15.2</v>
          </cell>
          <cell r="AA153">
            <v>0</v>
          </cell>
          <cell r="AB153">
            <v>15.2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1077</v>
          </cell>
          <cell r="D170">
            <v>32.31</v>
          </cell>
          <cell r="E170">
            <v>1077</v>
          </cell>
          <cell r="F170">
            <v>32.31</v>
          </cell>
          <cell r="I170">
            <v>0</v>
          </cell>
          <cell r="J170">
            <v>0</v>
          </cell>
          <cell r="P170">
            <v>468</v>
          </cell>
          <cell r="Q170">
            <v>14.04</v>
          </cell>
          <cell r="R170">
            <v>468</v>
          </cell>
          <cell r="S170">
            <v>14.04</v>
          </cell>
          <cell r="Y170">
            <v>468</v>
          </cell>
          <cell r="Z170">
            <v>14.04</v>
          </cell>
          <cell r="AA170">
            <v>468</v>
          </cell>
          <cell r="AB170">
            <v>14.04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14.04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411</v>
          </cell>
          <cell r="Q176">
            <v>12.33</v>
          </cell>
          <cell r="R176">
            <v>411</v>
          </cell>
          <cell r="S176">
            <v>12.33</v>
          </cell>
          <cell r="Y176">
            <v>411</v>
          </cell>
          <cell r="Z176">
            <v>12.33</v>
          </cell>
          <cell r="AA176">
            <v>411</v>
          </cell>
          <cell r="AB176">
            <v>12.33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12.33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68</v>
          </cell>
          <cell r="Q182">
            <v>2.04</v>
          </cell>
          <cell r="R182">
            <v>68</v>
          </cell>
          <cell r="S182">
            <v>2.04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5</v>
          </cell>
          <cell r="D183">
            <v>7.4999999999999997E-2</v>
          </cell>
          <cell r="E183">
            <v>5</v>
          </cell>
          <cell r="F183">
            <v>7.4999999999999997E-2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68</v>
          </cell>
          <cell r="Z183">
            <v>1.02</v>
          </cell>
          <cell r="AA183">
            <v>68</v>
          </cell>
          <cell r="AB183">
            <v>1.02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1.02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200</v>
          </cell>
          <cell r="D188">
            <v>20</v>
          </cell>
          <cell r="E188">
            <v>200</v>
          </cell>
          <cell r="F188">
            <v>20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394</v>
          </cell>
          <cell r="D194">
            <v>33.49</v>
          </cell>
          <cell r="E194">
            <v>394</v>
          </cell>
          <cell r="F194">
            <v>33.49</v>
          </cell>
          <cell r="I194">
            <v>0</v>
          </cell>
          <cell r="J194">
            <v>0</v>
          </cell>
          <cell r="P194">
            <v>528</v>
          </cell>
          <cell r="Q194">
            <v>52.800000000000004</v>
          </cell>
          <cell r="R194">
            <v>528</v>
          </cell>
          <cell r="S194">
            <v>52.800000000000004</v>
          </cell>
          <cell r="Y194">
            <v>528</v>
          </cell>
          <cell r="Z194">
            <v>52.800000000000004</v>
          </cell>
          <cell r="AA194">
            <v>528</v>
          </cell>
          <cell r="AB194">
            <v>52.800000000000004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52.800000000000004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80.19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52645</v>
          </cell>
          <cell r="D201">
            <v>78.967500000000001</v>
          </cell>
          <cell r="E201">
            <v>52645</v>
          </cell>
          <cell r="F201">
            <v>78.967500000000001</v>
          </cell>
          <cell r="I201">
            <v>0</v>
          </cell>
          <cell r="J201">
            <v>0</v>
          </cell>
          <cell r="P201">
            <v>49631</v>
          </cell>
          <cell r="Q201">
            <v>74.4465</v>
          </cell>
          <cell r="R201">
            <v>49631</v>
          </cell>
          <cell r="S201">
            <v>74.4465</v>
          </cell>
          <cell r="Z201">
            <v>74.4465</v>
          </cell>
          <cell r="AA201">
            <v>49631</v>
          </cell>
          <cell r="AB201">
            <v>74.4465</v>
          </cell>
        </row>
        <row r="202">
          <cell r="C202">
            <v>10</v>
          </cell>
          <cell r="D202">
            <v>1.4999999999999999E-2</v>
          </cell>
          <cell r="E202">
            <v>10</v>
          </cell>
          <cell r="F202">
            <v>1.4999999999999999E-2</v>
          </cell>
          <cell r="I202">
            <v>0</v>
          </cell>
          <cell r="J202">
            <v>0</v>
          </cell>
          <cell r="P202">
            <v>5</v>
          </cell>
          <cell r="Q202">
            <v>7.4999999999999997E-3</v>
          </cell>
          <cell r="R202">
            <v>5</v>
          </cell>
          <cell r="S202">
            <v>7.4999999999999997E-3</v>
          </cell>
          <cell r="Z202">
            <v>7.4999999999999997E-3</v>
          </cell>
          <cell r="AA202">
            <v>5</v>
          </cell>
          <cell r="AB202">
            <v>7.4999999999999997E-3</v>
          </cell>
        </row>
        <row r="203">
          <cell r="C203">
            <v>3</v>
          </cell>
          <cell r="D203">
            <v>4.5000000000000005E-3</v>
          </cell>
          <cell r="E203">
            <v>3</v>
          </cell>
          <cell r="F203">
            <v>4.5000000000000005E-3</v>
          </cell>
          <cell r="I203">
            <v>0</v>
          </cell>
          <cell r="J203">
            <v>0</v>
          </cell>
          <cell r="P203">
            <v>9</v>
          </cell>
          <cell r="Q203">
            <v>1.35E-2</v>
          </cell>
          <cell r="R203">
            <v>9</v>
          </cell>
          <cell r="S203">
            <v>1.35E-2</v>
          </cell>
          <cell r="Z203">
            <v>1.35E-2</v>
          </cell>
          <cell r="AA203">
            <v>9</v>
          </cell>
          <cell r="AB203">
            <v>1.35E-2</v>
          </cell>
        </row>
        <row r="204">
          <cell r="C204">
            <v>82182</v>
          </cell>
          <cell r="D204">
            <v>123.273</v>
          </cell>
          <cell r="E204">
            <v>82182</v>
          </cell>
          <cell r="F204">
            <v>123.273</v>
          </cell>
          <cell r="I204">
            <v>0</v>
          </cell>
          <cell r="J204">
            <v>0</v>
          </cell>
          <cell r="P204">
            <v>80421</v>
          </cell>
          <cell r="Q204">
            <v>120.6315</v>
          </cell>
          <cell r="R204">
            <v>80421</v>
          </cell>
          <cell r="S204">
            <v>120.6315</v>
          </cell>
          <cell r="Z204">
            <v>120.6315</v>
          </cell>
          <cell r="AA204">
            <v>80421</v>
          </cell>
          <cell r="AB204">
            <v>120.6315</v>
          </cell>
        </row>
        <row r="205">
          <cell r="C205">
            <v>10</v>
          </cell>
          <cell r="D205">
            <v>1.4999999999999999E-2</v>
          </cell>
          <cell r="E205">
            <v>10</v>
          </cell>
          <cell r="F205">
            <v>1.4999999999999999E-2</v>
          </cell>
          <cell r="I205">
            <v>0</v>
          </cell>
          <cell r="J205">
            <v>0</v>
          </cell>
          <cell r="P205">
            <v>20</v>
          </cell>
          <cell r="Q205">
            <v>0.03</v>
          </cell>
          <cell r="R205">
            <v>20</v>
          </cell>
          <cell r="S205">
            <v>0.03</v>
          </cell>
          <cell r="Z205">
            <v>0.03</v>
          </cell>
          <cell r="AA205">
            <v>20</v>
          </cell>
          <cell r="AB205">
            <v>0.03</v>
          </cell>
        </row>
        <row r="206">
          <cell r="C206">
            <v>34</v>
          </cell>
          <cell r="D206">
            <v>5.1000000000000004E-2</v>
          </cell>
          <cell r="E206">
            <v>34</v>
          </cell>
          <cell r="F206">
            <v>5.1000000000000004E-2</v>
          </cell>
          <cell r="I206">
            <v>0</v>
          </cell>
          <cell r="J206">
            <v>0</v>
          </cell>
          <cell r="P206">
            <v>44</v>
          </cell>
          <cell r="Q206">
            <v>6.6000000000000003E-2</v>
          </cell>
          <cell r="R206">
            <v>44</v>
          </cell>
          <cell r="S206">
            <v>6.6000000000000003E-2</v>
          </cell>
          <cell r="Z206">
            <v>6.6000000000000003E-2</v>
          </cell>
          <cell r="AA206">
            <v>44</v>
          </cell>
          <cell r="AB206">
            <v>6.6000000000000003E-2</v>
          </cell>
        </row>
        <row r="207">
          <cell r="C207">
            <v>93961</v>
          </cell>
          <cell r="D207">
            <v>234.9025</v>
          </cell>
          <cell r="E207">
            <v>93961</v>
          </cell>
          <cell r="F207">
            <v>234.9025</v>
          </cell>
          <cell r="I207">
            <v>0</v>
          </cell>
          <cell r="J207">
            <v>0</v>
          </cell>
          <cell r="P207">
            <v>90723</v>
          </cell>
          <cell r="Q207">
            <v>226.8075</v>
          </cell>
          <cell r="R207">
            <v>90723</v>
          </cell>
          <cell r="S207">
            <v>226.8075</v>
          </cell>
          <cell r="Z207">
            <v>226.8075</v>
          </cell>
          <cell r="AA207">
            <v>90723</v>
          </cell>
          <cell r="AB207">
            <v>226.8075</v>
          </cell>
        </row>
        <row r="208">
          <cell r="C208">
            <v>24</v>
          </cell>
          <cell r="D208">
            <v>0.06</v>
          </cell>
          <cell r="E208">
            <v>24</v>
          </cell>
          <cell r="F208">
            <v>0.06</v>
          </cell>
          <cell r="I208">
            <v>0</v>
          </cell>
          <cell r="J208">
            <v>0</v>
          </cell>
          <cell r="P208">
            <v>39</v>
          </cell>
          <cell r="Q208">
            <v>9.7500000000000003E-2</v>
          </cell>
          <cell r="R208">
            <v>39</v>
          </cell>
          <cell r="S208">
            <v>9.7500000000000003E-2</v>
          </cell>
          <cell r="Z208">
            <v>9.7500000000000003E-2</v>
          </cell>
          <cell r="AA208">
            <v>39</v>
          </cell>
          <cell r="AB208">
            <v>9.7500000000000003E-2</v>
          </cell>
        </row>
        <row r="209">
          <cell r="C209">
            <v>31</v>
          </cell>
          <cell r="D209">
            <v>7.7499999999999999E-2</v>
          </cell>
          <cell r="E209">
            <v>31</v>
          </cell>
          <cell r="F209">
            <v>7.7499999999999999E-2</v>
          </cell>
          <cell r="I209">
            <v>0</v>
          </cell>
          <cell r="J209">
            <v>0</v>
          </cell>
          <cell r="P209">
            <v>28</v>
          </cell>
          <cell r="Q209">
            <v>7.0000000000000007E-2</v>
          </cell>
          <cell r="R209">
            <v>28</v>
          </cell>
          <cell r="S209">
            <v>7.0000000000000007E-2</v>
          </cell>
          <cell r="Z209">
            <v>7.0000000000000007E-2</v>
          </cell>
          <cell r="AA209">
            <v>28</v>
          </cell>
          <cell r="AB209">
            <v>7.0000000000000007E-2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422.17</v>
          </cell>
        </row>
        <row r="211">
          <cell r="I211">
            <v>0</v>
          </cell>
          <cell r="J211">
            <v>0</v>
          </cell>
        </row>
        <row r="212">
          <cell r="C212">
            <v>62711</v>
          </cell>
          <cell r="D212">
            <v>250.84399999999999</v>
          </cell>
          <cell r="E212">
            <v>62711</v>
          </cell>
          <cell r="F212">
            <v>250.84399999999999</v>
          </cell>
          <cell r="I212">
            <v>0</v>
          </cell>
          <cell r="J212">
            <v>0</v>
          </cell>
          <cell r="P212">
            <v>60782</v>
          </cell>
          <cell r="Q212">
            <v>243.12800000000001</v>
          </cell>
          <cell r="R212">
            <v>60782</v>
          </cell>
          <cell r="S212">
            <v>243.12800000000001</v>
          </cell>
          <cell r="Y212">
            <v>60782</v>
          </cell>
          <cell r="Z212">
            <v>243.12800000000001</v>
          </cell>
          <cell r="AA212">
            <v>60782</v>
          </cell>
          <cell r="AB212">
            <v>243.12800000000001</v>
          </cell>
        </row>
        <row r="213">
          <cell r="C213">
            <v>4332</v>
          </cell>
          <cell r="D213">
            <v>17.327999999999999</v>
          </cell>
          <cell r="E213">
            <v>4332</v>
          </cell>
          <cell r="F213">
            <v>17.327999999999999</v>
          </cell>
          <cell r="I213">
            <v>0</v>
          </cell>
          <cell r="J213">
            <v>0</v>
          </cell>
          <cell r="P213">
            <v>4197</v>
          </cell>
          <cell r="Q213">
            <v>16.788</v>
          </cell>
          <cell r="R213">
            <v>4197</v>
          </cell>
          <cell r="S213">
            <v>16.788</v>
          </cell>
          <cell r="Y213">
            <v>4197</v>
          </cell>
          <cell r="Z213">
            <v>16.788</v>
          </cell>
          <cell r="AA213">
            <v>4197</v>
          </cell>
          <cell r="AB213">
            <v>16.788</v>
          </cell>
        </row>
        <row r="214">
          <cell r="C214">
            <v>17912</v>
          </cell>
          <cell r="D214">
            <v>71.647999999999996</v>
          </cell>
          <cell r="E214">
            <v>17912</v>
          </cell>
          <cell r="F214">
            <v>71.647999999999996</v>
          </cell>
          <cell r="I214">
            <v>0</v>
          </cell>
          <cell r="J214">
            <v>0</v>
          </cell>
          <cell r="P214">
            <v>17367</v>
          </cell>
          <cell r="Q214">
            <v>69.468000000000004</v>
          </cell>
          <cell r="R214">
            <v>17367</v>
          </cell>
          <cell r="S214">
            <v>69.468000000000004</v>
          </cell>
          <cell r="Y214">
            <v>17367</v>
          </cell>
          <cell r="Z214">
            <v>69.468000000000004</v>
          </cell>
          <cell r="AA214">
            <v>17367</v>
          </cell>
          <cell r="AB214">
            <v>69.468000000000004</v>
          </cell>
        </row>
        <row r="215">
          <cell r="C215">
            <v>5362</v>
          </cell>
          <cell r="D215">
            <v>21.448</v>
          </cell>
          <cell r="E215">
            <v>5362</v>
          </cell>
          <cell r="F215">
            <v>21.448</v>
          </cell>
          <cell r="I215">
            <v>0</v>
          </cell>
          <cell r="J215">
            <v>0</v>
          </cell>
          <cell r="P215">
            <v>35552</v>
          </cell>
          <cell r="Q215">
            <v>142.208</v>
          </cell>
          <cell r="R215">
            <v>35552</v>
          </cell>
          <cell r="S215">
            <v>142.208</v>
          </cell>
          <cell r="Y215">
            <v>4762</v>
          </cell>
          <cell r="Z215">
            <v>19.048000000000002</v>
          </cell>
          <cell r="AA215">
            <v>4762</v>
          </cell>
          <cell r="AB215">
            <v>19.048000000000002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348.43200000000002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586</v>
          </cell>
          <cell r="D245">
            <v>3516</v>
          </cell>
          <cell r="E245">
            <v>586</v>
          </cell>
          <cell r="F245">
            <v>3516</v>
          </cell>
          <cell r="I245">
            <v>0</v>
          </cell>
          <cell r="J245">
            <v>0</v>
          </cell>
          <cell r="P245">
            <v>586</v>
          </cell>
          <cell r="Q245">
            <v>3867.6</v>
          </cell>
          <cell r="R245">
            <v>586</v>
          </cell>
          <cell r="S245">
            <v>3867.6</v>
          </cell>
          <cell r="Y245">
            <v>586</v>
          </cell>
          <cell r="Z245">
            <v>3867.6</v>
          </cell>
          <cell r="AA245">
            <v>586</v>
          </cell>
          <cell r="AB245">
            <v>3867.6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60</v>
          </cell>
          <cell r="D249">
            <v>360</v>
          </cell>
          <cell r="E249">
            <v>60</v>
          </cell>
          <cell r="F249">
            <v>360</v>
          </cell>
          <cell r="I249">
            <v>0</v>
          </cell>
          <cell r="J249">
            <v>0</v>
          </cell>
          <cell r="P249">
            <v>60</v>
          </cell>
          <cell r="Q249">
            <v>396</v>
          </cell>
          <cell r="R249">
            <v>60</v>
          </cell>
          <cell r="S249">
            <v>396</v>
          </cell>
          <cell r="Y249">
            <v>60</v>
          </cell>
          <cell r="Z249">
            <v>396</v>
          </cell>
          <cell r="AA249">
            <v>60</v>
          </cell>
          <cell r="AB249">
            <v>396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22</v>
          </cell>
          <cell r="D259">
            <v>11</v>
          </cell>
          <cell r="E259">
            <v>22</v>
          </cell>
          <cell r="F259">
            <v>11</v>
          </cell>
          <cell r="I259">
            <v>0</v>
          </cell>
          <cell r="J259">
            <v>0</v>
          </cell>
          <cell r="P259">
            <v>27</v>
          </cell>
          <cell r="Q259">
            <v>13.5</v>
          </cell>
          <cell r="R259">
            <v>27</v>
          </cell>
          <cell r="S259">
            <v>13.5</v>
          </cell>
          <cell r="Y259">
            <v>27</v>
          </cell>
          <cell r="Z259">
            <v>13.5</v>
          </cell>
          <cell r="AA259">
            <v>27</v>
          </cell>
          <cell r="AB259">
            <v>13.5</v>
          </cell>
        </row>
        <row r="260">
          <cell r="C260">
            <v>22</v>
          </cell>
          <cell r="D260">
            <v>11</v>
          </cell>
          <cell r="E260">
            <v>22</v>
          </cell>
          <cell r="F260">
            <v>11</v>
          </cell>
          <cell r="I260">
            <v>0</v>
          </cell>
          <cell r="J260">
            <v>0</v>
          </cell>
          <cell r="P260">
            <v>27</v>
          </cell>
          <cell r="Q260">
            <v>13.5</v>
          </cell>
          <cell r="R260">
            <v>27</v>
          </cell>
          <cell r="S260">
            <v>13.5</v>
          </cell>
          <cell r="Y260">
            <v>27</v>
          </cell>
          <cell r="Z260">
            <v>13.5</v>
          </cell>
          <cell r="AA260">
            <v>27</v>
          </cell>
          <cell r="AB260">
            <v>13.5</v>
          </cell>
        </row>
        <row r="261">
          <cell r="C261">
            <v>22</v>
          </cell>
          <cell r="D261">
            <v>11</v>
          </cell>
          <cell r="E261">
            <v>22</v>
          </cell>
          <cell r="F261">
            <v>11</v>
          </cell>
          <cell r="I261">
            <v>0</v>
          </cell>
          <cell r="J261">
            <v>0</v>
          </cell>
          <cell r="P261">
            <v>27</v>
          </cell>
          <cell r="Q261">
            <v>13.5</v>
          </cell>
          <cell r="R261">
            <v>27</v>
          </cell>
          <cell r="S261">
            <v>13.5</v>
          </cell>
          <cell r="Y261">
            <v>27</v>
          </cell>
          <cell r="Z261">
            <v>13.5</v>
          </cell>
          <cell r="AA261">
            <v>27</v>
          </cell>
          <cell r="AB261">
            <v>13.5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4304.1000000000004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4304.1000000000004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4304.1000000000004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3836</v>
          </cell>
          <cell r="D268">
            <v>30.688000000000002</v>
          </cell>
          <cell r="E268">
            <v>3836</v>
          </cell>
          <cell r="F268">
            <v>30.688000000000002</v>
          </cell>
          <cell r="I268">
            <v>0</v>
          </cell>
          <cell r="J268">
            <v>0</v>
          </cell>
          <cell r="P268">
            <v>3935</v>
          </cell>
          <cell r="Q268">
            <v>78.7</v>
          </cell>
          <cell r="R268">
            <v>3935</v>
          </cell>
          <cell r="S268">
            <v>78.7</v>
          </cell>
          <cell r="Y268">
            <v>3935</v>
          </cell>
          <cell r="Z268">
            <v>39.35</v>
          </cell>
          <cell r="AA268">
            <v>3935</v>
          </cell>
          <cell r="AB268">
            <v>39.35</v>
          </cell>
        </row>
        <row r="269">
          <cell r="C269">
            <v>3036</v>
          </cell>
          <cell r="D269">
            <v>24.288</v>
          </cell>
          <cell r="E269">
            <v>3036</v>
          </cell>
          <cell r="F269">
            <v>24.288</v>
          </cell>
          <cell r="I269">
            <v>0</v>
          </cell>
          <cell r="J269">
            <v>0</v>
          </cell>
          <cell r="P269">
            <v>3264</v>
          </cell>
          <cell r="Q269">
            <v>65.28</v>
          </cell>
          <cell r="R269">
            <v>3264</v>
          </cell>
          <cell r="S269">
            <v>65.28</v>
          </cell>
          <cell r="Y269">
            <v>3264</v>
          </cell>
          <cell r="Z269">
            <v>32.64</v>
          </cell>
          <cell r="AA269">
            <v>3264</v>
          </cell>
          <cell r="AB269">
            <v>32.64</v>
          </cell>
        </row>
        <row r="270">
          <cell r="C270">
            <v>3724</v>
          </cell>
          <cell r="D270">
            <v>29.792000000000002</v>
          </cell>
          <cell r="E270">
            <v>3724</v>
          </cell>
          <cell r="F270">
            <v>29.792000000000002</v>
          </cell>
          <cell r="I270">
            <v>0</v>
          </cell>
          <cell r="J270">
            <v>0</v>
          </cell>
          <cell r="P270">
            <v>3147</v>
          </cell>
          <cell r="Q270">
            <v>62.940000000000005</v>
          </cell>
          <cell r="R270">
            <v>3147</v>
          </cell>
          <cell r="S270">
            <v>62.940000000000005</v>
          </cell>
          <cell r="Y270">
            <v>3147</v>
          </cell>
          <cell r="Z270">
            <v>31.470000000000002</v>
          </cell>
          <cell r="AA270">
            <v>3147</v>
          </cell>
          <cell r="AB270">
            <v>31.470000000000002</v>
          </cell>
        </row>
        <row r="271">
          <cell r="I271">
            <v>0</v>
          </cell>
          <cell r="J271">
            <v>0</v>
          </cell>
        </row>
        <row r="272">
          <cell r="C272">
            <v>3836</v>
          </cell>
          <cell r="D272">
            <v>30.688000000000002</v>
          </cell>
          <cell r="E272">
            <v>3836</v>
          </cell>
          <cell r="F272">
            <v>30.688000000000002</v>
          </cell>
          <cell r="I272">
            <v>0</v>
          </cell>
          <cell r="J272">
            <v>0</v>
          </cell>
          <cell r="P272">
            <v>3935</v>
          </cell>
          <cell r="Q272">
            <v>39.35</v>
          </cell>
          <cell r="R272">
            <v>3935</v>
          </cell>
          <cell r="S272">
            <v>39.35</v>
          </cell>
          <cell r="Y272">
            <v>3935</v>
          </cell>
          <cell r="Z272">
            <v>39.35</v>
          </cell>
          <cell r="AA272">
            <v>3935</v>
          </cell>
          <cell r="AB272">
            <v>39.35</v>
          </cell>
        </row>
        <row r="273">
          <cell r="C273">
            <v>3036</v>
          </cell>
          <cell r="D273">
            <v>24.288</v>
          </cell>
          <cell r="E273">
            <v>3036</v>
          </cell>
          <cell r="F273">
            <v>24.288</v>
          </cell>
          <cell r="I273">
            <v>0</v>
          </cell>
          <cell r="J273">
            <v>0</v>
          </cell>
          <cell r="P273">
            <v>3264</v>
          </cell>
          <cell r="Q273">
            <v>32.64</v>
          </cell>
          <cell r="R273">
            <v>3264</v>
          </cell>
          <cell r="S273">
            <v>32.64</v>
          </cell>
          <cell r="Y273">
            <v>3264</v>
          </cell>
          <cell r="Z273">
            <v>32.64</v>
          </cell>
          <cell r="AA273">
            <v>3264</v>
          </cell>
          <cell r="AB273">
            <v>32.64</v>
          </cell>
        </row>
        <row r="274">
          <cell r="C274">
            <v>3724</v>
          </cell>
          <cell r="D274">
            <v>29.792000000000002</v>
          </cell>
          <cell r="E274">
            <v>3724</v>
          </cell>
          <cell r="F274">
            <v>29.792000000000002</v>
          </cell>
          <cell r="I274">
            <v>0</v>
          </cell>
          <cell r="J274">
            <v>0</v>
          </cell>
          <cell r="P274">
            <v>3147</v>
          </cell>
          <cell r="Q274">
            <v>31.470000000000002</v>
          </cell>
          <cell r="R274">
            <v>3147</v>
          </cell>
          <cell r="S274">
            <v>31.470000000000002</v>
          </cell>
          <cell r="Y274">
            <v>3147</v>
          </cell>
          <cell r="Z274">
            <v>31.470000000000002</v>
          </cell>
          <cell r="AA274">
            <v>3147</v>
          </cell>
          <cell r="AB274">
            <v>31.470000000000002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256</v>
          </cell>
          <cell r="D281">
            <v>2.048</v>
          </cell>
          <cell r="E281">
            <v>256</v>
          </cell>
          <cell r="F281">
            <v>2.048</v>
          </cell>
          <cell r="I281">
            <v>0</v>
          </cell>
          <cell r="J281">
            <v>0</v>
          </cell>
          <cell r="P281">
            <v>145</v>
          </cell>
          <cell r="Q281">
            <v>2.9</v>
          </cell>
          <cell r="R281">
            <v>145</v>
          </cell>
          <cell r="S281">
            <v>2.9</v>
          </cell>
          <cell r="Y281">
            <v>145</v>
          </cell>
          <cell r="Z281">
            <v>2.9</v>
          </cell>
          <cell r="AA281">
            <v>145</v>
          </cell>
          <cell r="AB281">
            <v>2.9</v>
          </cell>
        </row>
        <row r="282">
          <cell r="C282">
            <v>230</v>
          </cell>
          <cell r="D282">
            <v>1.84</v>
          </cell>
          <cell r="E282">
            <v>230</v>
          </cell>
          <cell r="F282">
            <v>1.84</v>
          </cell>
          <cell r="I282">
            <v>0</v>
          </cell>
          <cell r="J282">
            <v>0</v>
          </cell>
          <cell r="P282">
            <v>122</v>
          </cell>
          <cell r="Q282">
            <v>2.44</v>
          </cell>
          <cell r="R282">
            <v>122</v>
          </cell>
          <cell r="S282">
            <v>2.44</v>
          </cell>
          <cell r="Y282">
            <v>122</v>
          </cell>
          <cell r="Z282">
            <v>2.44</v>
          </cell>
          <cell r="AA282">
            <v>122</v>
          </cell>
          <cell r="AB282">
            <v>2.44</v>
          </cell>
        </row>
        <row r="283">
          <cell r="C283">
            <v>253</v>
          </cell>
          <cell r="D283">
            <v>2.024</v>
          </cell>
          <cell r="E283">
            <v>253</v>
          </cell>
          <cell r="F283">
            <v>2.024</v>
          </cell>
          <cell r="I283">
            <v>0</v>
          </cell>
          <cell r="J283">
            <v>0</v>
          </cell>
          <cell r="P283">
            <v>118</v>
          </cell>
          <cell r="Q283">
            <v>2.36</v>
          </cell>
          <cell r="R283">
            <v>118</v>
          </cell>
          <cell r="S283">
            <v>2.36</v>
          </cell>
          <cell r="Y283">
            <v>118</v>
          </cell>
          <cell r="Z283">
            <v>2.36</v>
          </cell>
          <cell r="AA283">
            <v>118</v>
          </cell>
          <cell r="AB283">
            <v>2.36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217.44799999999998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86</v>
          </cell>
          <cell r="D290">
            <v>312.18</v>
          </cell>
          <cell r="E290">
            <v>86</v>
          </cell>
          <cell r="F290">
            <v>312.18</v>
          </cell>
          <cell r="I290">
            <v>0</v>
          </cell>
          <cell r="J290">
            <v>0</v>
          </cell>
          <cell r="P290">
            <v>90</v>
          </cell>
          <cell r="Q290">
            <v>342.9</v>
          </cell>
          <cell r="R290">
            <v>90</v>
          </cell>
          <cell r="S290">
            <v>342.9</v>
          </cell>
          <cell r="Y290">
            <v>86</v>
          </cell>
          <cell r="Z290">
            <v>327.66000000000003</v>
          </cell>
          <cell r="AA290">
            <v>86</v>
          </cell>
          <cell r="AB290">
            <v>327.66000000000003</v>
          </cell>
        </row>
        <row r="291">
          <cell r="C291">
            <v>30</v>
          </cell>
          <cell r="D291">
            <v>108.89999999999999</v>
          </cell>
          <cell r="E291">
            <v>30</v>
          </cell>
          <cell r="F291">
            <v>108.89999999999999</v>
          </cell>
          <cell r="I291">
            <v>0</v>
          </cell>
          <cell r="J291">
            <v>0</v>
          </cell>
          <cell r="P291">
            <v>30</v>
          </cell>
          <cell r="Q291">
            <v>114.3</v>
          </cell>
          <cell r="R291">
            <v>30</v>
          </cell>
          <cell r="S291">
            <v>114.3</v>
          </cell>
          <cell r="Y291">
            <v>30</v>
          </cell>
          <cell r="Z291">
            <v>114.3</v>
          </cell>
          <cell r="AA291">
            <v>30</v>
          </cell>
          <cell r="AB291">
            <v>114.3</v>
          </cell>
        </row>
        <row r="292">
          <cell r="C292">
            <v>7</v>
          </cell>
          <cell r="D292">
            <v>25.41</v>
          </cell>
          <cell r="E292">
            <v>7</v>
          </cell>
          <cell r="F292">
            <v>25.41</v>
          </cell>
          <cell r="I292">
            <v>0</v>
          </cell>
          <cell r="J292">
            <v>0</v>
          </cell>
          <cell r="P292">
            <v>15</v>
          </cell>
          <cell r="Q292">
            <v>57.15</v>
          </cell>
          <cell r="R292">
            <v>15</v>
          </cell>
          <cell r="S292">
            <v>57.15</v>
          </cell>
          <cell r="Y292">
            <v>7</v>
          </cell>
          <cell r="Z292">
            <v>26.67</v>
          </cell>
          <cell r="AA292">
            <v>7</v>
          </cell>
          <cell r="AB292">
            <v>26.67</v>
          </cell>
        </row>
        <row r="293">
          <cell r="C293">
            <v>12</v>
          </cell>
          <cell r="D293">
            <v>34.650018348623853</v>
          </cell>
          <cell r="E293">
            <v>12</v>
          </cell>
          <cell r="F293">
            <v>34.650018348623853</v>
          </cell>
          <cell r="I293">
            <v>0</v>
          </cell>
          <cell r="J293">
            <v>0</v>
          </cell>
          <cell r="P293">
            <v>15</v>
          </cell>
          <cell r="Q293">
            <v>50.400000000000006</v>
          </cell>
          <cell r="R293">
            <v>15</v>
          </cell>
          <cell r="S293">
            <v>50.400000000000006</v>
          </cell>
          <cell r="Y293">
            <v>12</v>
          </cell>
          <cell r="Z293">
            <v>40.320000000000007</v>
          </cell>
          <cell r="AA293">
            <v>12</v>
          </cell>
          <cell r="AB293">
            <v>40.320000000000007</v>
          </cell>
        </row>
        <row r="294">
          <cell r="C294">
            <v>15</v>
          </cell>
          <cell r="D294">
            <v>44.442</v>
          </cell>
          <cell r="E294">
            <v>15</v>
          </cell>
          <cell r="F294">
            <v>44.442</v>
          </cell>
          <cell r="I294">
            <v>0</v>
          </cell>
          <cell r="J294">
            <v>0</v>
          </cell>
          <cell r="P294">
            <v>86</v>
          </cell>
          <cell r="Q294">
            <v>288.95999999999998</v>
          </cell>
          <cell r="R294">
            <v>86</v>
          </cell>
          <cell r="S294">
            <v>288.95999999999998</v>
          </cell>
          <cell r="Y294">
            <v>15</v>
          </cell>
          <cell r="Z294">
            <v>50.4</v>
          </cell>
          <cell r="AA294">
            <v>15</v>
          </cell>
          <cell r="AB294">
            <v>50.4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15</v>
          </cell>
          <cell r="Q296">
            <v>15</v>
          </cell>
          <cell r="R296">
            <v>15</v>
          </cell>
          <cell r="S296">
            <v>15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15</v>
          </cell>
          <cell r="D297">
            <v>7.5</v>
          </cell>
          <cell r="E297">
            <v>15</v>
          </cell>
          <cell r="F297">
            <v>7.5</v>
          </cell>
          <cell r="I297">
            <v>0</v>
          </cell>
          <cell r="J297">
            <v>0</v>
          </cell>
          <cell r="P297">
            <v>15</v>
          </cell>
          <cell r="Q297">
            <v>7.5</v>
          </cell>
          <cell r="R297">
            <v>15</v>
          </cell>
          <cell r="S297">
            <v>7.5</v>
          </cell>
          <cell r="Y297">
            <v>15</v>
          </cell>
          <cell r="Z297">
            <v>7.5</v>
          </cell>
          <cell r="AA297">
            <v>15</v>
          </cell>
          <cell r="AB297">
            <v>7.5</v>
          </cell>
        </row>
        <row r="298">
          <cell r="C298">
            <v>15</v>
          </cell>
          <cell r="D298">
            <v>4.5</v>
          </cell>
          <cell r="E298">
            <v>15</v>
          </cell>
          <cell r="F298">
            <v>4.5</v>
          </cell>
          <cell r="I298">
            <v>0</v>
          </cell>
          <cell r="J298">
            <v>0</v>
          </cell>
          <cell r="P298">
            <v>15</v>
          </cell>
          <cell r="Q298">
            <v>4.5</v>
          </cell>
          <cell r="R298">
            <v>15</v>
          </cell>
          <cell r="S298">
            <v>4.5</v>
          </cell>
          <cell r="Y298">
            <v>15</v>
          </cell>
          <cell r="Z298">
            <v>4.5</v>
          </cell>
          <cell r="AA298">
            <v>15</v>
          </cell>
          <cell r="AB298">
            <v>4.5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15</v>
          </cell>
          <cell r="Q299">
            <v>1.5</v>
          </cell>
          <cell r="R299">
            <v>15</v>
          </cell>
          <cell r="S299">
            <v>1.5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15</v>
          </cell>
          <cell r="Q300">
            <v>1.5</v>
          </cell>
          <cell r="R300">
            <v>15</v>
          </cell>
          <cell r="S300">
            <v>1.5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15</v>
          </cell>
          <cell r="Z301">
            <v>571.35</v>
          </cell>
          <cell r="AA301">
            <v>15</v>
          </cell>
          <cell r="AB301">
            <v>571.35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228</v>
          </cell>
          <cell r="Q305">
            <v>22.8</v>
          </cell>
          <cell r="R305">
            <v>228</v>
          </cell>
          <cell r="S305">
            <v>22.8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228</v>
          </cell>
          <cell r="D306">
            <v>22.8</v>
          </cell>
          <cell r="E306">
            <v>228</v>
          </cell>
          <cell r="F306">
            <v>22.8</v>
          </cell>
          <cell r="I306">
            <v>0</v>
          </cell>
          <cell r="J306">
            <v>0</v>
          </cell>
          <cell r="P306">
            <v>228</v>
          </cell>
          <cell r="Q306">
            <v>22.8</v>
          </cell>
          <cell r="R306">
            <v>228</v>
          </cell>
          <cell r="S306">
            <v>22.8</v>
          </cell>
          <cell r="Z306">
            <v>22.8</v>
          </cell>
          <cell r="AA306">
            <v>228</v>
          </cell>
          <cell r="AB306">
            <v>22.8</v>
          </cell>
        </row>
        <row r="307">
          <cell r="C307">
            <v>228</v>
          </cell>
          <cell r="D307">
            <v>27.36</v>
          </cell>
          <cell r="E307">
            <v>228</v>
          </cell>
          <cell r="F307">
            <v>27.36</v>
          </cell>
          <cell r="I307">
            <v>0</v>
          </cell>
          <cell r="J307">
            <v>0</v>
          </cell>
          <cell r="P307">
            <v>228</v>
          </cell>
          <cell r="Q307">
            <v>27.36</v>
          </cell>
          <cell r="R307">
            <v>228</v>
          </cell>
          <cell r="S307">
            <v>27.36</v>
          </cell>
          <cell r="Z307">
            <v>27.36</v>
          </cell>
          <cell r="AA307">
            <v>228</v>
          </cell>
          <cell r="AB307">
            <v>27.36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228</v>
          </cell>
          <cell r="Q308">
            <v>6.84</v>
          </cell>
          <cell r="R308">
            <v>228</v>
          </cell>
          <cell r="S308">
            <v>6.84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228</v>
          </cell>
          <cell r="Q309">
            <v>4.5600000000000005</v>
          </cell>
          <cell r="R309">
            <v>228</v>
          </cell>
          <cell r="S309">
            <v>4.5600000000000005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228</v>
          </cell>
          <cell r="Z310">
            <v>50.16</v>
          </cell>
          <cell r="AA310">
            <v>228</v>
          </cell>
          <cell r="AB310">
            <v>50.16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2866</v>
          </cell>
          <cell r="Q317">
            <v>85.97999999999999</v>
          </cell>
          <cell r="R317">
            <v>2866</v>
          </cell>
          <cell r="S317">
            <v>85.97999999999999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767</v>
          </cell>
          <cell r="Q318">
            <v>76.7</v>
          </cell>
          <cell r="R318">
            <v>767</v>
          </cell>
          <cell r="S318">
            <v>76.7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3836</v>
          </cell>
          <cell r="D323">
            <v>19.18</v>
          </cell>
          <cell r="E323">
            <v>3836</v>
          </cell>
          <cell r="F323">
            <v>19.18</v>
          </cell>
          <cell r="I323">
            <v>0</v>
          </cell>
          <cell r="J323">
            <v>0</v>
          </cell>
          <cell r="P323">
            <v>3935</v>
          </cell>
          <cell r="Q323">
            <v>19.675000000000001</v>
          </cell>
          <cell r="R323">
            <v>3935</v>
          </cell>
          <cell r="S323">
            <v>19.675000000000001</v>
          </cell>
          <cell r="Y323">
            <v>3935</v>
          </cell>
          <cell r="Z323">
            <v>19.675000000000001</v>
          </cell>
          <cell r="AA323">
            <v>3935</v>
          </cell>
          <cell r="AB323">
            <v>19.675000000000001</v>
          </cell>
        </row>
        <row r="324">
          <cell r="C324">
            <v>3036</v>
          </cell>
          <cell r="D324">
            <v>15.18</v>
          </cell>
          <cell r="E324">
            <v>3036</v>
          </cell>
          <cell r="F324">
            <v>15.18</v>
          </cell>
          <cell r="I324">
            <v>0</v>
          </cell>
          <cell r="J324">
            <v>0</v>
          </cell>
          <cell r="P324">
            <v>3264</v>
          </cell>
          <cell r="Q324">
            <v>16.32</v>
          </cell>
          <cell r="R324">
            <v>3264</v>
          </cell>
          <cell r="S324">
            <v>16.32</v>
          </cell>
          <cell r="Y324">
            <v>3264</v>
          </cell>
          <cell r="Z324">
            <v>16.32</v>
          </cell>
          <cell r="AA324">
            <v>3264</v>
          </cell>
          <cell r="AB324">
            <v>16.32</v>
          </cell>
        </row>
        <row r="325">
          <cell r="C325">
            <v>3724</v>
          </cell>
          <cell r="D325">
            <v>18.62</v>
          </cell>
          <cell r="E325">
            <v>3724</v>
          </cell>
          <cell r="F325">
            <v>18.62</v>
          </cell>
          <cell r="I325">
            <v>0</v>
          </cell>
          <cell r="J325">
            <v>0</v>
          </cell>
          <cell r="P325">
            <v>3147</v>
          </cell>
          <cell r="Q325">
            <v>15.735000000000001</v>
          </cell>
          <cell r="R325">
            <v>3147</v>
          </cell>
          <cell r="S325">
            <v>15.735000000000001</v>
          </cell>
          <cell r="Y325">
            <v>3147</v>
          </cell>
          <cell r="Z325">
            <v>15.735000000000001</v>
          </cell>
          <cell r="AA325">
            <v>3147</v>
          </cell>
          <cell r="AB325">
            <v>15.735000000000001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10346</v>
          </cell>
          <cell r="Z326">
            <v>51.730000000000004</v>
          </cell>
          <cell r="AA326">
            <v>10346</v>
          </cell>
          <cell r="AB326">
            <v>51.730000000000004</v>
          </cell>
        </row>
        <row r="327">
          <cell r="I327">
            <v>0</v>
          </cell>
          <cell r="J327">
            <v>0</v>
          </cell>
        </row>
        <row r="328">
          <cell r="C328">
            <v>3207</v>
          </cell>
          <cell r="D328">
            <v>160.35000000000002</v>
          </cell>
          <cell r="E328">
            <v>3207</v>
          </cell>
          <cell r="F328">
            <v>160.35000000000002</v>
          </cell>
          <cell r="I328">
            <v>0</v>
          </cell>
          <cell r="J328">
            <v>0</v>
          </cell>
          <cell r="P328">
            <v>3173</v>
          </cell>
          <cell r="Q328">
            <v>158.65</v>
          </cell>
          <cell r="R328">
            <v>3173</v>
          </cell>
          <cell r="S328">
            <v>158.65</v>
          </cell>
          <cell r="Y328">
            <v>3173</v>
          </cell>
          <cell r="Z328">
            <v>158.65</v>
          </cell>
          <cell r="AA328">
            <v>3173</v>
          </cell>
          <cell r="AB328">
            <v>158.65</v>
          </cell>
        </row>
        <row r="329">
          <cell r="C329">
            <v>1112</v>
          </cell>
          <cell r="D329">
            <v>77.84</v>
          </cell>
          <cell r="E329">
            <v>1112</v>
          </cell>
          <cell r="F329">
            <v>77.84</v>
          </cell>
          <cell r="I329">
            <v>0</v>
          </cell>
          <cell r="J329">
            <v>0</v>
          </cell>
          <cell r="P329">
            <v>1113</v>
          </cell>
          <cell r="Q329">
            <v>77.910000000000011</v>
          </cell>
          <cell r="R329">
            <v>1113</v>
          </cell>
          <cell r="S329">
            <v>77.910000000000011</v>
          </cell>
          <cell r="Y329">
            <v>1113</v>
          </cell>
          <cell r="Z329">
            <v>77.910000000000011</v>
          </cell>
          <cell r="AA329">
            <v>1113</v>
          </cell>
          <cell r="AB329">
            <v>77.910000000000011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4286</v>
          </cell>
          <cell r="Z330">
            <v>236.56</v>
          </cell>
          <cell r="AA330">
            <v>4286</v>
          </cell>
          <cell r="AB330">
            <v>236.56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3588</v>
          </cell>
          <cell r="D336">
            <v>242.95000000000002</v>
          </cell>
          <cell r="E336">
            <v>3588</v>
          </cell>
          <cell r="F336">
            <v>242.95000000000002</v>
          </cell>
          <cell r="I336">
            <v>0</v>
          </cell>
          <cell r="J336">
            <v>0</v>
          </cell>
          <cell r="P336">
            <v>3633</v>
          </cell>
          <cell r="Q336">
            <v>248.35000000000002</v>
          </cell>
          <cell r="R336">
            <v>3633</v>
          </cell>
          <cell r="S336">
            <v>248.35000000000002</v>
          </cell>
          <cell r="Y336">
            <v>3633</v>
          </cell>
          <cell r="Z336">
            <v>248.35000000000002</v>
          </cell>
          <cell r="AA336">
            <v>3633</v>
          </cell>
          <cell r="AB336">
            <v>248.35000000000002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3633</v>
          </cell>
          <cell r="Z337">
            <v>248.35000000000002</v>
          </cell>
          <cell r="AA337">
            <v>3633</v>
          </cell>
          <cell r="AB337">
            <v>248.35000000000002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4972</v>
          </cell>
          <cell r="D340">
            <v>149.16</v>
          </cell>
          <cell r="E340">
            <v>4972</v>
          </cell>
          <cell r="F340">
            <v>149.16</v>
          </cell>
          <cell r="I340">
            <v>0</v>
          </cell>
          <cell r="J340">
            <v>0</v>
          </cell>
          <cell r="P340">
            <v>5166</v>
          </cell>
          <cell r="Q340">
            <v>154.97999999999999</v>
          </cell>
          <cell r="R340">
            <v>5166</v>
          </cell>
          <cell r="S340">
            <v>154.97999999999999</v>
          </cell>
          <cell r="Y340">
            <v>4540</v>
          </cell>
          <cell r="Z340">
            <v>136.19999999999999</v>
          </cell>
          <cell r="AA340">
            <v>4540</v>
          </cell>
          <cell r="AB340">
            <v>136.19999999999999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4540</v>
          </cell>
          <cell r="Z341">
            <v>136.19999999999999</v>
          </cell>
          <cell r="AA341">
            <v>4540</v>
          </cell>
          <cell r="AB341">
            <v>136.19999999999999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17604</v>
          </cell>
          <cell r="D350">
            <v>52.811999999999998</v>
          </cell>
          <cell r="E350">
            <v>17604</v>
          </cell>
          <cell r="F350">
            <v>52.811999999999998</v>
          </cell>
          <cell r="I350">
            <v>0</v>
          </cell>
          <cell r="J350">
            <v>0</v>
          </cell>
          <cell r="P350">
            <v>19398</v>
          </cell>
          <cell r="Q350">
            <v>58.194000000000003</v>
          </cell>
          <cell r="R350">
            <v>19398</v>
          </cell>
          <cell r="S350">
            <v>58.194000000000003</v>
          </cell>
          <cell r="Y350">
            <v>17250</v>
          </cell>
          <cell r="Z350">
            <v>51.75</v>
          </cell>
          <cell r="AA350">
            <v>17250</v>
          </cell>
          <cell r="AB350">
            <v>51.75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51.75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136.29069999999993</v>
          </cell>
          <cell r="I354">
            <v>0</v>
          </cell>
          <cell r="J354">
            <v>136.29069999999993</v>
          </cell>
          <cell r="K354">
            <v>10</v>
          </cell>
          <cell r="L354">
            <v>136.29069999999993</v>
          </cell>
          <cell r="Q354">
            <v>0</v>
          </cell>
          <cell r="R354">
            <v>0</v>
          </cell>
          <cell r="S354">
            <v>136.29069999999993</v>
          </cell>
          <cell r="U354">
            <v>136.29069999999993</v>
          </cell>
          <cell r="Z354">
            <v>0</v>
          </cell>
          <cell r="AA354">
            <v>0</v>
          </cell>
          <cell r="AB354">
            <v>136.29069999999993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6.9405699999999939</v>
          </cell>
          <cell r="I356">
            <v>0</v>
          </cell>
          <cell r="J356">
            <v>6.9405699999999939</v>
          </cell>
          <cell r="K356">
            <v>6</v>
          </cell>
          <cell r="L356">
            <v>6.9405699999999939</v>
          </cell>
          <cell r="Q356">
            <v>0</v>
          </cell>
          <cell r="R356">
            <v>0</v>
          </cell>
          <cell r="S356">
            <v>6.9405699999999939</v>
          </cell>
          <cell r="U356">
            <v>6.9405699999999939</v>
          </cell>
          <cell r="Z356">
            <v>0</v>
          </cell>
          <cell r="AA356">
            <v>0</v>
          </cell>
          <cell r="AB356">
            <v>6.9405699999999939</v>
          </cell>
        </row>
        <row r="357">
          <cell r="C357">
            <v>0</v>
          </cell>
          <cell r="D357">
            <v>1.0839999999999996</v>
          </cell>
          <cell r="I357">
            <v>0</v>
          </cell>
          <cell r="J357">
            <v>1.0839999999999996</v>
          </cell>
          <cell r="K357">
            <v>1</v>
          </cell>
          <cell r="L357">
            <v>1.0839999999999996</v>
          </cell>
          <cell r="Q357">
            <v>0</v>
          </cell>
          <cell r="R357">
            <v>0</v>
          </cell>
          <cell r="S357">
            <v>1.0839999999999996</v>
          </cell>
          <cell r="U357">
            <v>1.0839999999999996</v>
          </cell>
          <cell r="Z357">
            <v>0</v>
          </cell>
          <cell r="AA357">
            <v>0</v>
          </cell>
          <cell r="AB357">
            <v>1.0839999999999996</v>
          </cell>
        </row>
        <row r="358">
          <cell r="C358">
            <v>30</v>
          </cell>
          <cell r="D358">
            <v>216</v>
          </cell>
          <cell r="F358">
            <v>90</v>
          </cell>
          <cell r="I358">
            <v>30</v>
          </cell>
          <cell r="J358">
            <v>126</v>
          </cell>
          <cell r="K358">
            <v>30</v>
          </cell>
          <cell r="L358">
            <v>126</v>
          </cell>
          <cell r="P358">
            <v>77</v>
          </cell>
          <cell r="Q358">
            <v>598.29</v>
          </cell>
          <cell r="R358">
            <v>77</v>
          </cell>
          <cell r="S358">
            <v>724.29</v>
          </cell>
          <cell r="U358">
            <v>126</v>
          </cell>
          <cell r="Y358">
            <v>8</v>
          </cell>
          <cell r="Z358">
            <v>62.16</v>
          </cell>
          <cell r="AA358">
            <v>8</v>
          </cell>
          <cell r="AB358">
            <v>188.16</v>
          </cell>
        </row>
        <row r="359">
          <cell r="C359">
            <v>0</v>
          </cell>
          <cell r="D359">
            <v>202.31832</v>
          </cell>
          <cell r="I359">
            <v>0</v>
          </cell>
          <cell r="J359">
            <v>202.31832</v>
          </cell>
          <cell r="K359">
            <v>12</v>
          </cell>
          <cell r="L359">
            <v>202.31832</v>
          </cell>
          <cell r="P359">
            <v>0</v>
          </cell>
          <cell r="Q359">
            <v>0</v>
          </cell>
          <cell r="R359">
            <v>0</v>
          </cell>
          <cell r="S359">
            <v>202.31832</v>
          </cell>
          <cell r="U359">
            <v>202.31832</v>
          </cell>
          <cell r="Z359">
            <v>0</v>
          </cell>
          <cell r="AA359">
            <v>0</v>
          </cell>
          <cell r="AB359">
            <v>202.31832</v>
          </cell>
        </row>
        <row r="360">
          <cell r="C360">
            <v>0</v>
          </cell>
          <cell r="D360">
            <v>18.635649999999984</v>
          </cell>
          <cell r="I360">
            <v>0</v>
          </cell>
          <cell r="J360">
            <v>18.635649999999984</v>
          </cell>
          <cell r="K360">
            <v>2</v>
          </cell>
          <cell r="L360">
            <v>18.635649999999984</v>
          </cell>
          <cell r="Q360">
            <v>0</v>
          </cell>
          <cell r="R360">
            <v>0</v>
          </cell>
          <cell r="S360">
            <v>18.635649999999984</v>
          </cell>
          <cell r="U360">
            <v>18.635649999999984</v>
          </cell>
          <cell r="Z360">
            <v>0</v>
          </cell>
          <cell r="AA360">
            <v>0</v>
          </cell>
          <cell r="AB360">
            <v>18.635649999999984</v>
          </cell>
        </row>
        <row r="361">
          <cell r="C361">
            <v>0</v>
          </cell>
          <cell r="D361">
            <v>5.0700000000000021</v>
          </cell>
          <cell r="I361">
            <v>0</v>
          </cell>
          <cell r="J361">
            <v>5.0700000000000021</v>
          </cell>
          <cell r="K361">
            <v>2</v>
          </cell>
          <cell r="L361">
            <v>5.0700000000000021</v>
          </cell>
          <cell r="P361">
            <v>67</v>
          </cell>
          <cell r="Q361">
            <v>564.14</v>
          </cell>
          <cell r="R361">
            <v>67</v>
          </cell>
          <cell r="S361">
            <v>569.21</v>
          </cell>
          <cell r="U361">
            <v>5.0700000000000021</v>
          </cell>
          <cell r="Y361">
            <v>10</v>
          </cell>
          <cell r="Z361">
            <v>84.2</v>
          </cell>
          <cell r="AA361">
            <v>10</v>
          </cell>
          <cell r="AB361">
            <v>89.27000000000001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12</v>
          </cell>
          <cell r="D363">
            <v>34.360680000000002</v>
          </cell>
          <cell r="I363">
            <v>12</v>
          </cell>
          <cell r="J363">
            <v>34.360680000000002</v>
          </cell>
          <cell r="K363">
            <v>12</v>
          </cell>
          <cell r="L363">
            <v>34.360680000000002</v>
          </cell>
          <cell r="Q363">
            <v>0</v>
          </cell>
          <cell r="R363">
            <v>0</v>
          </cell>
          <cell r="S363">
            <v>34.360680000000002</v>
          </cell>
          <cell r="U363">
            <v>34.360680000000002</v>
          </cell>
          <cell r="Z363">
            <v>0</v>
          </cell>
          <cell r="AA363">
            <v>0</v>
          </cell>
          <cell r="AB363">
            <v>34.360680000000002</v>
          </cell>
        </row>
        <row r="364">
          <cell r="C364">
            <v>13</v>
          </cell>
          <cell r="D364">
            <v>58.437600000000003</v>
          </cell>
          <cell r="I364">
            <v>13</v>
          </cell>
          <cell r="J364">
            <v>58.437600000000003</v>
          </cell>
          <cell r="K364">
            <v>13</v>
          </cell>
          <cell r="L364">
            <v>58.437600000000003</v>
          </cell>
          <cell r="Q364">
            <v>0</v>
          </cell>
          <cell r="R364">
            <v>0</v>
          </cell>
          <cell r="S364">
            <v>58.437600000000003</v>
          </cell>
          <cell r="U364">
            <v>58.437600000000003</v>
          </cell>
          <cell r="Z364">
            <v>0</v>
          </cell>
          <cell r="AA364">
            <v>0</v>
          </cell>
          <cell r="AB364">
            <v>58.437600000000003</v>
          </cell>
        </row>
        <row r="365">
          <cell r="C365">
            <v>0</v>
          </cell>
          <cell r="D365">
            <v>38.619999999999997</v>
          </cell>
          <cell r="I365">
            <v>0</v>
          </cell>
          <cell r="J365">
            <v>38.619999999999997</v>
          </cell>
          <cell r="K365">
            <v>13</v>
          </cell>
          <cell r="L365">
            <v>38.619999999999997</v>
          </cell>
          <cell r="P365">
            <v>61</v>
          </cell>
          <cell r="Q365">
            <v>115.89999999999999</v>
          </cell>
          <cell r="R365">
            <v>61</v>
          </cell>
          <cell r="S365">
            <v>154.51999999999998</v>
          </cell>
          <cell r="U365">
            <v>38.619999999999997</v>
          </cell>
          <cell r="Z365">
            <v>3.8</v>
          </cell>
          <cell r="AA365">
            <v>2</v>
          </cell>
          <cell r="AB365">
            <v>42.419999999999995</v>
          </cell>
        </row>
        <row r="366">
          <cell r="C366">
            <v>0</v>
          </cell>
          <cell r="D366">
            <v>0.21999999999999992</v>
          </cell>
          <cell r="E366">
            <v>0</v>
          </cell>
          <cell r="I366">
            <v>0</v>
          </cell>
          <cell r="J366">
            <v>0.21999999999999992</v>
          </cell>
          <cell r="K366">
            <v>0</v>
          </cell>
          <cell r="L366">
            <v>0.21999999999999992</v>
          </cell>
          <cell r="Q366">
            <v>0</v>
          </cell>
          <cell r="R366">
            <v>0</v>
          </cell>
          <cell r="S366">
            <v>0.21999999999999992</v>
          </cell>
          <cell r="U366">
            <v>0.21999999999999992</v>
          </cell>
          <cell r="Z366">
            <v>0</v>
          </cell>
          <cell r="AA366">
            <v>0</v>
          </cell>
          <cell r="AB366">
            <v>0.21999999999999992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6147</v>
          </cell>
          <cell r="Q367">
            <v>424.14300000000003</v>
          </cell>
          <cell r="R367">
            <v>6147</v>
          </cell>
          <cell r="S367">
            <v>424.14300000000003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25.423199999999994</v>
          </cell>
          <cell r="I368">
            <v>0</v>
          </cell>
          <cell r="J368">
            <v>25.423199999999994</v>
          </cell>
          <cell r="K368">
            <v>305</v>
          </cell>
          <cell r="L368">
            <v>25.423199999999994</v>
          </cell>
          <cell r="P368">
            <v>86</v>
          </cell>
          <cell r="Q368">
            <v>25.8</v>
          </cell>
          <cell r="R368">
            <v>86</v>
          </cell>
          <cell r="S368">
            <v>51.223199999999991</v>
          </cell>
          <cell r="U368">
            <v>25.423199999999994</v>
          </cell>
          <cell r="Z368">
            <v>0</v>
          </cell>
          <cell r="AA368">
            <v>0</v>
          </cell>
          <cell r="AB368">
            <v>25.423199999999994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12.8</v>
          </cell>
          <cell r="I371">
            <v>0</v>
          </cell>
          <cell r="J371">
            <v>12.8</v>
          </cell>
          <cell r="K371">
            <v>5</v>
          </cell>
          <cell r="L371">
            <v>12.8</v>
          </cell>
          <cell r="P371">
            <v>0</v>
          </cell>
          <cell r="Q371">
            <v>0</v>
          </cell>
          <cell r="R371">
            <v>0</v>
          </cell>
          <cell r="S371">
            <v>12.8</v>
          </cell>
          <cell r="U371">
            <v>12.8</v>
          </cell>
          <cell r="Z371">
            <v>0</v>
          </cell>
          <cell r="AA371">
            <v>0</v>
          </cell>
          <cell r="AB371">
            <v>12.8</v>
          </cell>
        </row>
        <row r="372">
          <cell r="C372">
            <v>0</v>
          </cell>
          <cell r="D372">
            <v>0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43</v>
          </cell>
          <cell r="Q372">
            <v>10.32</v>
          </cell>
          <cell r="R372">
            <v>43</v>
          </cell>
          <cell r="S372">
            <v>10.32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154</v>
          </cell>
          <cell r="Q374">
            <v>38.5</v>
          </cell>
          <cell r="R374">
            <v>154</v>
          </cell>
          <cell r="S374">
            <v>38.5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11</v>
          </cell>
          <cell r="D375">
            <v>17.611000000000001</v>
          </cell>
          <cell r="F375">
            <v>17.611000000000001</v>
          </cell>
          <cell r="I375">
            <v>11</v>
          </cell>
          <cell r="J375">
            <v>0</v>
          </cell>
          <cell r="L375">
            <v>0</v>
          </cell>
          <cell r="P375">
            <v>15</v>
          </cell>
          <cell r="Q375">
            <v>30</v>
          </cell>
          <cell r="R375">
            <v>15</v>
          </cell>
          <cell r="S375">
            <v>30</v>
          </cell>
          <cell r="U375">
            <v>0</v>
          </cell>
          <cell r="Y375">
            <v>9</v>
          </cell>
          <cell r="Z375">
            <v>14.12</v>
          </cell>
          <cell r="AA375">
            <v>9</v>
          </cell>
          <cell r="AB375">
            <v>14.12</v>
          </cell>
        </row>
        <row r="376">
          <cell r="C376">
            <v>8</v>
          </cell>
          <cell r="D376">
            <v>15.255000000000001</v>
          </cell>
          <cell r="F376">
            <v>15.255000000000001</v>
          </cell>
          <cell r="I376">
            <v>8</v>
          </cell>
          <cell r="J376">
            <v>0</v>
          </cell>
          <cell r="L376">
            <v>0</v>
          </cell>
          <cell r="P376">
            <v>18</v>
          </cell>
          <cell r="Q376">
            <v>31.9</v>
          </cell>
          <cell r="R376">
            <v>18</v>
          </cell>
          <cell r="S376">
            <v>31.9</v>
          </cell>
          <cell r="U376">
            <v>0</v>
          </cell>
          <cell r="Y376">
            <v>8</v>
          </cell>
          <cell r="Z376">
            <v>13.4</v>
          </cell>
          <cell r="AA376">
            <v>8</v>
          </cell>
          <cell r="AB376">
            <v>13.4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411</v>
          </cell>
          <cell r="U383">
            <v>666.20071999999982</v>
          </cell>
          <cell r="V383">
            <v>0</v>
          </cell>
          <cell r="W383">
            <v>0</v>
          </cell>
          <cell r="Y383">
            <v>37</v>
          </cell>
          <cell r="AA383">
            <v>37</v>
          </cell>
          <cell r="AB383">
            <v>843.88071999999966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220.77592977077256</v>
          </cell>
          <cell r="F387">
            <v>220.77592977077256</v>
          </cell>
          <cell r="I387">
            <v>0</v>
          </cell>
          <cell r="J387">
            <v>0</v>
          </cell>
          <cell r="Q387">
            <v>341.32056755000008</v>
          </cell>
          <cell r="R387">
            <v>0</v>
          </cell>
          <cell r="S387">
            <v>341.32056755000008</v>
          </cell>
          <cell r="Y387">
            <v>0</v>
          </cell>
          <cell r="Z387">
            <v>222</v>
          </cell>
          <cell r="AA387">
            <v>0</v>
          </cell>
          <cell r="AB387">
            <v>222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222</v>
          </cell>
          <cell r="AA390">
            <v>0</v>
          </cell>
          <cell r="AB390">
            <v>222</v>
          </cell>
        </row>
        <row r="391">
          <cell r="I391">
            <v>0</v>
          </cell>
          <cell r="J391">
            <v>0</v>
          </cell>
          <cell r="Q391">
            <v>216.60883860000001</v>
          </cell>
          <cell r="S391">
            <v>216.60883860000001</v>
          </cell>
          <cell r="Y391">
            <v>0</v>
          </cell>
          <cell r="AB391">
            <v>0</v>
          </cell>
        </row>
        <row r="392">
          <cell r="C392">
            <v>993</v>
          </cell>
          <cell r="D392">
            <v>87.780549999999991</v>
          </cell>
          <cell r="E392">
            <v>993</v>
          </cell>
          <cell r="F392">
            <v>87.780549999999991</v>
          </cell>
          <cell r="I392">
            <v>992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1148</v>
          </cell>
          <cell r="Z392">
            <v>56.949398978723394</v>
          </cell>
          <cell r="AA392">
            <v>1148</v>
          </cell>
          <cell r="AB392">
            <v>56.949398978723394</v>
          </cell>
        </row>
        <row r="393">
          <cell r="C393">
            <v>761</v>
          </cell>
          <cell r="D393">
            <v>66.967999999999989</v>
          </cell>
          <cell r="E393">
            <v>761</v>
          </cell>
          <cell r="F393">
            <v>66.967999999999989</v>
          </cell>
          <cell r="I393">
            <v>760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1718</v>
          </cell>
          <cell r="Z393">
            <v>73.220655829787233</v>
          </cell>
          <cell r="AA393">
            <v>1718</v>
          </cell>
          <cell r="AB393">
            <v>73.220655829787233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767</v>
          </cell>
          <cell r="Z394">
            <v>33.54</v>
          </cell>
          <cell r="AA394">
            <v>767</v>
          </cell>
          <cell r="AB394">
            <v>33.54</v>
          </cell>
        </row>
        <row r="395">
          <cell r="C395">
            <v>0</v>
          </cell>
          <cell r="D395">
            <v>33.753511251853581</v>
          </cell>
          <cell r="E395">
            <v>0</v>
          </cell>
          <cell r="F395">
            <v>33.753511251853581</v>
          </cell>
          <cell r="I395">
            <v>0</v>
          </cell>
          <cell r="J395">
            <v>0</v>
          </cell>
          <cell r="Q395">
            <v>54.152209650000003</v>
          </cell>
          <cell r="R395">
            <v>0</v>
          </cell>
          <cell r="S395">
            <v>54.152209650000003</v>
          </cell>
          <cell r="Z395">
            <v>40.678142127659576</v>
          </cell>
          <cell r="AA395">
            <v>0</v>
          </cell>
          <cell r="AB395">
            <v>40.678142127659576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3633</v>
          </cell>
          <cell r="Z396">
            <v>426.38819693617017</v>
          </cell>
          <cell r="AA396">
            <v>3633</v>
          </cell>
          <cell r="AB396">
            <v>426.38819693617017</v>
          </cell>
        </row>
        <row r="397">
          <cell r="M397">
            <v>0</v>
          </cell>
          <cell r="N397">
            <v>0</v>
          </cell>
          <cell r="Q397">
            <v>11378.2335458</v>
          </cell>
          <cell r="T397">
            <v>74</v>
          </cell>
          <cell r="U397">
            <v>666.20071999999982</v>
          </cell>
          <cell r="V397">
            <v>0</v>
          </cell>
          <cell r="W397">
            <v>0</v>
          </cell>
          <cell r="Y397">
            <v>365336</v>
          </cell>
          <cell r="Z397">
            <v>7444.6381969361719</v>
          </cell>
          <cell r="AA397">
            <v>365336</v>
          </cell>
          <cell r="AB397">
            <v>8110.8389169361717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8110.8389169361717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13</v>
          </cell>
        </row>
      </sheetData>
      <sheetData sheetId="31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33.08</v>
          </cell>
          <cell r="F152">
            <v>33.08</v>
          </cell>
          <cell r="I152">
            <v>0</v>
          </cell>
          <cell r="J152">
            <v>0</v>
          </cell>
          <cell r="Q152">
            <v>435.29826000000003</v>
          </cell>
          <cell r="R152">
            <v>0</v>
          </cell>
          <cell r="S152">
            <v>435.29826000000003</v>
          </cell>
          <cell r="Z152">
            <v>11.31</v>
          </cell>
          <cell r="AA152">
            <v>0</v>
          </cell>
          <cell r="AB152">
            <v>11.31</v>
          </cell>
        </row>
        <row r="153">
          <cell r="C153">
            <v>0</v>
          </cell>
          <cell r="D153">
            <v>33.08</v>
          </cell>
          <cell r="E153">
            <v>0</v>
          </cell>
          <cell r="F153">
            <v>33.08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435.29826000000003</v>
          </cell>
          <cell r="R153">
            <v>0</v>
          </cell>
          <cell r="S153">
            <v>435.29826000000003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11.31</v>
          </cell>
          <cell r="AA153">
            <v>0</v>
          </cell>
          <cell r="AB153">
            <v>11.31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290</v>
          </cell>
          <cell r="D170">
            <v>8.6999999999999993</v>
          </cell>
          <cell r="E170">
            <v>290</v>
          </cell>
          <cell r="F170">
            <v>8.6999999999999993</v>
          </cell>
          <cell r="I170">
            <v>0</v>
          </cell>
          <cell r="J170">
            <v>0</v>
          </cell>
          <cell r="P170">
            <v>248</v>
          </cell>
          <cell r="Q170">
            <v>7.4399999999999995</v>
          </cell>
          <cell r="R170">
            <v>248</v>
          </cell>
          <cell r="S170">
            <v>7.4399999999999995</v>
          </cell>
          <cell r="Y170">
            <v>248</v>
          </cell>
          <cell r="Z170">
            <v>7.4399999999999995</v>
          </cell>
          <cell r="AA170">
            <v>248</v>
          </cell>
          <cell r="AB170">
            <v>7.4399999999999995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16426</v>
          </cell>
          <cell r="Q171">
            <v>246.39</v>
          </cell>
          <cell r="R171">
            <v>16426</v>
          </cell>
          <cell r="S171">
            <v>246.39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7.4399999999999995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697</v>
          </cell>
          <cell r="Q176">
            <v>20.91</v>
          </cell>
          <cell r="R176">
            <v>697</v>
          </cell>
          <cell r="S176">
            <v>20.91</v>
          </cell>
          <cell r="Y176">
            <v>198</v>
          </cell>
          <cell r="Z176">
            <v>5.9399999999999995</v>
          </cell>
          <cell r="AA176">
            <v>198</v>
          </cell>
          <cell r="AB176">
            <v>5.9399999999999995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5.9399999999999995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499</v>
          </cell>
          <cell r="Z182">
            <v>14.969999999999999</v>
          </cell>
          <cell r="AA182">
            <v>499</v>
          </cell>
          <cell r="AB182">
            <v>14.969999999999999</v>
          </cell>
        </row>
        <row r="183">
          <cell r="C183">
            <v>536</v>
          </cell>
          <cell r="D183">
            <v>8.0399999999999991</v>
          </cell>
          <cell r="E183">
            <v>536</v>
          </cell>
          <cell r="F183">
            <v>8.0399999999999991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14.969999999999999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28.349999999999998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32311</v>
          </cell>
          <cell r="D201">
            <v>48.466500000000003</v>
          </cell>
          <cell r="E201">
            <v>32311</v>
          </cell>
          <cell r="F201">
            <v>48.466500000000003</v>
          </cell>
          <cell r="I201">
            <v>0</v>
          </cell>
          <cell r="J201">
            <v>0</v>
          </cell>
          <cell r="P201">
            <v>30878</v>
          </cell>
          <cell r="Q201">
            <v>46.317</v>
          </cell>
          <cell r="R201">
            <v>30878</v>
          </cell>
          <cell r="S201">
            <v>46.317</v>
          </cell>
          <cell r="Z201">
            <v>46.317</v>
          </cell>
          <cell r="AA201">
            <v>30878</v>
          </cell>
          <cell r="AB201">
            <v>46.317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6</v>
          </cell>
          <cell r="Q202">
            <v>9.0000000000000011E-3</v>
          </cell>
          <cell r="R202">
            <v>6</v>
          </cell>
          <cell r="S202">
            <v>9.0000000000000011E-3</v>
          </cell>
          <cell r="Z202">
            <v>9.0000000000000011E-3</v>
          </cell>
          <cell r="AA202">
            <v>6</v>
          </cell>
          <cell r="AB202">
            <v>9.0000000000000011E-3</v>
          </cell>
        </row>
        <row r="203">
          <cell r="C203">
            <v>11</v>
          </cell>
          <cell r="D203">
            <v>1.6500000000000001E-2</v>
          </cell>
          <cell r="E203">
            <v>11</v>
          </cell>
          <cell r="F203">
            <v>1.6500000000000001E-2</v>
          </cell>
          <cell r="I203">
            <v>0</v>
          </cell>
          <cell r="J203">
            <v>0</v>
          </cell>
          <cell r="P203">
            <v>38</v>
          </cell>
          <cell r="Q203">
            <v>5.7000000000000002E-2</v>
          </cell>
          <cell r="R203">
            <v>38</v>
          </cell>
          <cell r="S203">
            <v>5.7000000000000002E-2</v>
          </cell>
          <cell r="Z203">
            <v>5.7000000000000002E-2</v>
          </cell>
          <cell r="AA203">
            <v>38</v>
          </cell>
          <cell r="AB203">
            <v>5.7000000000000002E-2</v>
          </cell>
        </row>
        <row r="204">
          <cell r="C204">
            <v>56043</v>
          </cell>
          <cell r="D204">
            <v>84.064499999999995</v>
          </cell>
          <cell r="E204">
            <v>56043</v>
          </cell>
          <cell r="F204">
            <v>84.064499999999995</v>
          </cell>
          <cell r="I204">
            <v>0</v>
          </cell>
          <cell r="J204">
            <v>0</v>
          </cell>
          <cell r="P204">
            <v>52501</v>
          </cell>
          <cell r="Q204">
            <v>78.751500000000007</v>
          </cell>
          <cell r="R204">
            <v>52501</v>
          </cell>
          <cell r="S204">
            <v>78.751500000000007</v>
          </cell>
          <cell r="Z204">
            <v>78.751500000000007</v>
          </cell>
          <cell r="AA204">
            <v>52501</v>
          </cell>
          <cell r="AB204">
            <v>78.751500000000007</v>
          </cell>
        </row>
        <row r="205">
          <cell r="C205">
            <v>18</v>
          </cell>
          <cell r="D205">
            <v>2.7E-2</v>
          </cell>
          <cell r="E205">
            <v>18</v>
          </cell>
          <cell r="F205">
            <v>2.7E-2</v>
          </cell>
          <cell r="I205">
            <v>0</v>
          </cell>
          <cell r="J205">
            <v>0</v>
          </cell>
          <cell r="P205">
            <v>19</v>
          </cell>
          <cell r="Q205">
            <v>2.8500000000000001E-2</v>
          </cell>
          <cell r="R205">
            <v>19</v>
          </cell>
          <cell r="S205">
            <v>2.8500000000000001E-2</v>
          </cell>
          <cell r="Z205">
            <v>2.8500000000000001E-2</v>
          </cell>
          <cell r="AA205">
            <v>19</v>
          </cell>
          <cell r="AB205">
            <v>2.8500000000000001E-2</v>
          </cell>
        </row>
        <row r="206">
          <cell r="C206">
            <v>71</v>
          </cell>
          <cell r="D206">
            <v>0.1065</v>
          </cell>
          <cell r="E206">
            <v>71</v>
          </cell>
          <cell r="F206">
            <v>0.1065</v>
          </cell>
          <cell r="I206">
            <v>0</v>
          </cell>
          <cell r="J206">
            <v>0</v>
          </cell>
          <cell r="P206">
            <v>116</v>
          </cell>
          <cell r="Q206">
            <v>0.17400000000000002</v>
          </cell>
          <cell r="R206">
            <v>116</v>
          </cell>
          <cell r="S206">
            <v>0.17400000000000002</v>
          </cell>
          <cell r="Z206">
            <v>0.17400000000000002</v>
          </cell>
          <cell r="AA206">
            <v>116</v>
          </cell>
          <cell r="AB206">
            <v>0.17400000000000002</v>
          </cell>
        </row>
        <row r="207">
          <cell r="C207">
            <v>69938</v>
          </cell>
          <cell r="D207">
            <v>174.845</v>
          </cell>
          <cell r="E207">
            <v>69938</v>
          </cell>
          <cell r="F207">
            <v>174.845</v>
          </cell>
          <cell r="I207">
            <v>0</v>
          </cell>
          <cell r="J207">
            <v>0</v>
          </cell>
          <cell r="P207">
            <v>63667</v>
          </cell>
          <cell r="Q207">
            <v>159.16749999999999</v>
          </cell>
          <cell r="R207">
            <v>63667</v>
          </cell>
          <cell r="S207">
            <v>159.16749999999999</v>
          </cell>
          <cell r="Z207">
            <v>159.16749999999999</v>
          </cell>
          <cell r="AA207">
            <v>63667</v>
          </cell>
          <cell r="AB207">
            <v>159.16749999999999</v>
          </cell>
        </row>
        <row r="208">
          <cell r="C208">
            <v>21</v>
          </cell>
          <cell r="D208">
            <v>5.2499999999999998E-2</v>
          </cell>
          <cell r="E208">
            <v>21</v>
          </cell>
          <cell r="F208">
            <v>5.2499999999999998E-2</v>
          </cell>
          <cell r="I208">
            <v>0</v>
          </cell>
          <cell r="J208">
            <v>0</v>
          </cell>
          <cell r="P208">
            <v>14</v>
          </cell>
          <cell r="Q208">
            <v>3.5000000000000003E-2</v>
          </cell>
          <cell r="R208">
            <v>14</v>
          </cell>
          <cell r="S208">
            <v>3.5000000000000003E-2</v>
          </cell>
          <cell r="Z208">
            <v>3.5000000000000003E-2</v>
          </cell>
          <cell r="AA208">
            <v>14</v>
          </cell>
          <cell r="AB208">
            <v>3.5000000000000003E-2</v>
          </cell>
        </row>
        <row r="209">
          <cell r="C209">
            <v>141</v>
          </cell>
          <cell r="D209">
            <v>0.35249999999999998</v>
          </cell>
          <cell r="E209">
            <v>141</v>
          </cell>
          <cell r="F209">
            <v>0.35249999999999998</v>
          </cell>
          <cell r="I209">
            <v>0</v>
          </cell>
          <cell r="J209">
            <v>0</v>
          </cell>
          <cell r="P209">
            <v>169</v>
          </cell>
          <cell r="Q209">
            <v>0.42249999999999999</v>
          </cell>
          <cell r="R209">
            <v>169</v>
          </cell>
          <cell r="S209">
            <v>0.42249999999999999</v>
          </cell>
          <cell r="Z209">
            <v>0.42249999999999999</v>
          </cell>
          <cell r="AA209">
            <v>169</v>
          </cell>
          <cell r="AB209">
            <v>0.42249999999999999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284.96200000000005</v>
          </cell>
        </row>
        <row r="211">
          <cell r="I211">
            <v>0</v>
          </cell>
          <cell r="J211">
            <v>0</v>
          </cell>
        </row>
        <row r="212">
          <cell r="C212">
            <v>51086</v>
          </cell>
          <cell r="D212">
            <v>204.34399999999999</v>
          </cell>
          <cell r="E212">
            <v>51086</v>
          </cell>
          <cell r="F212">
            <v>204.34399999999999</v>
          </cell>
          <cell r="I212">
            <v>0</v>
          </cell>
          <cell r="J212">
            <v>0</v>
          </cell>
          <cell r="P212">
            <v>47006</v>
          </cell>
          <cell r="Q212">
            <v>188.024</v>
          </cell>
          <cell r="R212">
            <v>47006</v>
          </cell>
          <cell r="S212">
            <v>188.024</v>
          </cell>
          <cell r="Y212">
            <v>47006</v>
          </cell>
          <cell r="Z212">
            <v>188.024</v>
          </cell>
          <cell r="AA212">
            <v>47006</v>
          </cell>
          <cell r="AB212">
            <v>188.024</v>
          </cell>
        </row>
        <row r="213">
          <cell r="C213">
            <v>3993</v>
          </cell>
          <cell r="D213">
            <v>15.972</v>
          </cell>
          <cell r="E213">
            <v>3993</v>
          </cell>
          <cell r="F213">
            <v>15.972</v>
          </cell>
          <cell r="I213">
            <v>0</v>
          </cell>
          <cell r="J213">
            <v>0</v>
          </cell>
          <cell r="P213">
            <v>3747</v>
          </cell>
          <cell r="Q213">
            <v>14.988</v>
          </cell>
          <cell r="R213">
            <v>3747</v>
          </cell>
          <cell r="S213">
            <v>14.988</v>
          </cell>
          <cell r="Y213">
            <v>3747</v>
          </cell>
          <cell r="Z213">
            <v>14.988</v>
          </cell>
          <cell r="AA213">
            <v>3747</v>
          </cell>
          <cell r="AB213">
            <v>14.988</v>
          </cell>
        </row>
        <row r="214">
          <cell r="C214">
            <v>1220</v>
          </cell>
          <cell r="D214">
            <v>4.88</v>
          </cell>
          <cell r="E214">
            <v>1220</v>
          </cell>
          <cell r="F214">
            <v>4.88</v>
          </cell>
          <cell r="I214">
            <v>0</v>
          </cell>
          <cell r="J214">
            <v>0</v>
          </cell>
          <cell r="P214">
            <v>1075</v>
          </cell>
          <cell r="Q214">
            <v>4.3</v>
          </cell>
          <cell r="R214">
            <v>1075</v>
          </cell>
          <cell r="S214">
            <v>4.3</v>
          </cell>
          <cell r="Y214">
            <v>1075</v>
          </cell>
          <cell r="Z214">
            <v>4.3</v>
          </cell>
          <cell r="AA214">
            <v>1075</v>
          </cell>
          <cell r="AB214">
            <v>4.3</v>
          </cell>
        </row>
        <row r="215">
          <cell r="C215">
            <v>11889</v>
          </cell>
          <cell r="D215">
            <v>47.556000000000004</v>
          </cell>
          <cell r="E215">
            <v>11889</v>
          </cell>
          <cell r="F215">
            <v>47.556000000000004</v>
          </cell>
          <cell r="I215">
            <v>0</v>
          </cell>
          <cell r="J215">
            <v>0</v>
          </cell>
          <cell r="P215">
            <v>40613</v>
          </cell>
          <cell r="Q215">
            <v>162.452</v>
          </cell>
          <cell r="R215">
            <v>40613</v>
          </cell>
          <cell r="S215">
            <v>162.452</v>
          </cell>
          <cell r="Y215">
            <v>11486</v>
          </cell>
          <cell r="Z215">
            <v>45.944000000000003</v>
          </cell>
          <cell r="AA215">
            <v>11486</v>
          </cell>
          <cell r="AB215">
            <v>45.944000000000003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253.25600000000003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132</v>
          </cell>
          <cell r="D245">
            <v>792</v>
          </cell>
          <cell r="E245">
            <v>132</v>
          </cell>
          <cell r="F245">
            <v>792</v>
          </cell>
          <cell r="I245">
            <v>0</v>
          </cell>
          <cell r="J245">
            <v>0</v>
          </cell>
          <cell r="P245">
            <v>132</v>
          </cell>
          <cell r="Q245">
            <v>871.19999999999993</v>
          </cell>
          <cell r="R245">
            <v>132</v>
          </cell>
          <cell r="S245">
            <v>871.19999999999993</v>
          </cell>
          <cell r="Y245">
            <v>132</v>
          </cell>
          <cell r="Z245">
            <v>871.19999999999993</v>
          </cell>
          <cell r="AA245">
            <v>132</v>
          </cell>
          <cell r="AB245">
            <v>871.19999999999993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9</v>
          </cell>
          <cell r="D249">
            <v>54</v>
          </cell>
          <cell r="E249">
            <v>9</v>
          </cell>
          <cell r="F249">
            <v>54</v>
          </cell>
          <cell r="I249">
            <v>0</v>
          </cell>
          <cell r="J249">
            <v>0</v>
          </cell>
          <cell r="P249">
            <v>9</v>
          </cell>
          <cell r="Q249">
            <v>59.4</v>
          </cell>
          <cell r="R249">
            <v>9</v>
          </cell>
          <cell r="S249">
            <v>59.4</v>
          </cell>
          <cell r="Y249">
            <v>9</v>
          </cell>
          <cell r="Z249">
            <v>59.4</v>
          </cell>
          <cell r="AA249">
            <v>9</v>
          </cell>
          <cell r="AB249">
            <v>59.4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9</v>
          </cell>
          <cell r="D259">
            <v>4.5</v>
          </cell>
          <cell r="E259">
            <v>9</v>
          </cell>
          <cell r="F259">
            <v>4.5</v>
          </cell>
          <cell r="I259">
            <v>0</v>
          </cell>
          <cell r="J259">
            <v>0</v>
          </cell>
          <cell r="P259">
            <v>8</v>
          </cell>
          <cell r="Q259">
            <v>4</v>
          </cell>
          <cell r="R259">
            <v>8</v>
          </cell>
          <cell r="S259">
            <v>4</v>
          </cell>
          <cell r="Y259">
            <v>8</v>
          </cell>
          <cell r="Z259">
            <v>4</v>
          </cell>
          <cell r="AA259">
            <v>8</v>
          </cell>
          <cell r="AB259">
            <v>4</v>
          </cell>
        </row>
        <row r="260">
          <cell r="C260">
            <v>9</v>
          </cell>
          <cell r="D260">
            <v>4.5</v>
          </cell>
          <cell r="E260">
            <v>9</v>
          </cell>
          <cell r="F260">
            <v>4.5</v>
          </cell>
          <cell r="I260">
            <v>0</v>
          </cell>
          <cell r="J260">
            <v>0</v>
          </cell>
          <cell r="P260">
            <v>8</v>
          </cell>
          <cell r="Q260">
            <v>4</v>
          </cell>
          <cell r="R260">
            <v>8</v>
          </cell>
          <cell r="S260">
            <v>4</v>
          </cell>
          <cell r="Y260">
            <v>8</v>
          </cell>
          <cell r="Z260">
            <v>4</v>
          </cell>
          <cell r="AA260">
            <v>8</v>
          </cell>
          <cell r="AB260">
            <v>4</v>
          </cell>
        </row>
        <row r="261">
          <cell r="C261">
            <v>9</v>
          </cell>
          <cell r="D261">
            <v>4.5</v>
          </cell>
          <cell r="E261">
            <v>9</v>
          </cell>
          <cell r="F261">
            <v>4.5</v>
          </cell>
          <cell r="I261">
            <v>0</v>
          </cell>
          <cell r="J261">
            <v>0</v>
          </cell>
          <cell r="P261">
            <v>8</v>
          </cell>
          <cell r="Q261">
            <v>4</v>
          </cell>
          <cell r="R261">
            <v>8</v>
          </cell>
          <cell r="S261">
            <v>4</v>
          </cell>
          <cell r="Y261">
            <v>8</v>
          </cell>
          <cell r="Z261">
            <v>4</v>
          </cell>
          <cell r="AA261">
            <v>8</v>
          </cell>
          <cell r="AB261">
            <v>4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942.59999999999991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942.59999999999991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942.59999999999991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3370</v>
          </cell>
          <cell r="D268">
            <v>26.96</v>
          </cell>
          <cell r="E268">
            <v>3370</v>
          </cell>
          <cell r="F268">
            <v>26.96</v>
          </cell>
          <cell r="I268">
            <v>0</v>
          </cell>
          <cell r="J268">
            <v>0</v>
          </cell>
          <cell r="P268">
            <v>3406</v>
          </cell>
          <cell r="Q268">
            <v>68.12</v>
          </cell>
          <cell r="R268">
            <v>3406</v>
          </cell>
          <cell r="S268">
            <v>68.12</v>
          </cell>
          <cell r="Y268">
            <v>3406</v>
          </cell>
          <cell r="Z268">
            <v>34.06</v>
          </cell>
          <cell r="AA268">
            <v>3406</v>
          </cell>
          <cell r="AB268">
            <v>34.06</v>
          </cell>
        </row>
        <row r="269">
          <cell r="C269">
            <v>2734</v>
          </cell>
          <cell r="D269">
            <v>21.872</v>
          </cell>
          <cell r="E269">
            <v>2734</v>
          </cell>
          <cell r="F269">
            <v>21.872</v>
          </cell>
          <cell r="I269">
            <v>0</v>
          </cell>
          <cell r="J269">
            <v>0</v>
          </cell>
          <cell r="P269">
            <v>2700</v>
          </cell>
          <cell r="Q269">
            <v>54</v>
          </cell>
          <cell r="R269">
            <v>2700</v>
          </cell>
          <cell r="S269">
            <v>54</v>
          </cell>
          <cell r="Y269">
            <v>2700</v>
          </cell>
          <cell r="Z269">
            <v>27</v>
          </cell>
          <cell r="AA269">
            <v>2700</v>
          </cell>
          <cell r="AB269">
            <v>27</v>
          </cell>
        </row>
        <row r="270">
          <cell r="C270">
            <v>3381</v>
          </cell>
          <cell r="D270">
            <v>27.048000000000002</v>
          </cell>
          <cell r="E270">
            <v>3381</v>
          </cell>
          <cell r="F270">
            <v>27.048000000000002</v>
          </cell>
          <cell r="I270">
            <v>0</v>
          </cell>
          <cell r="J270">
            <v>0</v>
          </cell>
          <cell r="P270">
            <v>3191</v>
          </cell>
          <cell r="Q270">
            <v>63.82</v>
          </cell>
          <cell r="R270">
            <v>3191</v>
          </cell>
          <cell r="S270">
            <v>63.82</v>
          </cell>
          <cell r="Y270">
            <v>3191</v>
          </cell>
          <cell r="Z270">
            <v>31.91</v>
          </cell>
          <cell r="AA270">
            <v>3191</v>
          </cell>
          <cell r="AB270">
            <v>31.91</v>
          </cell>
        </row>
        <row r="271">
          <cell r="I271">
            <v>0</v>
          </cell>
          <cell r="J271">
            <v>0</v>
          </cell>
        </row>
        <row r="272">
          <cell r="C272">
            <v>3370</v>
          </cell>
          <cell r="D272">
            <v>26.96</v>
          </cell>
          <cell r="E272">
            <v>3370</v>
          </cell>
          <cell r="F272">
            <v>26.96</v>
          </cell>
          <cell r="I272">
            <v>0</v>
          </cell>
          <cell r="J272">
            <v>0</v>
          </cell>
          <cell r="P272">
            <v>3406</v>
          </cell>
          <cell r="Q272">
            <v>34.06</v>
          </cell>
          <cell r="R272">
            <v>3406</v>
          </cell>
          <cell r="S272">
            <v>34.06</v>
          </cell>
          <cell r="Y272">
            <v>3406</v>
          </cell>
          <cell r="Z272">
            <v>34.06</v>
          </cell>
          <cell r="AA272">
            <v>3406</v>
          </cell>
          <cell r="AB272">
            <v>34.06</v>
          </cell>
        </row>
        <row r="273">
          <cell r="C273">
            <v>2734</v>
          </cell>
          <cell r="D273">
            <v>21.872</v>
          </cell>
          <cell r="E273">
            <v>2734</v>
          </cell>
          <cell r="F273">
            <v>21.872</v>
          </cell>
          <cell r="I273">
            <v>0</v>
          </cell>
          <cell r="J273">
            <v>0</v>
          </cell>
          <cell r="P273">
            <v>2700</v>
          </cell>
          <cell r="Q273">
            <v>27</v>
          </cell>
          <cell r="R273">
            <v>2700</v>
          </cell>
          <cell r="S273">
            <v>27</v>
          </cell>
          <cell r="Y273">
            <v>2700</v>
          </cell>
          <cell r="Z273">
            <v>27</v>
          </cell>
          <cell r="AA273">
            <v>2700</v>
          </cell>
          <cell r="AB273">
            <v>27</v>
          </cell>
        </row>
        <row r="274">
          <cell r="C274">
            <v>3381</v>
          </cell>
          <cell r="D274">
            <v>27.048000000000002</v>
          </cell>
          <cell r="E274">
            <v>3381</v>
          </cell>
          <cell r="F274">
            <v>27.048000000000002</v>
          </cell>
          <cell r="I274">
            <v>0</v>
          </cell>
          <cell r="J274">
            <v>0</v>
          </cell>
          <cell r="P274">
            <v>3191</v>
          </cell>
          <cell r="Q274">
            <v>31.91</v>
          </cell>
          <cell r="R274">
            <v>3191</v>
          </cell>
          <cell r="S274">
            <v>31.91</v>
          </cell>
          <cell r="Y274">
            <v>3191</v>
          </cell>
          <cell r="Z274">
            <v>31.91</v>
          </cell>
          <cell r="AA274">
            <v>3191</v>
          </cell>
          <cell r="AB274">
            <v>31.91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229</v>
          </cell>
          <cell r="D281">
            <v>1.8320000000000001</v>
          </cell>
          <cell r="E281">
            <v>229</v>
          </cell>
          <cell r="F281">
            <v>1.8320000000000001</v>
          </cell>
          <cell r="I281">
            <v>0</v>
          </cell>
          <cell r="J281">
            <v>0</v>
          </cell>
          <cell r="P281">
            <v>126</v>
          </cell>
          <cell r="Q281">
            <v>2.52</v>
          </cell>
          <cell r="R281">
            <v>126</v>
          </cell>
          <cell r="S281">
            <v>2.52</v>
          </cell>
          <cell r="Y281">
            <v>126</v>
          </cell>
          <cell r="Z281">
            <v>2.52</v>
          </cell>
          <cell r="AA281">
            <v>126</v>
          </cell>
          <cell r="AB281">
            <v>2.52</v>
          </cell>
        </row>
        <row r="282">
          <cell r="C282">
            <v>208</v>
          </cell>
          <cell r="D282">
            <v>1.6640000000000001</v>
          </cell>
          <cell r="E282">
            <v>208</v>
          </cell>
          <cell r="F282">
            <v>1.6640000000000001</v>
          </cell>
          <cell r="I282">
            <v>0</v>
          </cell>
          <cell r="J282">
            <v>0</v>
          </cell>
          <cell r="P282">
            <v>103</v>
          </cell>
          <cell r="Q282">
            <v>2.06</v>
          </cell>
          <cell r="R282">
            <v>103</v>
          </cell>
          <cell r="S282">
            <v>2.06</v>
          </cell>
          <cell r="Y282">
            <v>103</v>
          </cell>
          <cell r="Z282">
            <v>2.06</v>
          </cell>
          <cell r="AA282">
            <v>103</v>
          </cell>
          <cell r="AB282">
            <v>2.06</v>
          </cell>
        </row>
        <row r="283">
          <cell r="C283">
            <v>229</v>
          </cell>
          <cell r="D283">
            <v>1.8320000000000001</v>
          </cell>
          <cell r="E283">
            <v>229</v>
          </cell>
          <cell r="F283">
            <v>1.8320000000000001</v>
          </cell>
          <cell r="I283">
            <v>0</v>
          </cell>
          <cell r="J283">
            <v>0</v>
          </cell>
          <cell r="P283">
            <v>119</v>
          </cell>
          <cell r="Q283">
            <v>2.38</v>
          </cell>
          <cell r="R283">
            <v>119</v>
          </cell>
          <cell r="S283">
            <v>2.38</v>
          </cell>
          <cell r="Y283">
            <v>119</v>
          </cell>
          <cell r="Z283">
            <v>2.38</v>
          </cell>
          <cell r="AA283">
            <v>119</v>
          </cell>
          <cell r="AB283">
            <v>2.38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195.72799999999998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53</v>
          </cell>
          <cell r="D290">
            <v>192.39</v>
          </cell>
          <cell r="E290">
            <v>53</v>
          </cell>
          <cell r="F290">
            <v>192.39</v>
          </cell>
          <cell r="I290">
            <v>0</v>
          </cell>
          <cell r="J290">
            <v>0</v>
          </cell>
          <cell r="P290">
            <v>54</v>
          </cell>
          <cell r="Q290">
            <v>205.74</v>
          </cell>
          <cell r="R290">
            <v>54</v>
          </cell>
          <cell r="S290">
            <v>205.74</v>
          </cell>
          <cell r="Y290">
            <v>53</v>
          </cell>
          <cell r="Z290">
            <v>201.93</v>
          </cell>
          <cell r="AA290">
            <v>53</v>
          </cell>
          <cell r="AB290">
            <v>201.93</v>
          </cell>
        </row>
        <row r="291">
          <cell r="C291">
            <v>18</v>
          </cell>
          <cell r="D291">
            <v>65.34</v>
          </cell>
          <cell r="E291">
            <v>18</v>
          </cell>
          <cell r="F291">
            <v>65.34</v>
          </cell>
          <cell r="I291">
            <v>0</v>
          </cell>
          <cell r="J291">
            <v>0</v>
          </cell>
          <cell r="P291">
            <v>18</v>
          </cell>
          <cell r="Q291">
            <v>68.58</v>
          </cell>
          <cell r="R291">
            <v>18</v>
          </cell>
          <cell r="S291">
            <v>68.58</v>
          </cell>
          <cell r="Y291">
            <v>18</v>
          </cell>
          <cell r="Z291">
            <v>68.58</v>
          </cell>
          <cell r="AA291">
            <v>18</v>
          </cell>
          <cell r="AB291">
            <v>68.58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9</v>
          </cell>
          <cell r="Q292">
            <v>34.29</v>
          </cell>
          <cell r="R292">
            <v>9</v>
          </cell>
          <cell r="S292">
            <v>34.29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9</v>
          </cell>
          <cell r="D293">
            <v>25.987513761467891</v>
          </cell>
          <cell r="E293">
            <v>9</v>
          </cell>
          <cell r="F293">
            <v>25.987513761467891</v>
          </cell>
          <cell r="I293">
            <v>0</v>
          </cell>
          <cell r="J293">
            <v>0</v>
          </cell>
          <cell r="P293">
            <v>9</v>
          </cell>
          <cell r="Q293">
            <v>30.240000000000002</v>
          </cell>
          <cell r="R293">
            <v>9</v>
          </cell>
          <cell r="S293">
            <v>30.240000000000002</v>
          </cell>
          <cell r="Y293">
            <v>9</v>
          </cell>
          <cell r="Z293">
            <v>30.240000000000002</v>
          </cell>
          <cell r="AA293">
            <v>9</v>
          </cell>
          <cell r="AB293">
            <v>30.240000000000002</v>
          </cell>
        </row>
        <row r="294">
          <cell r="C294">
            <v>10</v>
          </cell>
          <cell r="D294">
            <v>29.628</v>
          </cell>
          <cell r="E294">
            <v>10</v>
          </cell>
          <cell r="F294">
            <v>29.628</v>
          </cell>
          <cell r="I294">
            <v>0</v>
          </cell>
          <cell r="J294">
            <v>0</v>
          </cell>
          <cell r="P294">
            <v>85</v>
          </cell>
          <cell r="Q294">
            <v>285.59999999999997</v>
          </cell>
          <cell r="R294">
            <v>85</v>
          </cell>
          <cell r="S294">
            <v>285.59999999999997</v>
          </cell>
          <cell r="Y294">
            <v>9</v>
          </cell>
          <cell r="Z294">
            <v>30.24</v>
          </cell>
          <cell r="AA294">
            <v>9</v>
          </cell>
          <cell r="AB294">
            <v>30.24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9</v>
          </cell>
          <cell r="Q296">
            <v>9</v>
          </cell>
          <cell r="R296">
            <v>9</v>
          </cell>
          <cell r="S296">
            <v>9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9</v>
          </cell>
          <cell r="D297">
            <v>4.5</v>
          </cell>
          <cell r="E297">
            <v>9</v>
          </cell>
          <cell r="F297">
            <v>4.5</v>
          </cell>
          <cell r="I297">
            <v>0</v>
          </cell>
          <cell r="J297">
            <v>0</v>
          </cell>
          <cell r="P297">
            <v>9</v>
          </cell>
          <cell r="Q297">
            <v>4.5</v>
          </cell>
          <cell r="R297">
            <v>9</v>
          </cell>
          <cell r="S297">
            <v>4.5</v>
          </cell>
          <cell r="Y297">
            <v>9</v>
          </cell>
          <cell r="Z297">
            <v>4.5</v>
          </cell>
          <cell r="AA297">
            <v>9</v>
          </cell>
          <cell r="AB297">
            <v>4.5</v>
          </cell>
        </row>
        <row r="298">
          <cell r="C298">
            <v>9</v>
          </cell>
          <cell r="D298">
            <v>2.6999999999999997</v>
          </cell>
          <cell r="E298">
            <v>9</v>
          </cell>
          <cell r="F298">
            <v>2.6999999999999997</v>
          </cell>
          <cell r="I298">
            <v>0</v>
          </cell>
          <cell r="J298">
            <v>0</v>
          </cell>
          <cell r="P298">
            <v>9</v>
          </cell>
          <cell r="Q298">
            <v>2.6999999999999997</v>
          </cell>
          <cell r="R298">
            <v>9</v>
          </cell>
          <cell r="S298">
            <v>2.6999999999999997</v>
          </cell>
          <cell r="Y298">
            <v>9</v>
          </cell>
          <cell r="Z298">
            <v>2.6999999999999997</v>
          </cell>
          <cell r="AA298">
            <v>9</v>
          </cell>
          <cell r="AB298">
            <v>2.6999999999999997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9</v>
          </cell>
          <cell r="Q299">
            <v>0.9</v>
          </cell>
          <cell r="R299">
            <v>9</v>
          </cell>
          <cell r="S299">
            <v>0.9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9</v>
          </cell>
          <cell r="Q300">
            <v>0.9</v>
          </cell>
          <cell r="R300">
            <v>9</v>
          </cell>
          <cell r="S300">
            <v>0.9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9</v>
          </cell>
          <cell r="Z301">
            <v>338.19</v>
          </cell>
          <cell r="AA301">
            <v>9</v>
          </cell>
          <cell r="AB301">
            <v>338.19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251</v>
          </cell>
          <cell r="Q305">
            <v>25.1</v>
          </cell>
          <cell r="R305">
            <v>251</v>
          </cell>
          <cell r="S305">
            <v>25.1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251</v>
          </cell>
          <cell r="D306">
            <v>25.1</v>
          </cell>
          <cell r="E306">
            <v>251</v>
          </cell>
          <cell r="F306">
            <v>25.1</v>
          </cell>
          <cell r="I306">
            <v>0</v>
          </cell>
          <cell r="J306">
            <v>0</v>
          </cell>
          <cell r="P306">
            <v>251</v>
          </cell>
          <cell r="Q306">
            <v>25.1</v>
          </cell>
          <cell r="R306">
            <v>251</v>
          </cell>
          <cell r="S306">
            <v>25.1</v>
          </cell>
          <cell r="Z306">
            <v>25.1</v>
          </cell>
          <cell r="AA306">
            <v>251</v>
          </cell>
          <cell r="AB306">
            <v>25.1</v>
          </cell>
        </row>
        <row r="307">
          <cell r="C307">
            <v>251</v>
          </cell>
          <cell r="D307">
            <v>30.119999999999997</v>
          </cell>
          <cell r="E307">
            <v>251</v>
          </cell>
          <cell r="F307">
            <v>30.119999999999997</v>
          </cell>
          <cell r="I307">
            <v>0</v>
          </cell>
          <cell r="J307">
            <v>0</v>
          </cell>
          <cell r="P307">
            <v>251</v>
          </cell>
          <cell r="Q307">
            <v>30.119999999999997</v>
          </cell>
          <cell r="R307">
            <v>251</v>
          </cell>
          <cell r="S307">
            <v>30.119999999999997</v>
          </cell>
          <cell r="Z307">
            <v>30.119999999999997</v>
          </cell>
          <cell r="AA307">
            <v>251</v>
          </cell>
          <cell r="AB307">
            <v>30.119999999999997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251</v>
          </cell>
          <cell r="Q308">
            <v>7.5299999999999994</v>
          </cell>
          <cell r="R308">
            <v>251</v>
          </cell>
          <cell r="S308">
            <v>7.5299999999999994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251</v>
          </cell>
          <cell r="Q309">
            <v>5.0200000000000005</v>
          </cell>
          <cell r="R309">
            <v>251</v>
          </cell>
          <cell r="S309">
            <v>5.0200000000000005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251</v>
          </cell>
          <cell r="Z310">
            <v>55.22</v>
          </cell>
          <cell r="AA310">
            <v>251</v>
          </cell>
          <cell r="AB310">
            <v>55.22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2726</v>
          </cell>
          <cell r="Q317">
            <v>81.78</v>
          </cell>
          <cell r="R317">
            <v>2726</v>
          </cell>
          <cell r="S317">
            <v>81.78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1010</v>
          </cell>
          <cell r="Q318">
            <v>101</v>
          </cell>
          <cell r="R318">
            <v>1010</v>
          </cell>
          <cell r="S318">
            <v>101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3370</v>
          </cell>
          <cell r="D323">
            <v>16.850000000000001</v>
          </cell>
          <cell r="E323">
            <v>3370</v>
          </cell>
          <cell r="F323">
            <v>16.850000000000001</v>
          </cell>
          <cell r="I323">
            <v>0</v>
          </cell>
          <cell r="J323">
            <v>0</v>
          </cell>
          <cell r="P323">
            <v>3406</v>
          </cell>
          <cell r="Q323">
            <v>17.03</v>
          </cell>
          <cell r="R323">
            <v>3406</v>
          </cell>
          <cell r="S323">
            <v>17.03</v>
          </cell>
          <cell r="Y323">
            <v>3406</v>
          </cell>
          <cell r="Z323">
            <v>17.03</v>
          </cell>
          <cell r="AA323">
            <v>3406</v>
          </cell>
          <cell r="AB323">
            <v>17.03</v>
          </cell>
        </row>
        <row r="324">
          <cell r="C324">
            <v>2734</v>
          </cell>
          <cell r="D324">
            <v>13.67</v>
          </cell>
          <cell r="E324">
            <v>2734</v>
          </cell>
          <cell r="F324">
            <v>13.67</v>
          </cell>
          <cell r="I324">
            <v>0</v>
          </cell>
          <cell r="J324">
            <v>0</v>
          </cell>
          <cell r="P324">
            <v>2700</v>
          </cell>
          <cell r="Q324">
            <v>13.5</v>
          </cell>
          <cell r="R324">
            <v>2700</v>
          </cell>
          <cell r="S324">
            <v>13.5</v>
          </cell>
          <cell r="Y324">
            <v>2700</v>
          </cell>
          <cell r="Z324">
            <v>13.5</v>
          </cell>
          <cell r="AA324">
            <v>2700</v>
          </cell>
          <cell r="AB324">
            <v>13.5</v>
          </cell>
        </row>
        <row r="325">
          <cell r="C325">
            <v>3381</v>
          </cell>
          <cell r="D325">
            <v>16.905000000000001</v>
          </cell>
          <cell r="E325">
            <v>3381</v>
          </cell>
          <cell r="F325">
            <v>16.905000000000001</v>
          </cell>
          <cell r="I325">
            <v>0</v>
          </cell>
          <cell r="J325">
            <v>0</v>
          </cell>
          <cell r="P325">
            <v>3191</v>
          </cell>
          <cell r="Q325">
            <v>15.955</v>
          </cell>
          <cell r="R325">
            <v>3191</v>
          </cell>
          <cell r="S325">
            <v>15.955</v>
          </cell>
          <cell r="Y325">
            <v>3191</v>
          </cell>
          <cell r="Z325">
            <v>15.955</v>
          </cell>
          <cell r="AA325">
            <v>3191</v>
          </cell>
          <cell r="AB325">
            <v>15.955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9297</v>
          </cell>
          <cell r="Z326">
            <v>46.484999999999999</v>
          </cell>
          <cell r="AA326">
            <v>9297</v>
          </cell>
          <cell r="AB326">
            <v>46.484999999999999</v>
          </cell>
        </row>
        <row r="327">
          <cell r="I327">
            <v>0</v>
          </cell>
          <cell r="J327">
            <v>0</v>
          </cell>
        </row>
        <row r="328">
          <cell r="C328">
            <v>2761</v>
          </cell>
          <cell r="D328">
            <v>138.05000000000001</v>
          </cell>
          <cell r="E328">
            <v>2761</v>
          </cell>
          <cell r="F328">
            <v>138.05000000000001</v>
          </cell>
          <cell r="I328">
            <v>0</v>
          </cell>
          <cell r="J328">
            <v>0</v>
          </cell>
          <cell r="P328">
            <v>2923</v>
          </cell>
          <cell r="Q328">
            <v>146.15</v>
          </cell>
          <cell r="R328">
            <v>2923</v>
          </cell>
          <cell r="S328">
            <v>146.15</v>
          </cell>
          <cell r="Y328">
            <v>2923</v>
          </cell>
          <cell r="Z328">
            <v>146.15</v>
          </cell>
          <cell r="AA328">
            <v>2923</v>
          </cell>
          <cell r="AB328">
            <v>146.15</v>
          </cell>
        </row>
        <row r="329">
          <cell r="C329">
            <v>1195</v>
          </cell>
          <cell r="D329">
            <v>83.65</v>
          </cell>
          <cell r="E329">
            <v>1195</v>
          </cell>
          <cell r="F329">
            <v>83.65</v>
          </cell>
          <cell r="I329">
            <v>0</v>
          </cell>
          <cell r="J329">
            <v>0</v>
          </cell>
          <cell r="P329">
            <v>1340</v>
          </cell>
          <cell r="Q329">
            <v>93.800000000000011</v>
          </cell>
          <cell r="R329">
            <v>1340</v>
          </cell>
          <cell r="S329">
            <v>93.800000000000011</v>
          </cell>
          <cell r="Y329">
            <v>1340</v>
          </cell>
          <cell r="Z329">
            <v>93.800000000000011</v>
          </cell>
          <cell r="AA329">
            <v>1340</v>
          </cell>
          <cell r="AB329">
            <v>93.800000000000011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4263</v>
          </cell>
          <cell r="Z330">
            <v>239.95000000000002</v>
          </cell>
          <cell r="AA330">
            <v>4263</v>
          </cell>
          <cell r="AB330">
            <v>239.95000000000002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3553</v>
          </cell>
          <cell r="D336">
            <v>260.35000000000002</v>
          </cell>
          <cell r="E336">
            <v>3553</v>
          </cell>
          <cell r="F336">
            <v>260.35000000000002</v>
          </cell>
          <cell r="I336">
            <v>0</v>
          </cell>
          <cell r="J336">
            <v>0</v>
          </cell>
          <cell r="P336">
            <v>3736</v>
          </cell>
          <cell r="Q336">
            <v>274.35000000000002</v>
          </cell>
          <cell r="R336">
            <v>3736</v>
          </cell>
          <cell r="S336">
            <v>274.35000000000002</v>
          </cell>
          <cell r="Y336">
            <v>3736</v>
          </cell>
          <cell r="Z336">
            <v>274.35000000000002</v>
          </cell>
          <cell r="AA336">
            <v>3736</v>
          </cell>
          <cell r="AB336">
            <v>274.35000000000002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3736</v>
          </cell>
          <cell r="Z337">
            <v>274.35000000000002</v>
          </cell>
          <cell r="AA337">
            <v>3736</v>
          </cell>
          <cell r="AB337">
            <v>274.35000000000002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4783</v>
          </cell>
          <cell r="D340">
            <v>143.48999999999998</v>
          </cell>
          <cell r="E340">
            <v>4783</v>
          </cell>
          <cell r="F340">
            <v>143.48999999999998</v>
          </cell>
          <cell r="I340">
            <v>0</v>
          </cell>
          <cell r="J340">
            <v>0</v>
          </cell>
          <cell r="P340">
            <v>5360</v>
          </cell>
          <cell r="Q340">
            <v>160.79999999999998</v>
          </cell>
          <cell r="R340">
            <v>5360</v>
          </cell>
          <cell r="S340">
            <v>160.79999999999998</v>
          </cell>
          <cell r="Y340">
            <v>5204</v>
          </cell>
          <cell r="Z340">
            <v>156.12</v>
          </cell>
          <cell r="AA340">
            <v>5204</v>
          </cell>
          <cell r="AB340">
            <v>156.12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5204</v>
          </cell>
          <cell r="Z341">
            <v>156.12</v>
          </cell>
          <cell r="AA341">
            <v>5204</v>
          </cell>
          <cell r="AB341">
            <v>156.12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16554</v>
          </cell>
          <cell r="D350">
            <v>49.661999999999999</v>
          </cell>
          <cell r="E350">
            <v>16554</v>
          </cell>
          <cell r="F350">
            <v>49.661999999999999</v>
          </cell>
          <cell r="I350">
            <v>0</v>
          </cell>
          <cell r="J350">
            <v>0</v>
          </cell>
          <cell r="P350">
            <v>18474</v>
          </cell>
          <cell r="Q350">
            <v>55.422000000000004</v>
          </cell>
          <cell r="R350">
            <v>18474</v>
          </cell>
          <cell r="S350">
            <v>55.422000000000004</v>
          </cell>
          <cell r="Y350">
            <v>16464</v>
          </cell>
          <cell r="Z350">
            <v>49.392000000000003</v>
          </cell>
          <cell r="AA350">
            <v>16464</v>
          </cell>
          <cell r="AB350">
            <v>49.392000000000003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49.392000000000003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1.6095000000000002</v>
          </cell>
          <cell r="F356">
            <v>1.6095000000000002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2</v>
          </cell>
          <cell r="D358">
            <v>15.098700000000001</v>
          </cell>
          <cell r="F358">
            <v>6.9</v>
          </cell>
          <cell r="I358">
            <v>2</v>
          </cell>
          <cell r="J358">
            <v>8.1987000000000005</v>
          </cell>
          <cell r="K358">
            <v>2</v>
          </cell>
          <cell r="L358">
            <v>8.1987000000000005</v>
          </cell>
          <cell r="P358">
            <v>37</v>
          </cell>
          <cell r="Q358">
            <v>287.49</v>
          </cell>
          <cell r="R358">
            <v>37</v>
          </cell>
          <cell r="S358">
            <v>295.68869999999998</v>
          </cell>
          <cell r="U358">
            <v>8.1987000000000005</v>
          </cell>
          <cell r="Y358">
            <v>4</v>
          </cell>
          <cell r="Z358">
            <v>31.08</v>
          </cell>
          <cell r="AA358">
            <v>4</v>
          </cell>
          <cell r="AB358">
            <v>39.278700000000001</v>
          </cell>
        </row>
        <row r="359">
          <cell r="C359">
            <v>0</v>
          </cell>
          <cell r="D359">
            <v>8.1872159999999887</v>
          </cell>
          <cell r="F359">
            <v>0.93721599999998872</v>
          </cell>
          <cell r="I359">
            <v>0</v>
          </cell>
          <cell r="J359">
            <v>7.25</v>
          </cell>
          <cell r="K359">
            <v>2</v>
          </cell>
          <cell r="L359">
            <v>7.25</v>
          </cell>
          <cell r="P359">
            <v>0</v>
          </cell>
          <cell r="Q359">
            <v>0</v>
          </cell>
          <cell r="R359">
            <v>0</v>
          </cell>
          <cell r="S359">
            <v>7.25</v>
          </cell>
          <cell r="U359">
            <v>7.25</v>
          </cell>
          <cell r="Z359">
            <v>0</v>
          </cell>
          <cell r="AA359">
            <v>0</v>
          </cell>
          <cell r="AB359">
            <v>7.25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7.8930000000000087</v>
          </cell>
          <cell r="F361">
            <v>7.8930000000000087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1</v>
          </cell>
          <cell r="Q362">
            <v>28.36</v>
          </cell>
          <cell r="R362">
            <v>1</v>
          </cell>
          <cell r="S362">
            <v>28.36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2</v>
          </cell>
          <cell r="D363">
            <v>11.114000000000001</v>
          </cell>
          <cell r="E363">
            <v>2</v>
          </cell>
          <cell r="F363">
            <v>1.4000000000000001</v>
          </cell>
          <cell r="I363">
            <v>0</v>
          </cell>
          <cell r="J363">
            <v>9.7140000000000004</v>
          </cell>
          <cell r="K363">
            <v>2</v>
          </cell>
          <cell r="L363">
            <v>9.7140000000000004</v>
          </cell>
          <cell r="Q363">
            <v>0</v>
          </cell>
          <cell r="R363">
            <v>0</v>
          </cell>
          <cell r="S363">
            <v>9.7140000000000004</v>
          </cell>
          <cell r="U363">
            <v>9.7140000000000004</v>
          </cell>
          <cell r="Z363">
            <v>0</v>
          </cell>
          <cell r="AA363">
            <v>0</v>
          </cell>
          <cell r="AB363">
            <v>9.7140000000000004</v>
          </cell>
        </row>
        <row r="364">
          <cell r="C364">
            <v>0</v>
          </cell>
          <cell r="D364">
            <v>2.9599999999999911</v>
          </cell>
          <cell r="E364">
            <v>0</v>
          </cell>
          <cell r="F364">
            <v>2.9599999999999911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4</v>
          </cell>
          <cell r="Q365">
            <v>7.6</v>
          </cell>
          <cell r="R365">
            <v>4</v>
          </cell>
          <cell r="S365">
            <v>7.6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51</v>
          </cell>
          <cell r="Q368">
            <v>15.299999999999999</v>
          </cell>
          <cell r="R368">
            <v>51</v>
          </cell>
          <cell r="S368">
            <v>15.299999999999999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13.8</v>
          </cell>
          <cell r="F369">
            <v>6.6000000000000005</v>
          </cell>
          <cell r="I369">
            <v>0</v>
          </cell>
          <cell r="J369">
            <v>7.2</v>
          </cell>
          <cell r="K369">
            <v>1</v>
          </cell>
          <cell r="L369">
            <v>7.2</v>
          </cell>
          <cell r="Q369">
            <v>0</v>
          </cell>
          <cell r="R369">
            <v>0</v>
          </cell>
          <cell r="S369">
            <v>7.2</v>
          </cell>
          <cell r="U369">
            <v>7.2</v>
          </cell>
          <cell r="Z369">
            <v>0</v>
          </cell>
          <cell r="AA369">
            <v>0</v>
          </cell>
          <cell r="AB369">
            <v>7.2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1.5</v>
          </cell>
          <cell r="F371">
            <v>1.5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5</v>
          </cell>
          <cell r="Q371">
            <v>9.5</v>
          </cell>
          <cell r="R371">
            <v>5</v>
          </cell>
          <cell r="S371">
            <v>9.5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26</v>
          </cell>
          <cell r="Q372">
            <v>6.24</v>
          </cell>
          <cell r="R372">
            <v>26</v>
          </cell>
          <cell r="S372">
            <v>6.24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182</v>
          </cell>
          <cell r="Q374">
            <v>45.5</v>
          </cell>
          <cell r="R374">
            <v>182</v>
          </cell>
          <cell r="S374">
            <v>45.5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16</v>
          </cell>
          <cell r="D375">
            <v>30.83</v>
          </cell>
          <cell r="F375">
            <v>30.83</v>
          </cell>
          <cell r="I375">
            <v>16</v>
          </cell>
          <cell r="J375">
            <v>0</v>
          </cell>
          <cell r="L375">
            <v>0</v>
          </cell>
          <cell r="P375">
            <v>13</v>
          </cell>
          <cell r="Q375">
            <v>25.59</v>
          </cell>
          <cell r="R375">
            <v>13</v>
          </cell>
          <cell r="S375">
            <v>25.59</v>
          </cell>
          <cell r="U375">
            <v>0</v>
          </cell>
          <cell r="Y375">
            <v>8</v>
          </cell>
          <cell r="Z375">
            <v>14.12</v>
          </cell>
          <cell r="AA375">
            <v>8</v>
          </cell>
          <cell r="AB375">
            <v>14.12</v>
          </cell>
        </row>
        <row r="376">
          <cell r="C376">
            <v>0</v>
          </cell>
          <cell r="D376">
            <v>0</v>
          </cell>
          <cell r="F376">
            <v>0</v>
          </cell>
          <cell r="I376">
            <v>0</v>
          </cell>
          <cell r="J376">
            <v>0</v>
          </cell>
          <cell r="L376">
            <v>0</v>
          </cell>
          <cell r="P376">
            <v>8</v>
          </cell>
          <cell r="Q376">
            <v>24.81</v>
          </cell>
          <cell r="R376">
            <v>8</v>
          </cell>
          <cell r="S376">
            <v>24.81</v>
          </cell>
          <cell r="U376">
            <v>0</v>
          </cell>
          <cell r="Y376">
            <v>6</v>
          </cell>
          <cell r="Z376">
            <v>15.55</v>
          </cell>
          <cell r="AA376">
            <v>6</v>
          </cell>
          <cell r="AB376">
            <v>15.55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7</v>
          </cell>
          <cell r="U383">
            <v>32.362700000000004</v>
          </cell>
          <cell r="V383">
            <v>0</v>
          </cell>
          <cell r="W383">
            <v>0</v>
          </cell>
          <cell r="Y383">
            <v>18</v>
          </cell>
          <cell r="AA383">
            <v>18</v>
          </cell>
          <cell r="AB383">
            <v>93.112700000000004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112.36702755071826</v>
          </cell>
          <cell r="F387">
            <v>112.36702755071826</v>
          </cell>
          <cell r="I387">
            <v>0</v>
          </cell>
          <cell r="J387">
            <v>0</v>
          </cell>
          <cell r="Q387">
            <v>153.62138909999999</v>
          </cell>
          <cell r="R387">
            <v>0</v>
          </cell>
          <cell r="S387">
            <v>153.62138909999999</v>
          </cell>
          <cell r="Y387">
            <v>0</v>
          </cell>
          <cell r="Z387">
            <v>114.27</v>
          </cell>
          <cell r="AA387">
            <v>0</v>
          </cell>
          <cell r="AB387">
            <v>114.27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114.27</v>
          </cell>
          <cell r="AA390">
            <v>0</v>
          </cell>
          <cell r="AB390">
            <v>114.27</v>
          </cell>
        </row>
        <row r="391">
          <cell r="I391">
            <v>0</v>
          </cell>
          <cell r="J391">
            <v>0</v>
          </cell>
          <cell r="Q391">
            <v>98.069365199999993</v>
          </cell>
          <cell r="S391">
            <v>98.069365199999993</v>
          </cell>
          <cell r="Y391">
            <v>0</v>
          </cell>
          <cell r="AB391">
            <v>0</v>
          </cell>
        </row>
        <row r="392">
          <cell r="C392">
            <v>427</v>
          </cell>
          <cell r="D392">
            <v>37.992865000000002</v>
          </cell>
          <cell r="E392">
            <v>427</v>
          </cell>
          <cell r="F392">
            <v>37.992865000000002</v>
          </cell>
          <cell r="I392">
            <v>426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1092</v>
          </cell>
          <cell r="Z392">
            <v>22.854446702127657</v>
          </cell>
          <cell r="AA392">
            <v>1092</v>
          </cell>
          <cell r="AB392">
            <v>22.854446702127657</v>
          </cell>
        </row>
        <row r="393">
          <cell r="C393">
            <v>298</v>
          </cell>
          <cell r="D393">
            <v>26.224</v>
          </cell>
          <cell r="E393">
            <v>298</v>
          </cell>
          <cell r="F393">
            <v>26.224</v>
          </cell>
          <cell r="I393">
            <v>297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1634</v>
          </cell>
          <cell r="Z393">
            <v>29.384288617021273</v>
          </cell>
          <cell r="AA393">
            <v>1634</v>
          </cell>
          <cell r="AB393">
            <v>29.384288617021273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1010</v>
          </cell>
          <cell r="Z394">
            <v>14.06</v>
          </cell>
          <cell r="AA394">
            <v>1010</v>
          </cell>
          <cell r="AB394">
            <v>14.06</v>
          </cell>
        </row>
        <row r="395">
          <cell r="C395">
            <v>0</v>
          </cell>
          <cell r="D395">
            <v>15.873457891986925</v>
          </cell>
          <cell r="E395">
            <v>0</v>
          </cell>
          <cell r="F395">
            <v>15.873457891986925</v>
          </cell>
          <cell r="I395">
            <v>0</v>
          </cell>
          <cell r="J395">
            <v>0</v>
          </cell>
          <cell r="Q395">
            <v>24.517341299999998</v>
          </cell>
          <cell r="R395">
            <v>0</v>
          </cell>
          <cell r="S395">
            <v>24.517341299999998</v>
          </cell>
          <cell r="Z395">
            <v>16.324604787234041</v>
          </cell>
          <cell r="AA395">
            <v>0</v>
          </cell>
          <cell r="AB395">
            <v>16.324604787234041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3736</v>
          </cell>
          <cell r="Z396">
            <v>196.89334010638296</v>
          </cell>
          <cell r="AA396">
            <v>3736</v>
          </cell>
          <cell r="AB396">
            <v>196.89334010638296</v>
          </cell>
        </row>
        <row r="397">
          <cell r="M397">
            <v>0</v>
          </cell>
          <cell r="N397">
            <v>0</v>
          </cell>
          <cell r="Q397">
            <v>5115.7313555999999</v>
          </cell>
          <cell r="T397">
            <v>18</v>
          </cell>
          <cell r="U397">
            <v>32.362700000000004</v>
          </cell>
          <cell r="V397">
            <v>0</v>
          </cell>
          <cell r="W397">
            <v>0</v>
          </cell>
          <cell r="Y397">
            <v>264631</v>
          </cell>
          <cell r="Z397">
            <v>3233.5563401063823</v>
          </cell>
          <cell r="AA397">
            <v>264631</v>
          </cell>
          <cell r="AB397">
            <v>3265.9190401063825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3265.9190401063825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32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5</v>
          </cell>
          <cell r="Q149">
            <v>0.15</v>
          </cell>
          <cell r="R149">
            <v>5</v>
          </cell>
          <cell r="S149">
            <v>0.15</v>
          </cell>
          <cell r="Y149">
            <v>5</v>
          </cell>
          <cell r="Z149">
            <v>0.15</v>
          </cell>
          <cell r="AA149">
            <v>5</v>
          </cell>
          <cell r="AB149">
            <v>0.15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0.15</v>
          </cell>
        </row>
        <row r="152">
          <cell r="D152">
            <v>50</v>
          </cell>
          <cell r="F152">
            <v>50</v>
          </cell>
          <cell r="I152">
            <v>0</v>
          </cell>
          <cell r="J152">
            <v>0</v>
          </cell>
          <cell r="Q152">
            <v>461.05410999999998</v>
          </cell>
          <cell r="R152">
            <v>0</v>
          </cell>
          <cell r="S152">
            <v>461.05410999999998</v>
          </cell>
          <cell r="Z152">
            <v>0</v>
          </cell>
          <cell r="AA152">
            <v>0</v>
          </cell>
          <cell r="AB152">
            <v>0</v>
          </cell>
        </row>
        <row r="153">
          <cell r="C153">
            <v>0</v>
          </cell>
          <cell r="D153">
            <v>50</v>
          </cell>
          <cell r="E153">
            <v>0</v>
          </cell>
          <cell r="F153">
            <v>50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461.05410999999998</v>
          </cell>
          <cell r="R153">
            <v>0</v>
          </cell>
          <cell r="S153">
            <v>461.05410999999998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771</v>
          </cell>
          <cell r="D170">
            <v>23.13</v>
          </cell>
          <cell r="E170">
            <v>771</v>
          </cell>
          <cell r="F170">
            <v>23.13</v>
          </cell>
          <cell r="I170">
            <v>0</v>
          </cell>
          <cell r="J170">
            <v>0</v>
          </cell>
          <cell r="P170">
            <v>126</v>
          </cell>
          <cell r="Q170">
            <v>3.78</v>
          </cell>
          <cell r="R170">
            <v>126</v>
          </cell>
          <cell r="S170">
            <v>3.78</v>
          </cell>
          <cell r="Y170">
            <v>126</v>
          </cell>
          <cell r="Z170">
            <v>3.78</v>
          </cell>
          <cell r="AA170">
            <v>126</v>
          </cell>
          <cell r="AB170">
            <v>3.78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11525</v>
          </cell>
          <cell r="Q171">
            <v>172.875</v>
          </cell>
          <cell r="R171">
            <v>11525</v>
          </cell>
          <cell r="S171">
            <v>172.875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3.78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330</v>
          </cell>
          <cell r="Q176">
            <v>9.9</v>
          </cell>
          <cell r="R176">
            <v>330</v>
          </cell>
          <cell r="S176">
            <v>9.9</v>
          </cell>
          <cell r="Y176">
            <v>330</v>
          </cell>
          <cell r="Z176">
            <v>9.9</v>
          </cell>
          <cell r="AA176">
            <v>330</v>
          </cell>
          <cell r="AB176">
            <v>9.9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9.9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537</v>
          </cell>
          <cell r="D194">
            <v>45.645000000000003</v>
          </cell>
          <cell r="E194">
            <v>537</v>
          </cell>
          <cell r="F194">
            <v>45.645000000000003</v>
          </cell>
          <cell r="I194">
            <v>0</v>
          </cell>
          <cell r="J194">
            <v>0</v>
          </cell>
          <cell r="P194">
            <v>533</v>
          </cell>
          <cell r="Q194">
            <v>53.300000000000004</v>
          </cell>
          <cell r="R194">
            <v>533</v>
          </cell>
          <cell r="S194">
            <v>53.300000000000004</v>
          </cell>
          <cell r="Y194">
            <v>533</v>
          </cell>
          <cell r="Z194">
            <v>53.300000000000004</v>
          </cell>
          <cell r="AA194">
            <v>533</v>
          </cell>
          <cell r="AB194">
            <v>53.300000000000004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53.300000000000004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66.98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72919</v>
          </cell>
          <cell r="D201">
            <v>109.3785</v>
          </cell>
          <cell r="E201">
            <v>72919</v>
          </cell>
          <cell r="F201">
            <v>109.3785</v>
          </cell>
          <cell r="I201">
            <v>0</v>
          </cell>
          <cell r="J201">
            <v>0</v>
          </cell>
          <cell r="P201">
            <v>72478</v>
          </cell>
          <cell r="Q201">
            <v>108.717</v>
          </cell>
          <cell r="R201">
            <v>72478</v>
          </cell>
          <cell r="S201">
            <v>108.717</v>
          </cell>
          <cell r="Z201">
            <v>108.717</v>
          </cell>
          <cell r="AA201">
            <v>72478</v>
          </cell>
          <cell r="AB201">
            <v>108.717</v>
          </cell>
        </row>
        <row r="202">
          <cell r="C202">
            <v>6</v>
          </cell>
          <cell r="D202">
            <v>9.0000000000000011E-3</v>
          </cell>
          <cell r="E202">
            <v>6</v>
          </cell>
          <cell r="F202">
            <v>9.0000000000000011E-3</v>
          </cell>
          <cell r="I202">
            <v>0</v>
          </cell>
          <cell r="J202">
            <v>0</v>
          </cell>
          <cell r="P202">
            <v>19</v>
          </cell>
          <cell r="Q202">
            <v>2.8500000000000001E-2</v>
          </cell>
          <cell r="R202">
            <v>19</v>
          </cell>
          <cell r="S202">
            <v>2.8500000000000001E-2</v>
          </cell>
          <cell r="Z202">
            <v>2.8500000000000001E-2</v>
          </cell>
          <cell r="AA202">
            <v>19</v>
          </cell>
          <cell r="AB202">
            <v>2.8500000000000001E-2</v>
          </cell>
        </row>
        <row r="203">
          <cell r="C203">
            <v>2</v>
          </cell>
          <cell r="D203">
            <v>3.0000000000000001E-3</v>
          </cell>
          <cell r="E203">
            <v>2</v>
          </cell>
          <cell r="F203">
            <v>3.0000000000000001E-3</v>
          </cell>
          <cell r="I203">
            <v>0</v>
          </cell>
          <cell r="J203">
            <v>0</v>
          </cell>
          <cell r="P203">
            <v>22</v>
          </cell>
          <cell r="Q203">
            <v>3.3000000000000002E-2</v>
          </cell>
          <cell r="R203">
            <v>22</v>
          </cell>
          <cell r="S203">
            <v>3.3000000000000002E-2</v>
          </cell>
          <cell r="Z203">
            <v>3.3000000000000002E-2</v>
          </cell>
          <cell r="AA203">
            <v>22</v>
          </cell>
          <cell r="AB203">
            <v>3.3000000000000002E-2</v>
          </cell>
        </row>
        <row r="204">
          <cell r="C204">
            <v>115218</v>
          </cell>
          <cell r="D204">
            <v>172.827</v>
          </cell>
          <cell r="E204">
            <v>115218</v>
          </cell>
          <cell r="F204">
            <v>172.827</v>
          </cell>
          <cell r="I204">
            <v>0</v>
          </cell>
          <cell r="J204">
            <v>0</v>
          </cell>
          <cell r="P204">
            <v>112496</v>
          </cell>
          <cell r="Q204">
            <v>168.744</v>
          </cell>
          <cell r="R204">
            <v>112496</v>
          </cell>
          <cell r="S204">
            <v>168.744</v>
          </cell>
          <cell r="Z204">
            <v>168.744</v>
          </cell>
          <cell r="AA204">
            <v>112496</v>
          </cell>
          <cell r="AB204">
            <v>168.744</v>
          </cell>
        </row>
        <row r="205">
          <cell r="C205">
            <v>18</v>
          </cell>
          <cell r="D205">
            <v>2.7E-2</v>
          </cell>
          <cell r="E205">
            <v>18</v>
          </cell>
          <cell r="F205">
            <v>2.7E-2</v>
          </cell>
          <cell r="I205">
            <v>0</v>
          </cell>
          <cell r="J205">
            <v>0</v>
          </cell>
          <cell r="P205">
            <v>26</v>
          </cell>
          <cell r="Q205">
            <v>3.9E-2</v>
          </cell>
          <cell r="R205">
            <v>26</v>
          </cell>
          <cell r="S205">
            <v>3.9E-2</v>
          </cell>
          <cell r="Z205">
            <v>3.9E-2</v>
          </cell>
          <cell r="AA205">
            <v>26</v>
          </cell>
          <cell r="AB205">
            <v>3.9E-2</v>
          </cell>
        </row>
        <row r="206">
          <cell r="C206">
            <v>63</v>
          </cell>
          <cell r="D206">
            <v>9.4500000000000001E-2</v>
          </cell>
          <cell r="E206">
            <v>63</v>
          </cell>
          <cell r="F206">
            <v>9.4500000000000001E-2</v>
          </cell>
          <cell r="I206">
            <v>0</v>
          </cell>
          <cell r="J206">
            <v>0</v>
          </cell>
          <cell r="P206">
            <v>103</v>
          </cell>
          <cell r="Q206">
            <v>0.1545</v>
          </cell>
          <cell r="R206">
            <v>103</v>
          </cell>
          <cell r="S206">
            <v>0.1545</v>
          </cell>
          <cell r="Z206">
            <v>0.1545</v>
          </cell>
          <cell r="AA206">
            <v>103</v>
          </cell>
          <cell r="AB206">
            <v>0.1545</v>
          </cell>
        </row>
        <row r="207">
          <cell r="C207">
            <v>126875</v>
          </cell>
          <cell r="D207">
            <v>317.1875</v>
          </cell>
          <cell r="E207">
            <v>126875</v>
          </cell>
          <cell r="F207">
            <v>317.1875</v>
          </cell>
          <cell r="I207">
            <v>0</v>
          </cell>
          <cell r="J207">
            <v>0</v>
          </cell>
          <cell r="P207">
            <v>124355</v>
          </cell>
          <cell r="Q207">
            <v>310.88749999999999</v>
          </cell>
          <cell r="R207">
            <v>124355</v>
          </cell>
          <cell r="S207">
            <v>310.88749999999999</v>
          </cell>
          <cell r="Z207">
            <v>310.88749999999999</v>
          </cell>
          <cell r="AA207">
            <v>124355</v>
          </cell>
          <cell r="AB207">
            <v>310.88749999999999</v>
          </cell>
        </row>
        <row r="208">
          <cell r="C208">
            <v>49</v>
          </cell>
          <cell r="D208">
            <v>0.1225</v>
          </cell>
          <cell r="E208">
            <v>49</v>
          </cell>
          <cell r="F208">
            <v>0.1225</v>
          </cell>
          <cell r="I208">
            <v>0</v>
          </cell>
          <cell r="J208">
            <v>0</v>
          </cell>
          <cell r="P208">
            <v>34</v>
          </cell>
          <cell r="Q208">
            <v>8.5000000000000006E-2</v>
          </cell>
          <cell r="R208">
            <v>34</v>
          </cell>
          <cell r="S208">
            <v>8.5000000000000006E-2</v>
          </cell>
          <cell r="Z208">
            <v>8.5000000000000006E-2</v>
          </cell>
          <cell r="AA208">
            <v>34</v>
          </cell>
          <cell r="AB208">
            <v>8.5000000000000006E-2</v>
          </cell>
        </row>
        <row r="209">
          <cell r="C209">
            <v>116</v>
          </cell>
          <cell r="D209">
            <v>0.28999999999999998</v>
          </cell>
          <cell r="E209">
            <v>116</v>
          </cell>
          <cell r="F209">
            <v>0.28999999999999998</v>
          </cell>
          <cell r="I209">
            <v>0</v>
          </cell>
          <cell r="J209">
            <v>0</v>
          </cell>
          <cell r="P209">
            <v>126</v>
          </cell>
          <cell r="Q209">
            <v>0.315</v>
          </cell>
          <cell r="R209">
            <v>126</v>
          </cell>
          <cell r="S209">
            <v>0.315</v>
          </cell>
          <cell r="Z209">
            <v>0.315</v>
          </cell>
          <cell r="AA209">
            <v>126</v>
          </cell>
          <cell r="AB209">
            <v>0.315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589.00350000000003</v>
          </cell>
        </row>
        <row r="211">
          <cell r="I211">
            <v>0</v>
          </cell>
          <cell r="J211">
            <v>0</v>
          </cell>
        </row>
        <row r="212">
          <cell r="C212">
            <v>69227</v>
          </cell>
          <cell r="D212">
            <v>276.90800000000002</v>
          </cell>
          <cell r="E212">
            <v>69227</v>
          </cell>
          <cell r="F212">
            <v>276.90800000000002</v>
          </cell>
          <cell r="I212">
            <v>0</v>
          </cell>
          <cell r="J212">
            <v>0</v>
          </cell>
          <cell r="P212">
            <v>67466</v>
          </cell>
          <cell r="Q212">
            <v>269.86400000000003</v>
          </cell>
          <cell r="R212">
            <v>67466</v>
          </cell>
          <cell r="S212">
            <v>269.86400000000003</v>
          </cell>
          <cell r="Y212">
            <v>67466</v>
          </cell>
          <cell r="Z212">
            <v>269.86400000000003</v>
          </cell>
          <cell r="AA212">
            <v>67466</v>
          </cell>
          <cell r="AB212">
            <v>269.86400000000003</v>
          </cell>
        </row>
        <row r="213">
          <cell r="C213">
            <v>10841</v>
          </cell>
          <cell r="D213">
            <v>43.364000000000004</v>
          </cell>
          <cell r="E213">
            <v>10841</v>
          </cell>
          <cell r="F213">
            <v>43.364000000000004</v>
          </cell>
          <cell r="I213">
            <v>0</v>
          </cell>
          <cell r="J213">
            <v>0</v>
          </cell>
          <cell r="P213">
            <v>10526</v>
          </cell>
          <cell r="Q213">
            <v>42.103999999999999</v>
          </cell>
          <cell r="R213">
            <v>10526</v>
          </cell>
          <cell r="S213">
            <v>42.103999999999999</v>
          </cell>
          <cell r="Y213">
            <v>10526</v>
          </cell>
          <cell r="Z213">
            <v>42.103999999999999</v>
          </cell>
          <cell r="AA213">
            <v>10526</v>
          </cell>
          <cell r="AB213">
            <v>42.103999999999999</v>
          </cell>
        </row>
        <row r="214">
          <cell r="C214">
            <v>420</v>
          </cell>
          <cell r="D214">
            <v>1.68</v>
          </cell>
          <cell r="E214">
            <v>420</v>
          </cell>
          <cell r="F214">
            <v>1.68</v>
          </cell>
          <cell r="I214">
            <v>0</v>
          </cell>
          <cell r="J214">
            <v>0</v>
          </cell>
          <cell r="P214">
            <v>408</v>
          </cell>
          <cell r="Q214">
            <v>1.6320000000000001</v>
          </cell>
          <cell r="R214">
            <v>408</v>
          </cell>
          <cell r="S214">
            <v>1.6320000000000001</v>
          </cell>
          <cell r="Y214">
            <v>408</v>
          </cell>
          <cell r="Z214">
            <v>1.6320000000000001</v>
          </cell>
          <cell r="AA214">
            <v>408</v>
          </cell>
          <cell r="AB214">
            <v>1.6320000000000001</v>
          </cell>
        </row>
        <row r="215">
          <cell r="C215">
            <v>3961</v>
          </cell>
          <cell r="D215">
            <v>15.844000000000001</v>
          </cell>
          <cell r="E215">
            <v>3961</v>
          </cell>
          <cell r="F215">
            <v>15.844000000000001</v>
          </cell>
          <cell r="I215">
            <v>0</v>
          </cell>
          <cell r="J215">
            <v>0</v>
          </cell>
          <cell r="P215">
            <v>56607</v>
          </cell>
          <cell r="Q215">
            <v>226.428</v>
          </cell>
          <cell r="R215">
            <v>56607</v>
          </cell>
          <cell r="S215">
            <v>226.428</v>
          </cell>
          <cell r="Y215">
            <v>3228</v>
          </cell>
          <cell r="Z215">
            <v>12.912000000000001</v>
          </cell>
          <cell r="AA215">
            <v>3228</v>
          </cell>
          <cell r="AB215">
            <v>12.912000000000001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326.512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256</v>
          </cell>
          <cell r="D245">
            <v>1536</v>
          </cell>
          <cell r="E245">
            <v>256</v>
          </cell>
          <cell r="F245">
            <v>1536</v>
          </cell>
          <cell r="I245">
            <v>0</v>
          </cell>
          <cell r="J245">
            <v>0</v>
          </cell>
          <cell r="P245">
            <v>256</v>
          </cell>
          <cell r="Q245">
            <v>1689.6</v>
          </cell>
          <cell r="R245">
            <v>256</v>
          </cell>
          <cell r="S245">
            <v>1689.6</v>
          </cell>
          <cell r="Y245">
            <v>256</v>
          </cell>
          <cell r="Z245">
            <v>1689.6</v>
          </cell>
          <cell r="AA245">
            <v>256</v>
          </cell>
          <cell r="AB245">
            <v>1689.6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10</v>
          </cell>
          <cell r="D259">
            <v>5</v>
          </cell>
          <cell r="E259">
            <v>10</v>
          </cell>
          <cell r="F259">
            <v>5</v>
          </cell>
          <cell r="I259">
            <v>0</v>
          </cell>
          <cell r="J259">
            <v>0</v>
          </cell>
          <cell r="P259">
            <v>11</v>
          </cell>
          <cell r="Q259">
            <v>5.5</v>
          </cell>
          <cell r="R259">
            <v>11</v>
          </cell>
          <cell r="S259">
            <v>5.5</v>
          </cell>
          <cell r="Y259">
            <v>11</v>
          </cell>
          <cell r="Z259">
            <v>5.5</v>
          </cell>
          <cell r="AA259">
            <v>11</v>
          </cell>
          <cell r="AB259">
            <v>5.5</v>
          </cell>
        </row>
        <row r="260">
          <cell r="C260">
            <v>10</v>
          </cell>
          <cell r="D260">
            <v>5</v>
          </cell>
          <cell r="E260">
            <v>10</v>
          </cell>
          <cell r="F260">
            <v>5</v>
          </cell>
          <cell r="I260">
            <v>0</v>
          </cell>
          <cell r="J260">
            <v>0</v>
          </cell>
          <cell r="P260">
            <v>11</v>
          </cell>
          <cell r="Q260">
            <v>5.5</v>
          </cell>
          <cell r="R260">
            <v>11</v>
          </cell>
          <cell r="S260">
            <v>5.5</v>
          </cell>
          <cell r="Y260">
            <v>11</v>
          </cell>
          <cell r="Z260">
            <v>5.5</v>
          </cell>
          <cell r="AA260">
            <v>11</v>
          </cell>
          <cell r="AB260">
            <v>5.5</v>
          </cell>
        </row>
        <row r="261">
          <cell r="C261">
            <v>10</v>
          </cell>
          <cell r="D261">
            <v>5</v>
          </cell>
          <cell r="E261">
            <v>10</v>
          </cell>
          <cell r="F261">
            <v>5</v>
          </cell>
          <cell r="I261">
            <v>0</v>
          </cell>
          <cell r="J261">
            <v>0</v>
          </cell>
          <cell r="P261">
            <v>11</v>
          </cell>
          <cell r="Q261">
            <v>5.5</v>
          </cell>
          <cell r="R261">
            <v>11</v>
          </cell>
          <cell r="S261">
            <v>5.5</v>
          </cell>
          <cell r="Y261">
            <v>11</v>
          </cell>
          <cell r="Z261">
            <v>5.5</v>
          </cell>
          <cell r="AA261">
            <v>11</v>
          </cell>
          <cell r="AB261">
            <v>5.5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1706.1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1706.1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1706.1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3984</v>
          </cell>
          <cell r="D268">
            <v>31.872</v>
          </cell>
          <cell r="E268">
            <v>3984</v>
          </cell>
          <cell r="F268">
            <v>31.872</v>
          </cell>
          <cell r="I268">
            <v>0</v>
          </cell>
          <cell r="J268">
            <v>0</v>
          </cell>
          <cell r="P268">
            <v>4041</v>
          </cell>
          <cell r="Q268">
            <v>80.820000000000007</v>
          </cell>
          <cell r="R268">
            <v>4041</v>
          </cell>
          <cell r="S268">
            <v>80.820000000000007</v>
          </cell>
          <cell r="Y268">
            <v>4041</v>
          </cell>
          <cell r="Z268">
            <v>40.410000000000004</v>
          </cell>
          <cell r="AA268">
            <v>4041</v>
          </cell>
          <cell r="AB268">
            <v>40.410000000000004</v>
          </cell>
        </row>
        <row r="269">
          <cell r="C269">
            <v>3179</v>
          </cell>
          <cell r="D269">
            <v>25.432000000000002</v>
          </cell>
          <cell r="E269">
            <v>3179</v>
          </cell>
          <cell r="F269">
            <v>25.432000000000002</v>
          </cell>
          <cell r="I269">
            <v>0</v>
          </cell>
          <cell r="J269">
            <v>0</v>
          </cell>
          <cell r="P269">
            <v>3222</v>
          </cell>
          <cell r="Q269">
            <v>64.44</v>
          </cell>
          <cell r="R269">
            <v>3222</v>
          </cell>
          <cell r="S269">
            <v>64.44</v>
          </cell>
          <cell r="Y269">
            <v>3222</v>
          </cell>
          <cell r="Z269">
            <v>32.22</v>
          </cell>
          <cell r="AA269">
            <v>3222</v>
          </cell>
          <cell r="AB269">
            <v>32.22</v>
          </cell>
        </row>
        <row r="270">
          <cell r="C270">
            <v>4024</v>
          </cell>
          <cell r="D270">
            <v>32.192</v>
          </cell>
          <cell r="E270">
            <v>4024</v>
          </cell>
          <cell r="F270">
            <v>32.192</v>
          </cell>
          <cell r="I270">
            <v>0</v>
          </cell>
          <cell r="J270">
            <v>0</v>
          </cell>
          <cell r="P270">
            <v>4011</v>
          </cell>
          <cell r="Q270">
            <v>80.22</v>
          </cell>
          <cell r="R270">
            <v>4011</v>
          </cell>
          <cell r="S270">
            <v>80.22</v>
          </cell>
          <cell r="Y270">
            <v>4011</v>
          </cell>
          <cell r="Z270">
            <v>40.11</v>
          </cell>
          <cell r="AA270">
            <v>4011</v>
          </cell>
          <cell r="AB270">
            <v>40.11</v>
          </cell>
        </row>
        <row r="271">
          <cell r="I271">
            <v>0</v>
          </cell>
          <cell r="J271">
            <v>0</v>
          </cell>
        </row>
        <row r="272">
          <cell r="C272">
            <v>3984</v>
          </cell>
          <cell r="D272">
            <v>31.872</v>
          </cell>
          <cell r="E272">
            <v>3984</v>
          </cell>
          <cell r="F272">
            <v>31.872</v>
          </cell>
          <cell r="I272">
            <v>0</v>
          </cell>
          <cell r="J272">
            <v>0</v>
          </cell>
          <cell r="P272">
            <v>4041</v>
          </cell>
          <cell r="Q272">
            <v>40.410000000000004</v>
          </cell>
          <cell r="R272">
            <v>4041</v>
          </cell>
          <cell r="S272">
            <v>40.410000000000004</v>
          </cell>
          <cell r="Y272">
            <v>4041</v>
          </cell>
          <cell r="Z272">
            <v>40.410000000000004</v>
          </cell>
          <cell r="AA272">
            <v>4041</v>
          </cell>
          <cell r="AB272">
            <v>40.410000000000004</v>
          </cell>
        </row>
        <row r="273">
          <cell r="C273">
            <v>3179</v>
          </cell>
          <cell r="D273">
            <v>25.432000000000002</v>
          </cell>
          <cell r="E273">
            <v>3179</v>
          </cell>
          <cell r="F273">
            <v>25.432000000000002</v>
          </cell>
          <cell r="I273">
            <v>0</v>
          </cell>
          <cell r="J273">
            <v>0</v>
          </cell>
          <cell r="P273">
            <v>3222</v>
          </cell>
          <cell r="Q273">
            <v>32.22</v>
          </cell>
          <cell r="R273">
            <v>3222</v>
          </cell>
          <cell r="S273">
            <v>32.22</v>
          </cell>
          <cell r="Y273">
            <v>3222</v>
          </cell>
          <cell r="Z273">
            <v>32.22</v>
          </cell>
          <cell r="AA273">
            <v>3222</v>
          </cell>
          <cell r="AB273">
            <v>32.22</v>
          </cell>
        </row>
        <row r="274">
          <cell r="C274">
            <v>4024</v>
          </cell>
          <cell r="D274">
            <v>32.192</v>
          </cell>
          <cell r="E274">
            <v>4024</v>
          </cell>
          <cell r="F274">
            <v>32.192</v>
          </cell>
          <cell r="I274">
            <v>0</v>
          </cell>
          <cell r="J274">
            <v>0</v>
          </cell>
          <cell r="P274">
            <v>4011</v>
          </cell>
          <cell r="Q274">
            <v>40.11</v>
          </cell>
          <cell r="R274">
            <v>4011</v>
          </cell>
          <cell r="S274">
            <v>40.11</v>
          </cell>
          <cell r="Y274">
            <v>4011</v>
          </cell>
          <cell r="Z274">
            <v>40.11</v>
          </cell>
          <cell r="AA274">
            <v>4011</v>
          </cell>
          <cell r="AB274">
            <v>40.11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226</v>
          </cell>
          <cell r="D281">
            <v>1.8080000000000001</v>
          </cell>
          <cell r="E281">
            <v>226</v>
          </cell>
          <cell r="F281">
            <v>1.8080000000000001</v>
          </cell>
          <cell r="I281">
            <v>0</v>
          </cell>
          <cell r="J281">
            <v>0</v>
          </cell>
          <cell r="P281">
            <v>145</v>
          </cell>
          <cell r="Q281">
            <v>2.9</v>
          </cell>
          <cell r="R281">
            <v>145</v>
          </cell>
          <cell r="S281">
            <v>2.9</v>
          </cell>
          <cell r="Y281">
            <v>145</v>
          </cell>
          <cell r="Z281">
            <v>2.9</v>
          </cell>
          <cell r="AA281">
            <v>145</v>
          </cell>
          <cell r="AB281">
            <v>2.9</v>
          </cell>
        </row>
        <row r="282">
          <cell r="C282">
            <v>199</v>
          </cell>
          <cell r="D282">
            <v>1.5920000000000001</v>
          </cell>
          <cell r="E282">
            <v>199</v>
          </cell>
          <cell r="F282">
            <v>1.5920000000000001</v>
          </cell>
          <cell r="I282">
            <v>0</v>
          </cell>
          <cell r="J282">
            <v>0</v>
          </cell>
          <cell r="P282">
            <v>117</v>
          </cell>
          <cell r="Q282">
            <v>2.34</v>
          </cell>
          <cell r="R282">
            <v>117</v>
          </cell>
          <cell r="S282">
            <v>2.34</v>
          </cell>
          <cell r="Y282">
            <v>117</v>
          </cell>
          <cell r="Z282">
            <v>2.34</v>
          </cell>
          <cell r="AA282">
            <v>117</v>
          </cell>
          <cell r="AB282">
            <v>2.34</v>
          </cell>
        </row>
        <row r="283">
          <cell r="C283">
            <v>228</v>
          </cell>
          <cell r="D283">
            <v>1.8240000000000001</v>
          </cell>
          <cell r="E283">
            <v>228</v>
          </cell>
          <cell r="F283">
            <v>1.8240000000000001</v>
          </cell>
          <cell r="I283">
            <v>0</v>
          </cell>
          <cell r="J283">
            <v>0</v>
          </cell>
          <cell r="P283">
            <v>144</v>
          </cell>
          <cell r="Q283">
            <v>2.88</v>
          </cell>
          <cell r="R283">
            <v>144</v>
          </cell>
          <cell r="S283">
            <v>2.88</v>
          </cell>
          <cell r="Y283">
            <v>144</v>
          </cell>
          <cell r="Z283">
            <v>2.88</v>
          </cell>
          <cell r="AA283">
            <v>144</v>
          </cell>
          <cell r="AB283">
            <v>2.88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236.428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54</v>
          </cell>
          <cell r="D290">
            <v>196.01999999999998</v>
          </cell>
          <cell r="E290">
            <v>54</v>
          </cell>
          <cell r="F290">
            <v>196.01999999999998</v>
          </cell>
          <cell r="I290">
            <v>0</v>
          </cell>
          <cell r="J290">
            <v>0</v>
          </cell>
          <cell r="P290">
            <v>66</v>
          </cell>
          <cell r="Q290">
            <v>251.46</v>
          </cell>
          <cell r="R290">
            <v>66</v>
          </cell>
          <cell r="S290">
            <v>251.46</v>
          </cell>
          <cell r="Y290">
            <v>54</v>
          </cell>
          <cell r="Z290">
            <v>205.74</v>
          </cell>
          <cell r="AA290">
            <v>54</v>
          </cell>
          <cell r="AB290">
            <v>205.74</v>
          </cell>
        </row>
        <row r="291">
          <cell r="C291">
            <v>22</v>
          </cell>
          <cell r="D291">
            <v>79.86</v>
          </cell>
          <cell r="E291">
            <v>22</v>
          </cell>
          <cell r="F291">
            <v>79.86</v>
          </cell>
          <cell r="I291">
            <v>0</v>
          </cell>
          <cell r="J291">
            <v>0</v>
          </cell>
          <cell r="P291">
            <v>22</v>
          </cell>
          <cell r="Q291">
            <v>83.820000000000007</v>
          </cell>
          <cell r="R291">
            <v>22</v>
          </cell>
          <cell r="S291">
            <v>83.820000000000007</v>
          </cell>
          <cell r="Y291">
            <v>22</v>
          </cell>
          <cell r="Z291">
            <v>83.820000000000007</v>
          </cell>
          <cell r="AA291">
            <v>22</v>
          </cell>
          <cell r="AB291">
            <v>83.820000000000007</v>
          </cell>
        </row>
        <row r="292">
          <cell r="C292">
            <v>7</v>
          </cell>
          <cell r="D292">
            <v>25.41</v>
          </cell>
          <cell r="E292">
            <v>7</v>
          </cell>
          <cell r="F292">
            <v>25.41</v>
          </cell>
          <cell r="I292">
            <v>0</v>
          </cell>
          <cell r="J292">
            <v>0</v>
          </cell>
          <cell r="P292">
            <v>11</v>
          </cell>
          <cell r="Q292">
            <v>41.910000000000004</v>
          </cell>
          <cell r="R292">
            <v>11</v>
          </cell>
          <cell r="S292">
            <v>41.910000000000004</v>
          </cell>
          <cell r="Y292">
            <v>7</v>
          </cell>
          <cell r="Z292">
            <v>26.67</v>
          </cell>
          <cell r="AA292">
            <v>7</v>
          </cell>
          <cell r="AB292">
            <v>26.67</v>
          </cell>
        </row>
        <row r="293">
          <cell r="C293">
            <v>8</v>
          </cell>
          <cell r="D293">
            <v>23.100012232415903</v>
          </cell>
          <cell r="E293">
            <v>8</v>
          </cell>
          <cell r="F293">
            <v>23.100012232415903</v>
          </cell>
          <cell r="I293">
            <v>0</v>
          </cell>
          <cell r="J293">
            <v>0</v>
          </cell>
          <cell r="P293">
            <v>11</v>
          </cell>
          <cell r="Q293">
            <v>36.96</v>
          </cell>
          <cell r="R293">
            <v>11</v>
          </cell>
          <cell r="S293">
            <v>36.96</v>
          </cell>
          <cell r="Y293">
            <v>8</v>
          </cell>
          <cell r="Z293">
            <v>26.880000000000003</v>
          </cell>
          <cell r="AA293">
            <v>8</v>
          </cell>
          <cell r="AB293">
            <v>26.880000000000003</v>
          </cell>
        </row>
        <row r="294">
          <cell r="C294">
            <v>11</v>
          </cell>
          <cell r="D294">
            <v>32.590800000000002</v>
          </cell>
          <cell r="E294">
            <v>11</v>
          </cell>
          <cell r="F294">
            <v>32.590800000000002</v>
          </cell>
          <cell r="I294">
            <v>0</v>
          </cell>
          <cell r="J294">
            <v>0</v>
          </cell>
          <cell r="P294">
            <v>71</v>
          </cell>
          <cell r="Q294">
            <v>238.56</v>
          </cell>
          <cell r="R294">
            <v>71</v>
          </cell>
          <cell r="S294">
            <v>238.56</v>
          </cell>
          <cell r="Y294">
            <v>11</v>
          </cell>
          <cell r="Z294">
            <v>36.96</v>
          </cell>
          <cell r="AA294">
            <v>11</v>
          </cell>
          <cell r="AB294">
            <v>36.96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11</v>
          </cell>
          <cell r="Q296">
            <v>11</v>
          </cell>
          <cell r="R296">
            <v>11</v>
          </cell>
          <cell r="S296">
            <v>11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11</v>
          </cell>
          <cell r="D297">
            <v>5.5</v>
          </cell>
          <cell r="E297">
            <v>11</v>
          </cell>
          <cell r="F297">
            <v>5.5</v>
          </cell>
          <cell r="I297">
            <v>0</v>
          </cell>
          <cell r="J297">
            <v>0</v>
          </cell>
          <cell r="P297">
            <v>11</v>
          </cell>
          <cell r="Q297">
            <v>5.5</v>
          </cell>
          <cell r="R297">
            <v>11</v>
          </cell>
          <cell r="S297">
            <v>5.5</v>
          </cell>
          <cell r="Y297">
            <v>11</v>
          </cell>
          <cell r="Z297">
            <v>5.5</v>
          </cell>
          <cell r="AA297">
            <v>11</v>
          </cell>
          <cell r="AB297">
            <v>5.5</v>
          </cell>
        </row>
        <row r="298">
          <cell r="C298">
            <v>11</v>
          </cell>
          <cell r="D298">
            <v>3.3</v>
          </cell>
          <cell r="E298">
            <v>11</v>
          </cell>
          <cell r="F298">
            <v>3.3</v>
          </cell>
          <cell r="I298">
            <v>0</v>
          </cell>
          <cell r="J298">
            <v>0</v>
          </cell>
          <cell r="P298">
            <v>11</v>
          </cell>
          <cell r="Q298">
            <v>3.3</v>
          </cell>
          <cell r="R298">
            <v>11</v>
          </cell>
          <cell r="S298">
            <v>3.3</v>
          </cell>
          <cell r="Y298">
            <v>11</v>
          </cell>
          <cell r="Z298">
            <v>3.3</v>
          </cell>
          <cell r="AA298">
            <v>11</v>
          </cell>
          <cell r="AB298">
            <v>3.3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11</v>
          </cell>
          <cell r="Q299">
            <v>1.1000000000000001</v>
          </cell>
          <cell r="R299">
            <v>11</v>
          </cell>
          <cell r="S299">
            <v>1.1000000000000001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11</v>
          </cell>
          <cell r="Q300">
            <v>1.1000000000000001</v>
          </cell>
          <cell r="R300">
            <v>11</v>
          </cell>
          <cell r="S300">
            <v>1.1000000000000001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11</v>
          </cell>
          <cell r="Z301">
            <v>388.87</v>
          </cell>
          <cell r="AA301">
            <v>11</v>
          </cell>
          <cell r="AB301">
            <v>388.87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165</v>
          </cell>
          <cell r="Q305">
            <v>16.5</v>
          </cell>
          <cell r="R305">
            <v>165</v>
          </cell>
          <cell r="S305">
            <v>16.5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165</v>
          </cell>
          <cell r="D306">
            <v>16.5</v>
          </cell>
          <cell r="E306">
            <v>165</v>
          </cell>
          <cell r="F306">
            <v>16.5</v>
          </cell>
          <cell r="I306">
            <v>0</v>
          </cell>
          <cell r="J306">
            <v>0</v>
          </cell>
          <cell r="P306">
            <v>165</v>
          </cell>
          <cell r="Q306">
            <v>16.5</v>
          </cell>
          <cell r="R306">
            <v>165</v>
          </cell>
          <cell r="S306">
            <v>16.5</v>
          </cell>
          <cell r="Z306">
            <v>16.5</v>
          </cell>
          <cell r="AA306">
            <v>165</v>
          </cell>
          <cell r="AB306">
            <v>16.5</v>
          </cell>
        </row>
        <row r="307">
          <cell r="C307">
            <v>165</v>
          </cell>
          <cell r="D307">
            <v>19.8</v>
          </cell>
          <cell r="E307">
            <v>165</v>
          </cell>
          <cell r="F307">
            <v>19.8</v>
          </cell>
          <cell r="I307">
            <v>0</v>
          </cell>
          <cell r="J307">
            <v>0</v>
          </cell>
          <cell r="P307">
            <v>165</v>
          </cell>
          <cell r="Q307">
            <v>19.8</v>
          </cell>
          <cell r="R307">
            <v>165</v>
          </cell>
          <cell r="S307">
            <v>19.8</v>
          </cell>
          <cell r="Z307">
            <v>19.8</v>
          </cell>
          <cell r="AA307">
            <v>165</v>
          </cell>
          <cell r="AB307">
            <v>19.8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165</v>
          </cell>
          <cell r="Q308">
            <v>4.95</v>
          </cell>
          <cell r="R308">
            <v>165</v>
          </cell>
          <cell r="S308">
            <v>4.95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165</v>
          </cell>
          <cell r="Q309">
            <v>3.3000000000000003</v>
          </cell>
          <cell r="R309">
            <v>165</v>
          </cell>
          <cell r="S309">
            <v>3.3000000000000003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165</v>
          </cell>
          <cell r="Z310">
            <v>36.299999999999997</v>
          </cell>
          <cell r="AA310">
            <v>165</v>
          </cell>
          <cell r="AB310">
            <v>36.299999999999997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1788</v>
          </cell>
          <cell r="Q317">
            <v>53.64</v>
          </cell>
          <cell r="R317">
            <v>1788</v>
          </cell>
          <cell r="S317">
            <v>53.64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558</v>
          </cell>
          <cell r="Q318">
            <v>55.800000000000004</v>
          </cell>
          <cell r="R318">
            <v>558</v>
          </cell>
          <cell r="S318">
            <v>55.800000000000004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3984</v>
          </cell>
          <cell r="D323">
            <v>19.920000000000002</v>
          </cell>
          <cell r="E323">
            <v>3984</v>
          </cell>
          <cell r="F323">
            <v>19.920000000000002</v>
          </cell>
          <cell r="I323">
            <v>0</v>
          </cell>
          <cell r="J323">
            <v>0</v>
          </cell>
          <cell r="P323">
            <v>4041</v>
          </cell>
          <cell r="Q323">
            <v>20.205000000000002</v>
          </cell>
          <cell r="R323">
            <v>4041</v>
          </cell>
          <cell r="S323">
            <v>20.205000000000002</v>
          </cell>
          <cell r="Y323">
            <v>4041</v>
          </cell>
          <cell r="Z323">
            <v>20.205000000000002</v>
          </cell>
          <cell r="AA323">
            <v>4041</v>
          </cell>
          <cell r="AB323">
            <v>20.205000000000002</v>
          </cell>
        </row>
        <row r="324">
          <cell r="C324">
            <v>3179</v>
          </cell>
          <cell r="D324">
            <v>15.895</v>
          </cell>
          <cell r="E324">
            <v>3179</v>
          </cell>
          <cell r="F324">
            <v>15.895</v>
          </cell>
          <cell r="I324">
            <v>0</v>
          </cell>
          <cell r="J324">
            <v>0</v>
          </cell>
          <cell r="P324">
            <v>3222</v>
          </cell>
          <cell r="Q324">
            <v>16.11</v>
          </cell>
          <cell r="R324">
            <v>3222</v>
          </cell>
          <cell r="S324">
            <v>16.11</v>
          </cell>
          <cell r="Y324">
            <v>3222</v>
          </cell>
          <cell r="Z324">
            <v>16.11</v>
          </cell>
          <cell r="AA324">
            <v>3222</v>
          </cell>
          <cell r="AB324">
            <v>16.11</v>
          </cell>
        </row>
        <row r="325">
          <cell r="C325">
            <v>4024</v>
          </cell>
          <cell r="D325">
            <v>20.12</v>
          </cell>
          <cell r="E325">
            <v>4024</v>
          </cell>
          <cell r="F325">
            <v>20.12</v>
          </cell>
          <cell r="I325">
            <v>0</v>
          </cell>
          <cell r="J325">
            <v>0</v>
          </cell>
          <cell r="P325">
            <v>4011</v>
          </cell>
          <cell r="Q325">
            <v>20.055</v>
          </cell>
          <cell r="R325">
            <v>4011</v>
          </cell>
          <cell r="S325">
            <v>20.055</v>
          </cell>
          <cell r="Y325">
            <v>4011</v>
          </cell>
          <cell r="Z325">
            <v>20.055</v>
          </cell>
          <cell r="AA325">
            <v>4011</v>
          </cell>
          <cell r="AB325">
            <v>20.055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11274</v>
          </cell>
          <cell r="Z326">
            <v>56.37</v>
          </cell>
          <cell r="AA326">
            <v>11274</v>
          </cell>
          <cell r="AB326">
            <v>56.37</v>
          </cell>
        </row>
        <row r="327">
          <cell r="I327">
            <v>0</v>
          </cell>
          <cell r="J327">
            <v>0</v>
          </cell>
        </row>
        <row r="328">
          <cell r="C328">
            <v>1985</v>
          </cell>
          <cell r="D328">
            <v>99.25</v>
          </cell>
          <cell r="E328">
            <v>1985</v>
          </cell>
          <cell r="F328">
            <v>99.25</v>
          </cell>
          <cell r="I328">
            <v>0</v>
          </cell>
          <cell r="J328">
            <v>0</v>
          </cell>
          <cell r="P328">
            <v>2394</v>
          </cell>
          <cell r="Q328">
            <v>119.7</v>
          </cell>
          <cell r="R328">
            <v>2394</v>
          </cell>
          <cell r="S328">
            <v>119.7</v>
          </cell>
          <cell r="Y328">
            <v>2394</v>
          </cell>
          <cell r="Z328">
            <v>119.7</v>
          </cell>
          <cell r="AA328">
            <v>2394</v>
          </cell>
          <cell r="AB328">
            <v>119.7</v>
          </cell>
        </row>
        <row r="329">
          <cell r="C329">
            <v>1065</v>
          </cell>
          <cell r="D329">
            <v>74.550000000000011</v>
          </cell>
          <cell r="E329">
            <v>1065</v>
          </cell>
          <cell r="F329">
            <v>74.550000000000011</v>
          </cell>
          <cell r="I329">
            <v>0</v>
          </cell>
          <cell r="J329">
            <v>0</v>
          </cell>
          <cell r="P329">
            <v>1173</v>
          </cell>
          <cell r="Q329">
            <v>82.110000000000014</v>
          </cell>
          <cell r="R329">
            <v>1173</v>
          </cell>
          <cell r="S329">
            <v>82.110000000000014</v>
          </cell>
          <cell r="Y329">
            <v>1173</v>
          </cell>
          <cell r="Z329">
            <v>82.110000000000014</v>
          </cell>
          <cell r="AA329">
            <v>1173</v>
          </cell>
          <cell r="AB329">
            <v>82.110000000000014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3567</v>
          </cell>
          <cell r="Z330">
            <v>201.81</v>
          </cell>
          <cell r="AA330">
            <v>3567</v>
          </cell>
          <cell r="AB330">
            <v>201.81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2272</v>
          </cell>
          <cell r="D336">
            <v>170.4</v>
          </cell>
          <cell r="E336">
            <v>2272</v>
          </cell>
          <cell r="F336">
            <v>170.4</v>
          </cell>
          <cell r="I336">
            <v>0</v>
          </cell>
          <cell r="J336">
            <v>0</v>
          </cell>
          <cell r="P336">
            <v>2346</v>
          </cell>
          <cell r="Q336">
            <v>175.95</v>
          </cell>
          <cell r="R336">
            <v>2346</v>
          </cell>
          <cell r="S336">
            <v>175.95</v>
          </cell>
          <cell r="Y336">
            <v>2346</v>
          </cell>
          <cell r="Z336">
            <v>175.95</v>
          </cell>
          <cell r="AA336">
            <v>2346</v>
          </cell>
          <cell r="AB336">
            <v>175.95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2346</v>
          </cell>
          <cell r="Z337">
            <v>175.95</v>
          </cell>
          <cell r="AA337">
            <v>2346</v>
          </cell>
          <cell r="AB337">
            <v>175.95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9245</v>
          </cell>
          <cell r="D340">
            <v>277.34999999999997</v>
          </cell>
          <cell r="E340">
            <v>9245</v>
          </cell>
          <cell r="F340">
            <v>277.34999999999997</v>
          </cell>
          <cell r="I340">
            <v>0</v>
          </cell>
          <cell r="J340">
            <v>0</v>
          </cell>
          <cell r="P340">
            <v>9724</v>
          </cell>
          <cell r="Q340">
            <v>291.71999999999997</v>
          </cell>
          <cell r="R340">
            <v>9724</v>
          </cell>
          <cell r="S340">
            <v>291.71999999999997</v>
          </cell>
          <cell r="Y340">
            <v>9279</v>
          </cell>
          <cell r="Z340">
            <v>278.37</v>
          </cell>
          <cell r="AA340">
            <v>9279</v>
          </cell>
          <cell r="AB340">
            <v>278.37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9279</v>
          </cell>
          <cell r="Z341">
            <v>278.37</v>
          </cell>
          <cell r="AA341">
            <v>9279</v>
          </cell>
          <cell r="AB341">
            <v>278.37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10788</v>
          </cell>
          <cell r="D350">
            <v>32.363999999999997</v>
          </cell>
          <cell r="E350">
            <v>10788</v>
          </cell>
          <cell r="F350">
            <v>32.363999999999997</v>
          </cell>
          <cell r="I350">
            <v>0</v>
          </cell>
          <cell r="J350">
            <v>0</v>
          </cell>
          <cell r="P350">
            <v>14970</v>
          </cell>
          <cell r="Q350">
            <v>44.910000000000004</v>
          </cell>
          <cell r="R350">
            <v>14970</v>
          </cell>
          <cell r="S350">
            <v>44.910000000000004</v>
          </cell>
          <cell r="Y350">
            <v>10770</v>
          </cell>
          <cell r="Z350">
            <v>32.31</v>
          </cell>
          <cell r="AA350">
            <v>10770</v>
          </cell>
          <cell r="AB350">
            <v>32.31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32.31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19</v>
          </cell>
          <cell r="D358">
            <v>136.80000000000001</v>
          </cell>
          <cell r="F358">
            <v>61.560000000000009</v>
          </cell>
          <cell r="I358">
            <v>19</v>
          </cell>
          <cell r="J358">
            <v>75.240000000000009</v>
          </cell>
          <cell r="K358">
            <v>27</v>
          </cell>
          <cell r="L358">
            <v>75.240000000000009</v>
          </cell>
          <cell r="P358">
            <v>8</v>
          </cell>
          <cell r="Q358">
            <v>62.16</v>
          </cell>
          <cell r="R358">
            <v>8</v>
          </cell>
          <cell r="S358">
            <v>137.4</v>
          </cell>
          <cell r="U358">
            <v>75.240000000000009</v>
          </cell>
          <cell r="Y358">
            <v>1</v>
          </cell>
          <cell r="Z358">
            <v>7.77</v>
          </cell>
          <cell r="AA358">
            <v>1</v>
          </cell>
          <cell r="AB358">
            <v>83.01</v>
          </cell>
        </row>
        <row r="359">
          <cell r="C359">
            <v>0</v>
          </cell>
          <cell r="D359">
            <v>121.3356</v>
          </cell>
          <cell r="F359">
            <v>63.84</v>
          </cell>
          <cell r="I359">
            <v>0</v>
          </cell>
          <cell r="J359">
            <v>57.495599999999996</v>
          </cell>
          <cell r="K359">
            <v>0</v>
          </cell>
          <cell r="L359">
            <v>57.495599999999996</v>
          </cell>
          <cell r="P359">
            <v>0</v>
          </cell>
          <cell r="Q359">
            <v>0</v>
          </cell>
          <cell r="R359">
            <v>0</v>
          </cell>
          <cell r="S359">
            <v>57.495599999999996</v>
          </cell>
          <cell r="U359">
            <v>57.495599999999996</v>
          </cell>
          <cell r="Z359">
            <v>0</v>
          </cell>
          <cell r="AA359">
            <v>0</v>
          </cell>
          <cell r="AB359">
            <v>57.495599999999996</v>
          </cell>
        </row>
        <row r="360">
          <cell r="C360">
            <v>0</v>
          </cell>
          <cell r="D360">
            <v>5.6070000000000011</v>
          </cell>
          <cell r="F360">
            <v>5.6070000000000011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125</v>
          </cell>
          <cell r="Q361">
            <v>1052.5</v>
          </cell>
          <cell r="R361">
            <v>125</v>
          </cell>
          <cell r="S361">
            <v>1052.5</v>
          </cell>
          <cell r="U361">
            <v>0</v>
          </cell>
          <cell r="Y361">
            <v>14</v>
          </cell>
          <cell r="Z361">
            <v>117.88</v>
          </cell>
          <cell r="AA361">
            <v>14</v>
          </cell>
          <cell r="AB361">
            <v>117.88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4</v>
          </cell>
          <cell r="Q362">
            <v>113.44</v>
          </cell>
          <cell r="R362">
            <v>4</v>
          </cell>
          <cell r="S362">
            <v>113.44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5</v>
          </cell>
          <cell r="D363">
            <v>17.4512</v>
          </cell>
          <cell r="E363">
            <v>5</v>
          </cell>
          <cell r="F363">
            <v>9.5511999999999944</v>
          </cell>
          <cell r="I363">
            <v>0</v>
          </cell>
          <cell r="J363">
            <v>7.9000000000000057</v>
          </cell>
          <cell r="K363">
            <v>0</v>
          </cell>
          <cell r="L363">
            <v>7.9000000000000057</v>
          </cell>
          <cell r="Q363">
            <v>0</v>
          </cell>
          <cell r="R363">
            <v>0</v>
          </cell>
          <cell r="S363">
            <v>7.9000000000000057</v>
          </cell>
          <cell r="U363">
            <v>7.9000000000000057</v>
          </cell>
          <cell r="Z363">
            <v>0</v>
          </cell>
          <cell r="AA363">
            <v>0</v>
          </cell>
          <cell r="AB363">
            <v>7.9000000000000057</v>
          </cell>
        </row>
        <row r="364">
          <cell r="C364">
            <v>6</v>
          </cell>
          <cell r="D364">
            <v>23.503999999999998</v>
          </cell>
          <cell r="E364">
            <v>6</v>
          </cell>
          <cell r="F364">
            <v>13.683999999999976</v>
          </cell>
          <cell r="I364">
            <v>0</v>
          </cell>
          <cell r="J364">
            <v>9.8200000000000216</v>
          </cell>
          <cell r="K364">
            <v>25</v>
          </cell>
          <cell r="L364">
            <v>9.8200000000000216</v>
          </cell>
          <cell r="Q364">
            <v>0</v>
          </cell>
          <cell r="R364">
            <v>0</v>
          </cell>
          <cell r="S364">
            <v>9.8200000000000216</v>
          </cell>
          <cell r="U364">
            <v>9.8200000000000216</v>
          </cell>
          <cell r="Z364">
            <v>0</v>
          </cell>
          <cell r="AA364">
            <v>0</v>
          </cell>
          <cell r="AB364">
            <v>9.8200000000000216</v>
          </cell>
        </row>
        <row r="365">
          <cell r="C365">
            <v>0</v>
          </cell>
          <cell r="D365">
            <v>2.58</v>
          </cell>
          <cell r="F365">
            <v>2.58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21</v>
          </cell>
          <cell r="Q365">
            <v>39.9</v>
          </cell>
          <cell r="R365">
            <v>21</v>
          </cell>
          <cell r="S365">
            <v>39.9</v>
          </cell>
          <cell r="U365">
            <v>0</v>
          </cell>
          <cell r="Z365">
            <v>1.9</v>
          </cell>
          <cell r="AA365">
            <v>1</v>
          </cell>
          <cell r="AB365">
            <v>1.9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2160</v>
          </cell>
          <cell r="Q367">
            <v>149.04000000000002</v>
          </cell>
          <cell r="R367">
            <v>2160</v>
          </cell>
          <cell r="S367">
            <v>149.04000000000002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104</v>
          </cell>
          <cell r="Q368">
            <v>31.2</v>
          </cell>
          <cell r="R368">
            <v>104</v>
          </cell>
          <cell r="S368">
            <v>31.2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5.6000000000000014</v>
          </cell>
          <cell r="F369">
            <v>4.25</v>
          </cell>
          <cell r="I369">
            <v>0</v>
          </cell>
          <cell r="J369">
            <v>1.3500000000000014</v>
          </cell>
          <cell r="K369">
            <v>0</v>
          </cell>
          <cell r="L369">
            <v>1.3500000000000014</v>
          </cell>
          <cell r="Q369">
            <v>0</v>
          </cell>
          <cell r="R369">
            <v>0</v>
          </cell>
          <cell r="S369">
            <v>1.3500000000000014</v>
          </cell>
          <cell r="U369">
            <v>1.3500000000000014</v>
          </cell>
          <cell r="Z369">
            <v>0</v>
          </cell>
          <cell r="AA369">
            <v>0</v>
          </cell>
          <cell r="AB369">
            <v>1.3500000000000014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2.5999999999999996</v>
          </cell>
          <cell r="F371">
            <v>2.5999999999999996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14</v>
          </cell>
          <cell r="Q371">
            <v>26.599999999999998</v>
          </cell>
          <cell r="R371">
            <v>14</v>
          </cell>
          <cell r="S371">
            <v>26.599999999999998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45</v>
          </cell>
          <cell r="Q372">
            <v>10.799999999999999</v>
          </cell>
          <cell r="R372">
            <v>45</v>
          </cell>
          <cell r="S372">
            <v>10.799999999999999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9</v>
          </cell>
          <cell r="D375">
            <v>26.221</v>
          </cell>
          <cell r="F375">
            <v>26.221</v>
          </cell>
          <cell r="I375">
            <v>9</v>
          </cell>
          <cell r="J375">
            <v>0</v>
          </cell>
          <cell r="L375">
            <v>0</v>
          </cell>
          <cell r="P375">
            <v>12</v>
          </cell>
          <cell r="Q375">
            <v>30.29</v>
          </cell>
          <cell r="R375">
            <v>12</v>
          </cell>
          <cell r="S375">
            <v>30.29</v>
          </cell>
          <cell r="U375">
            <v>0</v>
          </cell>
          <cell r="Y375">
            <v>8</v>
          </cell>
          <cell r="Z375">
            <v>16.27</v>
          </cell>
          <cell r="AA375">
            <v>8</v>
          </cell>
          <cell r="AB375">
            <v>16.27</v>
          </cell>
        </row>
        <row r="376">
          <cell r="C376">
            <v>4</v>
          </cell>
          <cell r="D376">
            <v>6.7539999999999996</v>
          </cell>
          <cell r="F376">
            <v>6.7539999999999996</v>
          </cell>
          <cell r="I376">
            <v>4</v>
          </cell>
          <cell r="J376">
            <v>0</v>
          </cell>
          <cell r="L376">
            <v>0</v>
          </cell>
          <cell r="P376">
            <v>7</v>
          </cell>
          <cell r="Q376">
            <v>25.67</v>
          </cell>
          <cell r="R376">
            <v>7</v>
          </cell>
          <cell r="S376">
            <v>25.67</v>
          </cell>
          <cell r="U376">
            <v>0</v>
          </cell>
          <cell r="Y376">
            <v>5</v>
          </cell>
          <cell r="Z376">
            <v>12.87</v>
          </cell>
          <cell r="AA376">
            <v>5</v>
          </cell>
          <cell r="AB376">
            <v>12.87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52</v>
          </cell>
          <cell r="U383">
            <v>151.80560000000003</v>
          </cell>
          <cell r="V383">
            <v>0</v>
          </cell>
          <cell r="W383">
            <v>0</v>
          </cell>
          <cell r="Y383">
            <v>29</v>
          </cell>
          <cell r="AA383">
            <v>29</v>
          </cell>
          <cell r="AB383">
            <v>308.49560000000008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118.36406811722188</v>
          </cell>
          <cell r="F387">
            <v>118.36406811722188</v>
          </cell>
          <cell r="I387">
            <v>0</v>
          </cell>
          <cell r="J387">
            <v>0</v>
          </cell>
          <cell r="Q387">
            <v>184.96606635000001</v>
          </cell>
          <cell r="R387">
            <v>0</v>
          </cell>
          <cell r="S387">
            <v>184.96606635000001</v>
          </cell>
          <cell r="Y387">
            <v>0</v>
          </cell>
          <cell r="Z387">
            <v>120</v>
          </cell>
          <cell r="AA387">
            <v>0</v>
          </cell>
          <cell r="AB387">
            <v>120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120</v>
          </cell>
          <cell r="AA390">
            <v>0</v>
          </cell>
          <cell r="AB390">
            <v>120</v>
          </cell>
        </row>
        <row r="391">
          <cell r="I391">
            <v>0</v>
          </cell>
          <cell r="J391">
            <v>0</v>
          </cell>
          <cell r="Q391">
            <v>143.88775220000002</v>
          </cell>
          <cell r="S391">
            <v>143.88775220000002</v>
          </cell>
          <cell r="Y391">
            <v>0</v>
          </cell>
          <cell r="AB391">
            <v>0</v>
          </cell>
        </row>
        <row r="392">
          <cell r="C392">
            <v>609</v>
          </cell>
          <cell r="D392">
            <v>54.019449999999999</v>
          </cell>
          <cell r="E392">
            <v>609</v>
          </cell>
          <cell r="F392">
            <v>54.019449999999999</v>
          </cell>
          <cell r="I392">
            <v>608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716</v>
          </cell>
          <cell r="Z392">
            <v>33.259972021276589</v>
          </cell>
          <cell r="AA392">
            <v>716</v>
          </cell>
          <cell r="AB392">
            <v>33.259972021276589</v>
          </cell>
        </row>
        <row r="393">
          <cell r="C393">
            <v>447</v>
          </cell>
          <cell r="D393">
            <v>39.335999999999999</v>
          </cell>
          <cell r="E393">
            <v>447</v>
          </cell>
          <cell r="F393">
            <v>39.335999999999999</v>
          </cell>
          <cell r="I393">
            <v>446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1072</v>
          </cell>
          <cell r="Z393">
            <v>42.76282117021276</v>
          </cell>
          <cell r="AA393">
            <v>1072</v>
          </cell>
          <cell r="AB393">
            <v>42.76282117021276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558</v>
          </cell>
          <cell r="Z394">
            <v>20.010000000000002</v>
          </cell>
          <cell r="AA394">
            <v>558</v>
          </cell>
          <cell r="AB394">
            <v>20.010000000000002</v>
          </cell>
        </row>
        <row r="395">
          <cell r="C395">
            <v>0</v>
          </cell>
          <cell r="D395">
            <v>22.636673016492264</v>
          </cell>
          <cell r="E395">
            <v>0</v>
          </cell>
          <cell r="F395">
            <v>22.636673016492264</v>
          </cell>
          <cell r="I395">
            <v>0</v>
          </cell>
          <cell r="J395">
            <v>0</v>
          </cell>
          <cell r="Q395">
            <v>35.971938050000006</v>
          </cell>
          <cell r="R395">
            <v>0</v>
          </cell>
          <cell r="S395">
            <v>35.971938050000006</v>
          </cell>
          <cell r="Z395">
            <v>23.757122872340421</v>
          </cell>
          <cell r="AA395">
            <v>0</v>
          </cell>
          <cell r="AB395">
            <v>23.757122872340421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2346</v>
          </cell>
          <cell r="Z396">
            <v>239.78991606382976</v>
          </cell>
          <cell r="AA396">
            <v>2346</v>
          </cell>
          <cell r="AB396">
            <v>239.78991606382976</v>
          </cell>
        </row>
        <row r="397">
          <cell r="M397">
            <v>0</v>
          </cell>
          <cell r="N397">
            <v>0</v>
          </cell>
          <cell r="Q397">
            <v>7505.7083666000008</v>
          </cell>
          <cell r="T397">
            <v>32</v>
          </cell>
          <cell r="U397">
            <v>151.80560000000003</v>
          </cell>
          <cell r="V397">
            <v>0</v>
          </cell>
          <cell r="W397">
            <v>0</v>
          </cell>
          <cell r="Y397">
            <v>444213</v>
          </cell>
          <cell r="Z397">
            <v>4591.6334160638298</v>
          </cell>
          <cell r="AA397">
            <v>444213</v>
          </cell>
          <cell r="AB397">
            <v>4743.4390160638295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4743.4390160638295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6</v>
          </cell>
        </row>
      </sheetData>
      <sheetData sheetId="33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112</v>
          </cell>
          <cell r="Q149">
            <v>3.36</v>
          </cell>
          <cell r="R149">
            <v>112</v>
          </cell>
          <cell r="S149">
            <v>3.36</v>
          </cell>
          <cell r="Y149">
            <v>112</v>
          </cell>
          <cell r="Z149">
            <v>3.36</v>
          </cell>
          <cell r="AA149">
            <v>112</v>
          </cell>
          <cell r="AB149">
            <v>3.36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3.36</v>
          </cell>
        </row>
        <row r="152">
          <cell r="D152">
            <v>80.16</v>
          </cell>
          <cell r="F152">
            <v>80.16</v>
          </cell>
          <cell r="I152">
            <v>0</v>
          </cell>
          <cell r="J152">
            <v>0</v>
          </cell>
          <cell r="Q152">
            <v>1166.3212799999999</v>
          </cell>
          <cell r="R152">
            <v>0</v>
          </cell>
          <cell r="S152">
            <v>1166.3212799999999</v>
          </cell>
          <cell r="Z152">
            <v>32.22</v>
          </cell>
          <cell r="AA152">
            <v>0</v>
          </cell>
          <cell r="AB152">
            <v>32.22</v>
          </cell>
        </row>
        <row r="153">
          <cell r="C153">
            <v>0</v>
          </cell>
          <cell r="D153">
            <v>80.16</v>
          </cell>
          <cell r="E153">
            <v>0</v>
          </cell>
          <cell r="F153">
            <v>80.16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1166.3212799999999</v>
          </cell>
          <cell r="R153">
            <v>0</v>
          </cell>
          <cell r="S153">
            <v>1166.3212799999999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32.22</v>
          </cell>
          <cell r="AA153">
            <v>0</v>
          </cell>
          <cell r="AB153">
            <v>32.22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381</v>
          </cell>
          <cell r="D170">
            <v>11.43</v>
          </cell>
          <cell r="E170">
            <v>381</v>
          </cell>
          <cell r="F170">
            <v>11.43</v>
          </cell>
          <cell r="I170">
            <v>0</v>
          </cell>
          <cell r="J170">
            <v>0</v>
          </cell>
          <cell r="P170">
            <v>130</v>
          </cell>
          <cell r="Q170">
            <v>3.9</v>
          </cell>
          <cell r="R170">
            <v>130</v>
          </cell>
          <cell r="S170">
            <v>3.9</v>
          </cell>
          <cell r="Y170">
            <v>130</v>
          </cell>
          <cell r="Z170">
            <v>3.9</v>
          </cell>
          <cell r="AA170">
            <v>130</v>
          </cell>
          <cell r="AB170">
            <v>3.9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16903</v>
          </cell>
          <cell r="Q171">
            <v>253.54499999999999</v>
          </cell>
          <cell r="R171">
            <v>16903</v>
          </cell>
          <cell r="S171">
            <v>253.54499999999999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3.9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712</v>
          </cell>
          <cell r="Q182">
            <v>21.36</v>
          </cell>
          <cell r="R182">
            <v>712</v>
          </cell>
          <cell r="S182">
            <v>21.36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152</v>
          </cell>
          <cell r="D183">
            <v>2.2799999999999998</v>
          </cell>
          <cell r="E183">
            <v>152</v>
          </cell>
          <cell r="F183">
            <v>2.2799999999999998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712</v>
          </cell>
          <cell r="Z183">
            <v>10.68</v>
          </cell>
          <cell r="AA183">
            <v>712</v>
          </cell>
          <cell r="AB183">
            <v>10.68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10.68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161</v>
          </cell>
          <cell r="D188">
            <v>16.100000000000001</v>
          </cell>
          <cell r="E188">
            <v>161</v>
          </cell>
          <cell r="F188">
            <v>16.100000000000001</v>
          </cell>
          <cell r="I188">
            <v>0</v>
          </cell>
          <cell r="J188">
            <v>0</v>
          </cell>
          <cell r="P188">
            <v>170</v>
          </cell>
          <cell r="Q188">
            <v>28.900000000000002</v>
          </cell>
          <cell r="R188">
            <v>170</v>
          </cell>
          <cell r="S188">
            <v>28.900000000000002</v>
          </cell>
          <cell r="Y188">
            <v>170</v>
          </cell>
          <cell r="Z188">
            <v>17</v>
          </cell>
          <cell r="AA188">
            <v>170</v>
          </cell>
          <cell r="AB188">
            <v>17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17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31.58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68185</v>
          </cell>
          <cell r="D201">
            <v>102.2775</v>
          </cell>
          <cell r="E201">
            <v>68185</v>
          </cell>
          <cell r="F201">
            <v>102.2775</v>
          </cell>
          <cell r="I201">
            <v>0</v>
          </cell>
          <cell r="J201">
            <v>0</v>
          </cell>
          <cell r="P201">
            <v>67014</v>
          </cell>
          <cell r="Q201">
            <v>100.521</v>
          </cell>
          <cell r="R201">
            <v>67014</v>
          </cell>
          <cell r="S201">
            <v>100.521</v>
          </cell>
          <cell r="Z201">
            <v>100.521</v>
          </cell>
          <cell r="AA201">
            <v>67014</v>
          </cell>
          <cell r="AB201">
            <v>100.521</v>
          </cell>
        </row>
        <row r="202">
          <cell r="C202">
            <v>23</v>
          </cell>
          <cell r="D202">
            <v>3.4500000000000003E-2</v>
          </cell>
          <cell r="E202">
            <v>23</v>
          </cell>
          <cell r="F202">
            <v>3.4500000000000003E-2</v>
          </cell>
          <cell r="I202">
            <v>0</v>
          </cell>
          <cell r="J202">
            <v>0</v>
          </cell>
          <cell r="P202">
            <v>30</v>
          </cell>
          <cell r="Q202">
            <v>4.4999999999999998E-2</v>
          </cell>
          <cell r="R202">
            <v>30</v>
          </cell>
          <cell r="S202">
            <v>4.4999999999999998E-2</v>
          </cell>
          <cell r="Z202">
            <v>4.4999999999999998E-2</v>
          </cell>
          <cell r="AA202">
            <v>30</v>
          </cell>
          <cell r="AB202">
            <v>4.4999999999999998E-2</v>
          </cell>
        </row>
        <row r="203">
          <cell r="C203">
            <v>82</v>
          </cell>
          <cell r="D203">
            <v>0.123</v>
          </cell>
          <cell r="E203">
            <v>82</v>
          </cell>
          <cell r="F203">
            <v>0.123</v>
          </cell>
          <cell r="I203">
            <v>0</v>
          </cell>
          <cell r="J203">
            <v>0</v>
          </cell>
          <cell r="P203">
            <v>94</v>
          </cell>
          <cell r="Q203">
            <v>0.14100000000000001</v>
          </cell>
          <cell r="R203">
            <v>94</v>
          </cell>
          <cell r="S203">
            <v>0.14100000000000001</v>
          </cell>
          <cell r="Z203">
            <v>0.14100000000000001</v>
          </cell>
          <cell r="AA203">
            <v>94</v>
          </cell>
          <cell r="AB203">
            <v>0.14100000000000001</v>
          </cell>
        </row>
        <row r="204">
          <cell r="C204">
            <v>107931</v>
          </cell>
          <cell r="D204">
            <v>161.8965</v>
          </cell>
          <cell r="E204">
            <v>107931</v>
          </cell>
          <cell r="F204">
            <v>161.8965</v>
          </cell>
          <cell r="I204">
            <v>0</v>
          </cell>
          <cell r="J204">
            <v>0</v>
          </cell>
          <cell r="P204">
            <v>104756</v>
          </cell>
          <cell r="Q204">
            <v>157.13400000000001</v>
          </cell>
          <cell r="R204">
            <v>104756</v>
          </cell>
          <cell r="S204">
            <v>157.13400000000001</v>
          </cell>
          <cell r="Z204">
            <v>157.13400000000001</v>
          </cell>
          <cell r="AA204">
            <v>104756</v>
          </cell>
          <cell r="AB204">
            <v>157.13400000000001</v>
          </cell>
        </row>
        <row r="205">
          <cell r="C205">
            <v>41</v>
          </cell>
          <cell r="D205">
            <v>6.1499999999999999E-2</v>
          </cell>
          <cell r="E205">
            <v>41</v>
          </cell>
          <cell r="F205">
            <v>6.1499999999999999E-2</v>
          </cell>
          <cell r="I205">
            <v>0</v>
          </cell>
          <cell r="J205">
            <v>0</v>
          </cell>
          <cell r="P205">
            <v>65</v>
          </cell>
          <cell r="Q205">
            <v>9.7500000000000003E-2</v>
          </cell>
          <cell r="R205">
            <v>65</v>
          </cell>
          <cell r="S205">
            <v>9.7500000000000003E-2</v>
          </cell>
          <cell r="Z205">
            <v>9.7500000000000003E-2</v>
          </cell>
          <cell r="AA205">
            <v>65</v>
          </cell>
          <cell r="AB205">
            <v>9.7500000000000003E-2</v>
          </cell>
        </row>
        <row r="206">
          <cell r="C206">
            <v>185</v>
          </cell>
          <cell r="D206">
            <v>0.27750000000000002</v>
          </cell>
          <cell r="E206">
            <v>185</v>
          </cell>
          <cell r="F206">
            <v>0.27750000000000002</v>
          </cell>
          <cell r="I206">
            <v>0</v>
          </cell>
          <cell r="J206">
            <v>0</v>
          </cell>
          <cell r="P206">
            <v>231</v>
          </cell>
          <cell r="Q206">
            <v>0.34650000000000003</v>
          </cell>
          <cell r="R206">
            <v>231</v>
          </cell>
          <cell r="S206">
            <v>0.34650000000000003</v>
          </cell>
          <cell r="Z206">
            <v>0.34650000000000003</v>
          </cell>
          <cell r="AA206">
            <v>231</v>
          </cell>
          <cell r="AB206">
            <v>0.34650000000000003</v>
          </cell>
        </row>
        <row r="207">
          <cell r="C207">
            <v>122881</v>
          </cell>
          <cell r="D207">
            <v>307.20249999999999</v>
          </cell>
          <cell r="E207">
            <v>122881</v>
          </cell>
          <cell r="F207">
            <v>307.20249999999999</v>
          </cell>
          <cell r="I207">
            <v>0</v>
          </cell>
          <cell r="J207">
            <v>0</v>
          </cell>
          <cell r="P207">
            <v>118621</v>
          </cell>
          <cell r="Q207">
            <v>296.55250000000001</v>
          </cell>
          <cell r="R207">
            <v>118621</v>
          </cell>
          <cell r="S207">
            <v>296.55250000000001</v>
          </cell>
          <cell r="Z207">
            <v>296.55250000000001</v>
          </cell>
          <cell r="AA207">
            <v>118621</v>
          </cell>
          <cell r="AB207">
            <v>296.55250000000001</v>
          </cell>
        </row>
        <row r="208">
          <cell r="C208">
            <v>47</v>
          </cell>
          <cell r="D208">
            <v>0.11750000000000001</v>
          </cell>
          <cell r="E208">
            <v>47</v>
          </cell>
          <cell r="F208">
            <v>0.11750000000000001</v>
          </cell>
          <cell r="I208">
            <v>0</v>
          </cell>
          <cell r="J208">
            <v>0</v>
          </cell>
          <cell r="P208">
            <v>74</v>
          </cell>
          <cell r="Q208">
            <v>0.185</v>
          </cell>
          <cell r="R208">
            <v>74</v>
          </cell>
          <cell r="S208">
            <v>0.185</v>
          </cell>
          <cell r="Z208">
            <v>0.185</v>
          </cell>
          <cell r="AA208">
            <v>74</v>
          </cell>
          <cell r="AB208">
            <v>0.185</v>
          </cell>
        </row>
        <row r="209">
          <cell r="C209">
            <v>289</v>
          </cell>
          <cell r="D209">
            <v>0.72250000000000003</v>
          </cell>
          <cell r="E209">
            <v>289</v>
          </cell>
          <cell r="F209">
            <v>0.72250000000000003</v>
          </cell>
          <cell r="I209">
            <v>0</v>
          </cell>
          <cell r="J209">
            <v>0</v>
          </cell>
          <cell r="P209">
            <v>329</v>
          </cell>
          <cell r="Q209">
            <v>0.82250000000000001</v>
          </cell>
          <cell r="R209">
            <v>329</v>
          </cell>
          <cell r="S209">
            <v>0.82250000000000001</v>
          </cell>
          <cell r="Z209">
            <v>0.82250000000000001</v>
          </cell>
          <cell r="AA209">
            <v>329</v>
          </cell>
          <cell r="AB209">
            <v>0.82250000000000001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555.84500000000003</v>
          </cell>
        </row>
        <row r="211">
          <cell r="I211">
            <v>0</v>
          </cell>
          <cell r="J211">
            <v>0</v>
          </cell>
        </row>
        <row r="212">
          <cell r="C212">
            <v>77666</v>
          </cell>
          <cell r="D212">
            <v>310.66399999999999</v>
          </cell>
          <cell r="E212">
            <v>77666</v>
          </cell>
          <cell r="F212">
            <v>310.66399999999999</v>
          </cell>
          <cell r="I212">
            <v>0</v>
          </cell>
          <cell r="J212">
            <v>0</v>
          </cell>
          <cell r="P212">
            <v>75153</v>
          </cell>
          <cell r="Q212">
            <v>300.61200000000002</v>
          </cell>
          <cell r="R212">
            <v>75153</v>
          </cell>
          <cell r="S212">
            <v>300.61200000000002</v>
          </cell>
          <cell r="Y212">
            <v>75153</v>
          </cell>
          <cell r="Z212">
            <v>300.61200000000002</v>
          </cell>
          <cell r="AA212">
            <v>75153</v>
          </cell>
          <cell r="AB212">
            <v>300.61200000000002</v>
          </cell>
        </row>
        <row r="213">
          <cell r="C213">
            <v>10453</v>
          </cell>
          <cell r="D213">
            <v>41.811999999999998</v>
          </cell>
          <cell r="E213">
            <v>10453</v>
          </cell>
          <cell r="F213">
            <v>41.811999999999998</v>
          </cell>
          <cell r="I213">
            <v>0</v>
          </cell>
          <cell r="J213">
            <v>0</v>
          </cell>
          <cell r="P213">
            <v>10277</v>
          </cell>
          <cell r="Q213">
            <v>41.108000000000004</v>
          </cell>
          <cell r="R213">
            <v>10277</v>
          </cell>
          <cell r="S213">
            <v>41.108000000000004</v>
          </cell>
          <cell r="Y213">
            <v>10277</v>
          </cell>
          <cell r="Z213">
            <v>41.108000000000004</v>
          </cell>
          <cell r="AA213">
            <v>10277</v>
          </cell>
          <cell r="AB213">
            <v>41.108000000000004</v>
          </cell>
        </row>
        <row r="214">
          <cell r="C214">
            <v>1453</v>
          </cell>
          <cell r="D214">
            <v>5.8120000000000003</v>
          </cell>
          <cell r="E214">
            <v>1453</v>
          </cell>
          <cell r="F214">
            <v>5.8120000000000003</v>
          </cell>
          <cell r="I214">
            <v>0</v>
          </cell>
          <cell r="J214">
            <v>0</v>
          </cell>
          <cell r="P214">
            <v>1388</v>
          </cell>
          <cell r="Q214">
            <v>5.5520000000000005</v>
          </cell>
          <cell r="R214">
            <v>1388</v>
          </cell>
          <cell r="S214">
            <v>5.5520000000000005</v>
          </cell>
          <cell r="Y214">
            <v>1388</v>
          </cell>
          <cell r="Z214">
            <v>5.5520000000000005</v>
          </cell>
          <cell r="AA214">
            <v>1388</v>
          </cell>
          <cell r="AB214">
            <v>5.5520000000000005</v>
          </cell>
        </row>
        <row r="215">
          <cell r="C215">
            <v>4756</v>
          </cell>
          <cell r="D215">
            <v>19.024000000000001</v>
          </cell>
          <cell r="E215">
            <v>4756</v>
          </cell>
          <cell r="F215">
            <v>19.024000000000001</v>
          </cell>
          <cell r="I215">
            <v>0</v>
          </cell>
          <cell r="J215">
            <v>0</v>
          </cell>
          <cell r="P215">
            <v>63095</v>
          </cell>
          <cell r="Q215">
            <v>252.38</v>
          </cell>
          <cell r="R215">
            <v>63095</v>
          </cell>
          <cell r="S215">
            <v>252.38</v>
          </cell>
          <cell r="Y215">
            <v>4528</v>
          </cell>
          <cell r="Z215">
            <v>18.112000000000002</v>
          </cell>
          <cell r="AA215">
            <v>4528</v>
          </cell>
          <cell r="AB215">
            <v>18.112000000000002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365.38400000000007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456</v>
          </cell>
          <cell r="D245">
            <v>2736</v>
          </cell>
          <cell r="E245">
            <v>456</v>
          </cell>
          <cell r="F245">
            <v>2736</v>
          </cell>
          <cell r="I245">
            <v>0</v>
          </cell>
          <cell r="J245">
            <v>0</v>
          </cell>
          <cell r="P245">
            <v>456</v>
          </cell>
          <cell r="Q245">
            <v>3009.6</v>
          </cell>
          <cell r="R245">
            <v>456</v>
          </cell>
          <cell r="S245">
            <v>3009.6</v>
          </cell>
          <cell r="Y245">
            <v>456</v>
          </cell>
          <cell r="Z245">
            <v>3009.6</v>
          </cell>
          <cell r="AA245">
            <v>456</v>
          </cell>
          <cell r="AB245">
            <v>3009.6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54</v>
          </cell>
          <cell r="D249">
            <v>324</v>
          </cell>
          <cell r="E249">
            <v>54</v>
          </cell>
          <cell r="F249">
            <v>324</v>
          </cell>
          <cell r="I249">
            <v>0</v>
          </cell>
          <cell r="J249">
            <v>0</v>
          </cell>
          <cell r="P249">
            <v>54</v>
          </cell>
          <cell r="Q249">
            <v>356.4</v>
          </cell>
          <cell r="R249">
            <v>54</v>
          </cell>
          <cell r="S249">
            <v>356.4</v>
          </cell>
          <cell r="Y249">
            <v>54</v>
          </cell>
          <cell r="Z249">
            <v>356.4</v>
          </cell>
          <cell r="AA249">
            <v>54</v>
          </cell>
          <cell r="AB249">
            <v>356.4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15</v>
          </cell>
          <cell r="D259">
            <v>7.5</v>
          </cell>
          <cell r="E259">
            <v>15</v>
          </cell>
          <cell r="F259">
            <v>7.5</v>
          </cell>
          <cell r="I259">
            <v>0</v>
          </cell>
          <cell r="J259">
            <v>0</v>
          </cell>
          <cell r="P259">
            <v>14</v>
          </cell>
          <cell r="Q259">
            <v>7</v>
          </cell>
          <cell r="R259">
            <v>14</v>
          </cell>
          <cell r="S259">
            <v>7</v>
          </cell>
          <cell r="Y259">
            <v>14</v>
          </cell>
          <cell r="Z259">
            <v>7</v>
          </cell>
          <cell r="AA259">
            <v>14</v>
          </cell>
          <cell r="AB259">
            <v>7</v>
          </cell>
        </row>
        <row r="260">
          <cell r="C260">
            <v>15</v>
          </cell>
          <cell r="D260">
            <v>7.5</v>
          </cell>
          <cell r="E260">
            <v>15</v>
          </cell>
          <cell r="F260">
            <v>7.5</v>
          </cell>
          <cell r="I260">
            <v>0</v>
          </cell>
          <cell r="J260">
            <v>0</v>
          </cell>
          <cell r="P260">
            <v>14</v>
          </cell>
          <cell r="Q260">
            <v>7</v>
          </cell>
          <cell r="R260">
            <v>14</v>
          </cell>
          <cell r="S260">
            <v>7</v>
          </cell>
          <cell r="Y260">
            <v>14</v>
          </cell>
          <cell r="Z260">
            <v>7</v>
          </cell>
          <cell r="AA260">
            <v>14</v>
          </cell>
          <cell r="AB260">
            <v>7</v>
          </cell>
        </row>
        <row r="261">
          <cell r="C261">
            <v>15</v>
          </cell>
          <cell r="D261">
            <v>7.5</v>
          </cell>
          <cell r="E261">
            <v>15</v>
          </cell>
          <cell r="F261">
            <v>7.5</v>
          </cell>
          <cell r="I261">
            <v>0</v>
          </cell>
          <cell r="J261">
            <v>0</v>
          </cell>
          <cell r="P261">
            <v>14</v>
          </cell>
          <cell r="Q261">
            <v>7</v>
          </cell>
          <cell r="R261">
            <v>14</v>
          </cell>
          <cell r="S261">
            <v>7</v>
          </cell>
          <cell r="Y261">
            <v>14</v>
          </cell>
          <cell r="Z261">
            <v>7</v>
          </cell>
          <cell r="AA261">
            <v>14</v>
          </cell>
          <cell r="AB261">
            <v>7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3387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3387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3387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4483</v>
          </cell>
          <cell r="D268">
            <v>35.863999999999997</v>
          </cell>
          <cell r="E268">
            <v>4483</v>
          </cell>
          <cell r="F268">
            <v>35.863999999999997</v>
          </cell>
          <cell r="I268">
            <v>0</v>
          </cell>
          <cell r="J268">
            <v>0</v>
          </cell>
          <cell r="P268">
            <v>4517</v>
          </cell>
          <cell r="Q268">
            <v>90.34</v>
          </cell>
          <cell r="R268">
            <v>4517</v>
          </cell>
          <cell r="S268">
            <v>90.34</v>
          </cell>
          <cell r="Y268">
            <v>4517</v>
          </cell>
          <cell r="Z268">
            <v>45.17</v>
          </cell>
          <cell r="AA268">
            <v>4517</v>
          </cell>
          <cell r="AB268">
            <v>45.17</v>
          </cell>
        </row>
        <row r="269">
          <cell r="C269">
            <v>3786</v>
          </cell>
          <cell r="D269">
            <v>30.288</v>
          </cell>
          <cell r="E269">
            <v>3786</v>
          </cell>
          <cell r="F269">
            <v>30.288</v>
          </cell>
          <cell r="I269">
            <v>0</v>
          </cell>
          <cell r="J269">
            <v>0</v>
          </cell>
          <cell r="P269">
            <v>3774</v>
          </cell>
          <cell r="Q269">
            <v>75.48</v>
          </cell>
          <cell r="R269">
            <v>3774</v>
          </cell>
          <cell r="S269">
            <v>75.48</v>
          </cell>
          <cell r="Y269">
            <v>3774</v>
          </cell>
          <cell r="Z269">
            <v>37.74</v>
          </cell>
          <cell r="AA269">
            <v>3774</v>
          </cell>
          <cell r="AB269">
            <v>37.74</v>
          </cell>
        </row>
        <row r="270">
          <cell r="C270">
            <v>4428</v>
          </cell>
          <cell r="D270">
            <v>35.423999999999999</v>
          </cell>
          <cell r="E270">
            <v>4428</v>
          </cell>
          <cell r="F270">
            <v>35.423999999999999</v>
          </cell>
          <cell r="I270">
            <v>0</v>
          </cell>
          <cell r="J270">
            <v>0</v>
          </cell>
          <cell r="P270">
            <v>4322</v>
          </cell>
          <cell r="Q270">
            <v>86.44</v>
          </cell>
          <cell r="R270">
            <v>4322</v>
          </cell>
          <cell r="S270">
            <v>86.44</v>
          </cell>
          <cell r="Y270">
            <v>4322</v>
          </cell>
          <cell r="Z270">
            <v>43.22</v>
          </cell>
          <cell r="AA270">
            <v>4322</v>
          </cell>
          <cell r="AB270">
            <v>43.22</v>
          </cell>
        </row>
        <row r="271">
          <cell r="I271">
            <v>0</v>
          </cell>
          <cell r="J271">
            <v>0</v>
          </cell>
        </row>
        <row r="272">
          <cell r="C272">
            <v>4483</v>
          </cell>
          <cell r="D272">
            <v>35.863999999999997</v>
          </cell>
          <cell r="E272">
            <v>4483</v>
          </cell>
          <cell r="F272">
            <v>35.863999999999997</v>
          </cell>
          <cell r="I272">
            <v>0</v>
          </cell>
          <cell r="J272">
            <v>0</v>
          </cell>
          <cell r="P272">
            <v>4517</v>
          </cell>
          <cell r="Q272">
            <v>45.17</v>
          </cell>
          <cell r="R272">
            <v>4517</v>
          </cell>
          <cell r="S272">
            <v>45.17</v>
          </cell>
          <cell r="Y272">
            <v>4517</v>
          </cell>
          <cell r="Z272">
            <v>45.17</v>
          </cell>
          <cell r="AA272">
            <v>4517</v>
          </cell>
          <cell r="AB272">
            <v>45.17</v>
          </cell>
        </row>
        <row r="273">
          <cell r="C273">
            <v>3786</v>
          </cell>
          <cell r="D273">
            <v>30.288</v>
          </cell>
          <cell r="E273">
            <v>3786</v>
          </cell>
          <cell r="F273">
            <v>30.288</v>
          </cell>
          <cell r="I273">
            <v>0</v>
          </cell>
          <cell r="J273">
            <v>0</v>
          </cell>
          <cell r="P273">
            <v>3774</v>
          </cell>
          <cell r="Q273">
            <v>37.74</v>
          </cell>
          <cell r="R273">
            <v>3774</v>
          </cell>
          <cell r="S273">
            <v>37.74</v>
          </cell>
          <cell r="Y273">
            <v>3774</v>
          </cell>
          <cell r="Z273">
            <v>37.74</v>
          </cell>
          <cell r="AA273">
            <v>3774</v>
          </cell>
          <cell r="AB273">
            <v>37.74</v>
          </cell>
        </row>
        <row r="274">
          <cell r="C274">
            <v>4428</v>
          </cell>
          <cell r="D274">
            <v>35.423999999999999</v>
          </cell>
          <cell r="E274">
            <v>4428</v>
          </cell>
          <cell r="F274">
            <v>35.423999999999999</v>
          </cell>
          <cell r="I274">
            <v>0</v>
          </cell>
          <cell r="J274">
            <v>0</v>
          </cell>
          <cell r="P274">
            <v>4322</v>
          </cell>
          <cell r="Q274">
            <v>43.22</v>
          </cell>
          <cell r="R274">
            <v>4322</v>
          </cell>
          <cell r="S274">
            <v>43.22</v>
          </cell>
          <cell r="Y274">
            <v>4322</v>
          </cell>
          <cell r="Z274">
            <v>43.22</v>
          </cell>
          <cell r="AA274">
            <v>4322</v>
          </cell>
          <cell r="AB274">
            <v>43.22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266</v>
          </cell>
          <cell r="D281">
            <v>2.1280000000000001</v>
          </cell>
          <cell r="E281">
            <v>266</v>
          </cell>
          <cell r="F281">
            <v>2.1280000000000001</v>
          </cell>
          <cell r="I281">
            <v>0</v>
          </cell>
          <cell r="J281">
            <v>0</v>
          </cell>
          <cell r="P281">
            <v>163</v>
          </cell>
          <cell r="Q281">
            <v>3.2600000000000002</v>
          </cell>
          <cell r="R281">
            <v>163</v>
          </cell>
          <cell r="S281">
            <v>3.2600000000000002</v>
          </cell>
          <cell r="Y281">
            <v>163</v>
          </cell>
          <cell r="Z281">
            <v>3.2600000000000002</v>
          </cell>
          <cell r="AA281">
            <v>163</v>
          </cell>
          <cell r="AB281">
            <v>3.2600000000000002</v>
          </cell>
        </row>
        <row r="282">
          <cell r="C282">
            <v>243</v>
          </cell>
          <cell r="D282">
            <v>1.944</v>
          </cell>
          <cell r="E282">
            <v>243</v>
          </cell>
          <cell r="F282">
            <v>1.944</v>
          </cell>
          <cell r="I282">
            <v>0</v>
          </cell>
          <cell r="J282">
            <v>0</v>
          </cell>
          <cell r="P282">
            <v>138</v>
          </cell>
          <cell r="Q282">
            <v>2.7600000000000002</v>
          </cell>
          <cell r="R282">
            <v>138</v>
          </cell>
          <cell r="S282">
            <v>2.7600000000000002</v>
          </cell>
          <cell r="Y282">
            <v>138</v>
          </cell>
          <cell r="Z282">
            <v>2.7600000000000002</v>
          </cell>
          <cell r="AA282">
            <v>138</v>
          </cell>
          <cell r="AB282">
            <v>2.7600000000000002</v>
          </cell>
        </row>
        <row r="283">
          <cell r="C283">
            <v>264</v>
          </cell>
          <cell r="D283">
            <v>2.1120000000000001</v>
          </cell>
          <cell r="E283">
            <v>264</v>
          </cell>
          <cell r="F283">
            <v>2.1120000000000001</v>
          </cell>
          <cell r="I283">
            <v>0</v>
          </cell>
          <cell r="J283">
            <v>0</v>
          </cell>
          <cell r="P283">
            <v>157</v>
          </cell>
          <cell r="Q283">
            <v>3.14</v>
          </cell>
          <cell r="R283">
            <v>157</v>
          </cell>
          <cell r="S283">
            <v>3.14</v>
          </cell>
          <cell r="Y283">
            <v>157</v>
          </cell>
          <cell r="Z283">
            <v>3.14</v>
          </cell>
          <cell r="AA283">
            <v>157</v>
          </cell>
          <cell r="AB283">
            <v>3.14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264.24799999999999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57</v>
          </cell>
          <cell r="D290">
            <v>206.91</v>
          </cell>
          <cell r="E290">
            <v>57</v>
          </cell>
          <cell r="F290">
            <v>206.91</v>
          </cell>
          <cell r="I290">
            <v>0</v>
          </cell>
          <cell r="J290">
            <v>0</v>
          </cell>
          <cell r="P290">
            <v>66</v>
          </cell>
          <cell r="Q290">
            <v>251.46</v>
          </cell>
          <cell r="R290">
            <v>66</v>
          </cell>
          <cell r="S290">
            <v>251.46</v>
          </cell>
          <cell r="Y290">
            <v>57</v>
          </cell>
          <cell r="Z290">
            <v>217.17000000000002</v>
          </cell>
          <cell r="AA290">
            <v>57</v>
          </cell>
          <cell r="AB290">
            <v>217.17000000000002</v>
          </cell>
        </row>
        <row r="291">
          <cell r="C291">
            <v>22</v>
          </cell>
          <cell r="D291">
            <v>79.86</v>
          </cell>
          <cell r="E291">
            <v>22</v>
          </cell>
          <cell r="F291">
            <v>79.86</v>
          </cell>
          <cell r="I291">
            <v>0</v>
          </cell>
          <cell r="J291">
            <v>0</v>
          </cell>
          <cell r="P291">
            <v>22</v>
          </cell>
          <cell r="Q291">
            <v>83.820000000000007</v>
          </cell>
          <cell r="R291">
            <v>22</v>
          </cell>
          <cell r="S291">
            <v>83.820000000000007</v>
          </cell>
          <cell r="Y291">
            <v>22</v>
          </cell>
          <cell r="Z291">
            <v>83.820000000000007</v>
          </cell>
          <cell r="AA291">
            <v>22</v>
          </cell>
          <cell r="AB291">
            <v>83.820000000000007</v>
          </cell>
        </row>
        <row r="292">
          <cell r="C292">
            <v>1</v>
          </cell>
          <cell r="D292">
            <v>3.63</v>
          </cell>
          <cell r="E292">
            <v>1</v>
          </cell>
          <cell r="F292">
            <v>3.63</v>
          </cell>
          <cell r="I292">
            <v>0</v>
          </cell>
          <cell r="J292">
            <v>0</v>
          </cell>
          <cell r="P292">
            <v>11</v>
          </cell>
          <cell r="Q292">
            <v>41.910000000000004</v>
          </cell>
          <cell r="R292">
            <v>11</v>
          </cell>
          <cell r="S292">
            <v>41.910000000000004</v>
          </cell>
          <cell r="Y292">
            <v>1</v>
          </cell>
          <cell r="Z292">
            <v>3.81</v>
          </cell>
          <cell r="AA292">
            <v>1</v>
          </cell>
          <cell r="AB292">
            <v>3.81</v>
          </cell>
        </row>
        <row r="293">
          <cell r="C293">
            <v>10</v>
          </cell>
          <cell r="D293">
            <v>28.87501529051988</v>
          </cell>
          <cell r="E293">
            <v>10</v>
          </cell>
          <cell r="F293">
            <v>28.87501529051988</v>
          </cell>
          <cell r="I293">
            <v>0</v>
          </cell>
          <cell r="J293">
            <v>0</v>
          </cell>
          <cell r="P293">
            <v>11</v>
          </cell>
          <cell r="Q293">
            <v>36.96</v>
          </cell>
          <cell r="R293">
            <v>11</v>
          </cell>
          <cell r="S293">
            <v>36.96</v>
          </cell>
          <cell r="Y293">
            <v>10</v>
          </cell>
          <cell r="Z293">
            <v>33.6</v>
          </cell>
          <cell r="AA293">
            <v>10</v>
          </cell>
          <cell r="AB293">
            <v>33.6</v>
          </cell>
        </row>
        <row r="294">
          <cell r="C294">
            <v>8</v>
          </cell>
          <cell r="D294">
            <v>23.702400000000001</v>
          </cell>
          <cell r="E294">
            <v>8</v>
          </cell>
          <cell r="F294">
            <v>23.702400000000001</v>
          </cell>
          <cell r="I294">
            <v>0</v>
          </cell>
          <cell r="J294">
            <v>0</v>
          </cell>
          <cell r="P294">
            <v>94</v>
          </cell>
          <cell r="Q294">
            <v>315.83999999999997</v>
          </cell>
          <cell r="R294">
            <v>94</v>
          </cell>
          <cell r="S294">
            <v>315.83999999999997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11</v>
          </cell>
          <cell r="Q296">
            <v>11</v>
          </cell>
          <cell r="R296">
            <v>11</v>
          </cell>
          <cell r="S296">
            <v>11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11</v>
          </cell>
          <cell r="D297">
            <v>5.5</v>
          </cell>
          <cell r="E297">
            <v>11</v>
          </cell>
          <cell r="F297">
            <v>5.5</v>
          </cell>
          <cell r="I297">
            <v>0</v>
          </cell>
          <cell r="J297">
            <v>0</v>
          </cell>
          <cell r="P297">
            <v>11</v>
          </cell>
          <cell r="Q297">
            <v>5.5</v>
          </cell>
          <cell r="R297">
            <v>11</v>
          </cell>
          <cell r="S297">
            <v>5.5</v>
          </cell>
          <cell r="Y297">
            <v>11</v>
          </cell>
          <cell r="Z297">
            <v>5.5</v>
          </cell>
          <cell r="AA297">
            <v>11</v>
          </cell>
          <cell r="AB297">
            <v>5.5</v>
          </cell>
        </row>
        <row r="298">
          <cell r="C298">
            <v>11</v>
          </cell>
          <cell r="D298">
            <v>3.3</v>
          </cell>
          <cell r="E298">
            <v>11</v>
          </cell>
          <cell r="F298">
            <v>3.3</v>
          </cell>
          <cell r="I298">
            <v>0</v>
          </cell>
          <cell r="J298">
            <v>0</v>
          </cell>
          <cell r="P298">
            <v>11</v>
          </cell>
          <cell r="Q298">
            <v>3.3</v>
          </cell>
          <cell r="R298">
            <v>11</v>
          </cell>
          <cell r="S298">
            <v>3.3</v>
          </cell>
          <cell r="Y298">
            <v>11</v>
          </cell>
          <cell r="Z298">
            <v>3.3</v>
          </cell>
          <cell r="AA298">
            <v>11</v>
          </cell>
          <cell r="AB298">
            <v>3.3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11</v>
          </cell>
          <cell r="Q299">
            <v>1.1000000000000001</v>
          </cell>
          <cell r="R299">
            <v>11</v>
          </cell>
          <cell r="S299">
            <v>1.1000000000000001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11</v>
          </cell>
          <cell r="Q300">
            <v>1.1000000000000001</v>
          </cell>
          <cell r="R300">
            <v>11</v>
          </cell>
          <cell r="S300">
            <v>1.1000000000000001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11</v>
          </cell>
          <cell r="Z301">
            <v>374.08000000000004</v>
          </cell>
          <cell r="AA301">
            <v>11</v>
          </cell>
          <cell r="AB301">
            <v>374.08000000000004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232</v>
          </cell>
          <cell r="Q305">
            <v>23.200000000000003</v>
          </cell>
          <cell r="R305">
            <v>232</v>
          </cell>
          <cell r="S305">
            <v>23.200000000000003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232</v>
          </cell>
          <cell r="D306">
            <v>23.200000000000003</v>
          </cell>
          <cell r="E306">
            <v>232</v>
          </cell>
          <cell r="F306">
            <v>23.200000000000003</v>
          </cell>
          <cell r="I306">
            <v>0</v>
          </cell>
          <cell r="J306">
            <v>0</v>
          </cell>
          <cell r="P306">
            <v>232</v>
          </cell>
          <cell r="Q306">
            <v>23.200000000000003</v>
          </cell>
          <cell r="R306">
            <v>232</v>
          </cell>
          <cell r="S306">
            <v>23.200000000000003</v>
          </cell>
          <cell r="Z306">
            <v>23.200000000000003</v>
          </cell>
          <cell r="AA306">
            <v>232</v>
          </cell>
          <cell r="AB306">
            <v>23.200000000000003</v>
          </cell>
        </row>
        <row r="307">
          <cell r="C307">
            <v>232</v>
          </cell>
          <cell r="D307">
            <v>27.84</v>
          </cell>
          <cell r="E307">
            <v>232</v>
          </cell>
          <cell r="F307">
            <v>27.84</v>
          </cell>
          <cell r="I307">
            <v>0</v>
          </cell>
          <cell r="J307">
            <v>0</v>
          </cell>
          <cell r="P307">
            <v>232</v>
          </cell>
          <cell r="Q307">
            <v>27.84</v>
          </cell>
          <cell r="R307">
            <v>232</v>
          </cell>
          <cell r="S307">
            <v>27.84</v>
          </cell>
          <cell r="Z307">
            <v>27.84</v>
          </cell>
          <cell r="AA307">
            <v>232</v>
          </cell>
          <cell r="AB307">
            <v>27.84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232</v>
          </cell>
          <cell r="Q308">
            <v>6.96</v>
          </cell>
          <cell r="R308">
            <v>232</v>
          </cell>
          <cell r="S308">
            <v>6.96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232</v>
          </cell>
          <cell r="Q309">
            <v>4.6399999999999997</v>
          </cell>
          <cell r="R309">
            <v>232</v>
          </cell>
          <cell r="S309">
            <v>4.6399999999999997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232</v>
          </cell>
          <cell r="Z310">
            <v>51.040000000000006</v>
          </cell>
          <cell r="AA310">
            <v>232</v>
          </cell>
          <cell r="AB310">
            <v>51.040000000000006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2768</v>
          </cell>
          <cell r="Q317">
            <v>83.039999999999992</v>
          </cell>
          <cell r="R317">
            <v>2768</v>
          </cell>
          <cell r="S317">
            <v>83.039999999999992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846</v>
          </cell>
          <cell r="Q318">
            <v>84.600000000000009</v>
          </cell>
          <cell r="R318">
            <v>846</v>
          </cell>
          <cell r="S318">
            <v>84.600000000000009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4483</v>
          </cell>
          <cell r="D323">
            <v>22.414999999999999</v>
          </cell>
          <cell r="E323">
            <v>4483</v>
          </cell>
          <cell r="F323">
            <v>22.414999999999999</v>
          </cell>
          <cell r="I323">
            <v>0</v>
          </cell>
          <cell r="J323">
            <v>0</v>
          </cell>
          <cell r="P323">
            <v>4517</v>
          </cell>
          <cell r="Q323">
            <v>22.585000000000001</v>
          </cell>
          <cell r="R323">
            <v>4517</v>
          </cell>
          <cell r="S323">
            <v>22.585000000000001</v>
          </cell>
          <cell r="Y323">
            <v>4517</v>
          </cell>
          <cell r="Z323">
            <v>22.585000000000001</v>
          </cell>
          <cell r="AA323">
            <v>4517</v>
          </cell>
          <cell r="AB323">
            <v>22.585000000000001</v>
          </cell>
        </row>
        <row r="324">
          <cell r="C324">
            <v>3786</v>
          </cell>
          <cell r="D324">
            <v>18.93</v>
          </cell>
          <cell r="E324">
            <v>3786</v>
          </cell>
          <cell r="F324">
            <v>18.93</v>
          </cell>
          <cell r="I324">
            <v>0</v>
          </cell>
          <cell r="J324">
            <v>0</v>
          </cell>
          <cell r="P324">
            <v>3774</v>
          </cell>
          <cell r="Q324">
            <v>18.87</v>
          </cell>
          <cell r="R324">
            <v>3774</v>
          </cell>
          <cell r="S324">
            <v>18.87</v>
          </cell>
          <cell r="Y324">
            <v>3774</v>
          </cell>
          <cell r="Z324">
            <v>18.87</v>
          </cell>
          <cell r="AA324">
            <v>3774</v>
          </cell>
          <cell r="AB324">
            <v>18.87</v>
          </cell>
        </row>
        <row r="325">
          <cell r="C325">
            <v>4428</v>
          </cell>
          <cell r="D325">
            <v>22.14</v>
          </cell>
          <cell r="E325">
            <v>4428</v>
          </cell>
          <cell r="F325">
            <v>22.14</v>
          </cell>
          <cell r="I325">
            <v>0</v>
          </cell>
          <cell r="J325">
            <v>0</v>
          </cell>
          <cell r="P325">
            <v>4322</v>
          </cell>
          <cell r="Q325">
            <v>21.61</v>
          </cell>
          <cell r="R325">
            <v>4322</v>
          </cell>
          <cell r="S325">
            <v>21.61</v>
          </cell>
          <cell r="Y325">
            <v>4322</v>
          </cell>
          <cell r="Z325">
            <v>21.61</v>
          </cell>
          <cell r="AA325">
            <v>4322</v>
          </cell>
          <cell r="AB325">
            <v>21.61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12613</v>
          </cell>
          <cell r="Z326">
            <v>63.064999999999998</v>
          </cell>
          <cell r="AA326">
            <v>12613</v>
          </cell>
          <cell r="AB326">
            <v>63.064999999999998</v>
          </cell>
        </row>
        <row r="327">
          <cell r="I327">
            <v>0</v>
          </cell>
          <cell r="J327">
            <v>0</v>
          </cell>
        </row>
        <row r="328">
          <cell r="C328">
            <v>2922</v>
          </cell>
          <cell r="D328">
            <v>146.1</v>
          </cell>
          <cell r="E328">
            <v>2922</v>
          </cell>
          <cell r="F328">
            <v>146.1</v>
          </cell>
          <cell r="I328">
            <v>0</v>
          </cell>
          <cell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ell r="S328">
            <v>163.20000000000002</v>
          </cell>
          <cell r="Y328">
            <v>3264</v>
          </cell>
          <cell r="Z328">
            <v>163.20000000000002</v>
          </cell>
          <cell r="AA328">
            <v>3264</v>
          </cell>
          <cell r="AB328">
            <v>163.20000000000002</v>
          </cell>
        </row>
        <row r="329">
          <cell r="C329">
            <v>1304</v>
          </cell>
          <cell r="D329">
            <v>91.280000000000015</v>
          </cell>
          <cell r="E329">
            <v>1304</v>
          </cell>
          <cell r="F329">
            <v>91.280000000000015</v>
          </cell>
          <cell r="I329">
            <v>0</v>
          </cell>
          <cell r="J329">
            <v>0</v>
          </cell>
          <cell r="P329">
            <v>1454</v>
          </cell>
          <cell r="Q329">
            <v>101.78000000000002</v>
          </cell>
          <cell r="R329">
            <v>1454</v>
          </cell>
          <cell r="S329">
            <v>101.78000000000002</v>
          </cell>
          <cell r="Y329">
            <v>1454</v>
          </cell>
          <cell r="Z329">
            <v>101.78000000000002</v>
          </cell>
          <cell r="AA329">
            <v>1454</v>
          </cell>
          <cell r="AB329">
            <v>101.78000000000002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4718</v>
          </cell>
          <cell r="Z330">
            <v>264.98</v>
          </cell>
          <cell r="AA330">
            <v>4718</v>
          </cell>
          <cell r="AB330">
            <v>264.98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3612</v>
          </cell>
          <cell r="D336">
            <v>264.75</v>
          </cell>
          <cell r="E336">
            <v>3612</v>
          </cell>
          <cell r="F336">
            <v>264.75</v>
          </cell>
          <cell r="I336">
            <v>0</v>
          </cell>
          <cell r="J336">
            <v>0</v>
          </cell>
          <cell r="P336">
            <v>3614</v>
          </cell>
          <cell r="Q336">
            <v>270.05</v>
          </cell>
          <cell r="R336">
            <v>3614</v>
          </cell>
          <cell r="S336">
            <v>270.05</v>
          </cell>
          <cell r="Y336">
            <v>3614</v>
          </cell>
          <cell r="Z336">
            <v>270.05</v>
          </cell>
          <cell r="AA336">
            <v>3614</v>
          </cell>
          <cell r="AB336">
            <v>270.05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3614</v>
          </cell>
          <cell r="Z337">
            <v>270.05</v>
          </cell>
          <cell r="AA337">
            <v>3614</v>
          </cell>
          <cell r="AB337">
            <v>270.05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6351</v>
          </cell>
          <cell r="D340">
            <v>190.53</v>
          </cell>
          <cell r="E340">
            <v>6351</v>
          </cell>
          <cell r="F340">
            <v>190.53</v>
          </cell>
          <cell r="I340">
            <v>0</v>
          </cell>
          <cell r="J340">
            <v>0</v>
          </cell>
          <cell r="P340">
            <v>7919</v>
          </cell>
          <cell r="Q340">
            <v>237.57</v>
          </cell>
          <cell r="R340">
            <v>7919</v>
          </cell>
          <cell r="S340">
            <v>237.57</v>
          </cell>
          <cell r="Y340">
            <v>7704</v>
          </cell>
          <cell r="Z340">
            <v>231.12</v>
          </cell>
          <cell r="AA340">
            <v>7704</v>
          </cell>
          <cell r="AB340">
            <v>231.12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7704</v>
          </cell>
          <cell r="Z341">
            <v>231.12</v>
          </cell>
          <cell r="AA341">
            <v>7704</v>
          </cell>
          <cell r="AB341">
            <v>231.12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16692</v>
          </cell>
          <cell r="D350">
            <v>50.076000000000001</v>
          </cell>
          <cell r="E350">
            <v>16692</v>
          </cell>
          <cell r="F350">
            <v>50.076000000000001</v>
          </cell>
          <cell r="I350">
            <v>0</v>
          </cell>
          <cell r="J350">
            <v>0</v>
          </cell>
          <cell r="P350">
            <v>20586</v>
          </cell>
          <cell r="Q350">
            <v>61.758000000000003</v>
          </cell>
          <cell r="R350">
            <v>20586</v>
          </cell>
          <cell r="S350">
            <v>61.758000000000003</v>
          </cell>
          <cell r="Y350">
            <v>16626</v>
          </cell>
          <cell r="Z350">
            <v>49.878</v>
          </cell>
          <cell r="AA350">
            <v>16626</v>
          </cell>
          <cell r="AB350">
            <v>49.878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49.878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41.691999999999993</v>
          </cell>
          <cell r="I354">
            <v>0</v>
          </cell>
          <cell r="J354">
            <v>41.691999999999993</v>
          </cell>
          <cell r="K354">
            <v>1</v>
          </cell>
          <cell r="L354">
            <v>41.691999999999993</v>
          </cell>
          <cell r="Q354">
            <v>0</v>
          </cell>
          <cell r="R354">
            <v>0</v>
          </cell>
          <cell r="S354">
            <v>41.691999999999993</v>
          </cell>
          <cell r="U354">
            <v>41.691999999999993</v>
          </cell>
          <cell r="Z354">
            <v>0</v>
          </cell>
          <cell r="AA354">
            <v>0</v>
          </cell>
          <cell r="AB354">
            <v>41.691999999999993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3.0668818181818231</v>
          </cell>
          <cell r="I356">
            <v>0</v>
          </cell>
          <cell r="J356">
            <v>3.0668818181818231</v>
          </cell>
          <cell r="K356">
            <v>6</v>
          </cell>
          <cell r="L356">
            <v>3.0668818181818231</v>
          </cell>
          <cell r="Q356">
            <v>0</v>
          </cell>
          <cell r="R356">
            <v>0</v>
          </cell>
          <cell r="S356">
            <v>3.0668818181818231</v>
          </cell>
          <cell r="U356">
            <v>3.0668818181818231</v>
          </cell>
          <cell r="Z356">
            <v>0</v>
          </cell>
          <cell r="AA356">
            <v>0</v>
          </cell>
          <cell r="AB356">
            <v>3.0668818181818231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55</v>
          </cell>
          <cell r="D358">
            <v>401.53663636363638</v>
          </cell>
          <cell r="F358">
            <v>178.20000000000002</v>
          </cell>
          <cell r="I358">
            <v>55</v>
          </cell>
          <cell r="J358">
            <v>223.33663636363636</v>
          </cell>
          <cell r="K358">
            <v>59</v>
          </cell>
          <cell r="L358">
            <v>223.33663636363636</v>
          </cell>
          <cell r="P358">
            <v>110</v>
          </cell>
          <cell r="Q358">
            <v>854.69999999999993</v>
          </cell>
          <cell r="R358">
            <v>110</v>
          </cell>
          <cell r="S358">
            <v>1078.0366363636363</v>
          </cell>
          <cell r="U358">
            <v>223.33663636363636</v>
          </cell>
          <cell r="Y358">
            <v>61</v>
          </cell>
          <cell r="Z358">
            <v>473.96999999999997</v>
          </cell>
          <cell r="AA358">
            <v>61</v>
          </cell>
          <cell r="AB358">
            <v>697.30663636363636</v>
          </cell>
        </row>
        <row r="359">
          <cell r="C359">
            <v>0</v>
          </cell>
          <cell r="D359">
            <v>9.9999425600000027</v>
          </cell>
          <cell r="I359">
            <v>0</v>
          </cell>
          <cell r="J359">
            <v>9.9999425600000027</v>
          </cell>
          <cell r="K359">
            <v>2</v>
          </cell>
          <cell r="L359">
            <v>9.9999425600000027</v>
          </cell>
          <cell r="P359">
            <v>0</v>
          </cell>
          <cell r="Q359">
            <v>0</v>
          </cell>
          <cell r="R359">
            <v>0</v>
          </cell>
          <cell r="S359">
            <v>9.9999425600000027</v>
          </cell>
          <cell r="U359">
            <v>9.9999425600000027</v>
          </cell>
          <cell r="Z359">
            <v>0</v>
          </cell>
          <cell r="AA359">
            <v>0</v>
          </cell>
          <cell r="AB359">
            <v>9.9999425600000027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42</v>
          </cell>
          <cell r="Q361">
            <v>353.64</v>
          </cell>
          <cell r="R361">
            <v>42</v>
          </cell>
          <cell r="S361">
            <v>353.64</v>
          </cell>
          <cell r="U361">
            <v>0</v>
          </cell>
          <cell r="Y361">
            <v>9</v>
          </cell>
          <cell r="Z361">
            <v>75.78</v>
          </cell>
          <cell r="AA361">
            <v>9</v>
          </cell>
          <cell r="AB361">
            <v>75.78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2</v>
          </cell>
          <cell r="D363">
            <v>3.5944000000000003</v>
          </cell>
          <cell r="E363">
            <v>2</v>
          </cell>
          <cell r="F363">
            <v>3.4844000000000008</v>
          </cell>
          <cell r="I363">
            <v>0</v>
          </cell>
          <cell r="J363">
            <v>0.10999999999999943</v>
          </cell>
          <cell r="K363">
            <v>1</v>
          </cell>
          <cell r="L363">
            <v>0.10999999999999943</v>
          </cell>
          <cell r="Q363">
            <v>0</v>
          </cell>
          <cell r="R363">
            <v>0</v>
          </cell>
          <cell r="S363">
            <v>0.10999999999999943</v>
          </cell>
          <cell r="U363">
            <v>0.10999999999999943</v>
          </cell>
          <cell r="Z363">
            <v>0</v>
          </cell>
          <cell r="AA363">
            <v>0</v>
          </cell>
          <cell r="AB363">
            <v>0.10999999999999943</v>
          </cell>
        </row>
        <row r="364">
          <cell r="C364">
            <v>0</v>
          </cell>
          <cell r="D364">
            <v>19.216399999999989</v>
          </cell>
          <cell r="E364">
            <v>0</v>
          </cell>
          <cell r="F364">
            <v>19.216399999999989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3</v>
          </cell>
          <cell r="F365">
            <v>3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0.1759999999999991</v>
          </cell>
          <cell r="E366">
            <v>0</v>
          </cell>
          <cell r="F366">
            <v>0.1759999999999991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114</v>
          </cell>
          <cell r="Q368">
            <v>34.199999999999996</v>
          </cell>
          <cell r="R368">
            <v>114</v>
          </cell>
          <cell r="S368">
            <v>34.199999999999996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6.9</v>
          </cell>
          <cell r="F369">
            <v>6.9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13.8</v>
          </cell>
          <cell r="F370">
            <v>13.8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0.30000000000000004</v>
          </cell>
          <cell r="F371">
            <v>0.30000000000000004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92</v>
          </cell>
          <cell r="Q372">
            <v>22.08</v>
          </cell>
          <cell r="R372">
            <v>92</v>
          </cell>
          <cell r="S372">
            <v>22.08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7</v>
          </cell>
          <cell r="D375">
            <v>19.748999999999999</v>
          </cell>
          <cell r="F375">
            <v>19.748999999999999</v>
          </cell>
          <cell r="I375">
            <v>7</v>
          </cell>
          <cell r="J375">
            <v>0</v>
          </cell>
          <cell r="L375">
            <v>0</v>
          </cell>
          <cell r="P375">
            <v>12</v>
          </cell>
          <cell r="Q375">
            <v>31.89</v>
          </cell>
          <cell r="R375">
            <v>12</v>
          </cell>
          <cell r="S375">
            <v>31.89</v>
          </cell>
          <cell r="U375">
            <v>0</v>
          </cell>
          <cell r="Y375">
            <v>6</v>
          </cell>
          <cell r="Z375">
            <v>12.59</v>
          </cell>
          <cell r="AA375">
            <v>6</v>
          </cell>
          <cell r="AB375">
            <v>12.59</v>
          </cell>
        </row>
        <row r="376">
          <cell r="C376">
            <v>4</v>
          </cell>
          <cell r="D376">
            <v>13.204000000000001</v>
          </cell>
          <cell r="F376">
            <v>13.204000000000001</v>
          </cell>
          <cell r="I376">
            <v>4</v>
          </cell>
          <cell r="J376">
            <v>0</v>
          </cell>
          <cell r="L376">
            <v>0</v>
          </cell>
          <cell r="P376">
            <v>8</v>
          </cell>
          <cell r="Q376">
            <v>19.18</v>
          </cell>
          <cell r="R376">
            <v>8</v>
          </cell>
          <cell r="S376">
            <v>19.18</v>
          </cell>
          <cell r="U376">
            <v>0</v>
          </cell>
          <cell r="Y376">
            <v>6</v>
          </cell>
          <cell r="Z376">
            <v>11.51</v>
          </cell>
          <cell r="AA376">
            <v>6</v>
          </cell>
          <cell r="AB376">
            <v>11.51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69</v>
          </cell>
          <cell r="U383">
            <v>278.20546074181823</v>
          </cell>
          <cell r="V383">
            <v>0</v>
          </cell>
          <cell r="W383">
            <v>0</v>
          </cell>
          <cell r="Y383">
            <v>82</v>
          </cell>
          <cell r="AA383">
            <v>82</v>
          </cell>
          <cell r="AB383">
            <v>852.05546074181825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163.55263094033916</v>
          </cell>
          <cell r="F387">
            <v>163.55263094033916</v>
          </cell>
          <cell r="I387">
            <v>0</v>
          </cell>
          <cell r="J387">
            <v>0</v>
          </cell>
          <cell r="Q387">
            <v>300.53783980000003</v>
          </cell>
          <cell r="R387">
            <v>0</v>
          </cell>
          <cell r="S387">
            <v>300.53783980000003</v>
          </cell>
          <cell r="Y387">
            <v>0</v>
          </cell>
          <cell r="Z387">
            <v>165</v>
          </cell>
          <cell r="AA387">
            <v>0</v>
          </cell>
          <cell r="AB387">
            <v>165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165</v>
          </cell>
          <cell r="AA390">
            <v>0</v>
          </cell>
          <cell r="AB390">
            <v>165</v>
          </cell>
        </row>
        <row r="391">
          <cell r="I391">
            <v>0</v>
          </cell>
          <cell r="J391">
            <v>0</v>
          </cell>
          <cell r="Q391">
            <v>195.95156560000004</v>
          </cell>
          <cell r="S391">
            <v>195.95156560000004</v>
          </cell>
          <cell r="Y391">
            <v>0</v>
          </cell>
          <cell r="AB391">
            <v>0</v>
          </cell>
        </row>
        <row r="392">
          <cell r="C392">
            <v>860</v>
          </cell>
          <cell r="D392">
            <v>76.081324999999993</v>
          </cell>
          <cell r="E392">
            <v>860</v>
          </cell>
          <cell r="F392">
            <v>76.081324999999993</v>
          </cell>
          <cell r="I392">
            <v>859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1108</v>
          </cell>
          <cell r="Z392">
            <v>51.35248747360928</v>
          </cell>
          <cell r="AA392">
            <v>1108</v>
          </cell>
          <cell r="AB392">
            <v>51.35248747360928</v>
          </cell>
        </row>
        <row r="393">
          <cell r="C393">
            <v>652</v>
          </cell>
          <cell r="D393">
            <v>57.375999999999998</v>
          </cell>
          <cell r="E393">
            <v>652</v>
          </cell>
          <cell r="F393">
            <v>57.375999999999998</v>
          </cell>
          <cell r="I393">
            <v>651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1660</v>
          </cell>
          <cell r="Z393">
            <v>66.024626751783359</v>
          </cell>
          <cell r="AA393">
            <v>1660</v>
          </cell>
          <cell r="AB393">
            <v>66.024626751783359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846</v>
          </cell>
          <cell r="Z394">
            <v>30.34</v>
          </cell>
          <cell r="AA394">
            <v>846</v>
          </cell>
          <cell r="AB394">
            <v>30.34</v>
          </cell>
        </row>
        <row r="395">
          <cell r="C395">
            <v>0</v>
          </cell>
          <cell r="D395">
            <v>30.234597614550548</v>
          </cell>
          <cell r="E395">
            <v>0</v>
          </cell>
          <cell r="F395">
            <v>30.234597614550548</v>
          </cell>
          <cell r="I395">
            <v>0</v>
          </cell>
          <cell r="J395">
            <v>0</v>
          </cell>
          <cell r="Q395">
            <v>48.987891400000009</v>
          </cell>
          <cell r="R395">
            <v>0</v>
          </cell>
          <cell r="S395">
            <v>48.987891400000009</v>
          </cell>
          <cell r="Z395">
            <v>36.680348195435201</v>
          </cell>
          <cell r="AA395">
            <v>0</v>
          </cell>
          <cell r="AB395">
            <v>36.680348195435201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3614</v>
          </cell>
          <cell r="Z396">
            <v>349.39746242082782</v>
          </cell>
          <cell r="AA396">
            <v>3614</v>
          </cell>
          <cell r="AB396">
            <v>349.39746242082782</v>
          </cell>
        </row>
        <row r="397">
          <cell r="M397">
            <v>0</v>
          </cell>
          <cell r="N397">
            <v>0</v>
          </cell>
          <cell r="Q397">
            <v>10272.285576800001</v>
          </cell>
          <cell r="T397">
            <v>66</v>
          </cell>
          <cell r="U397">
            <v>278.20546074181823</v>
          </cell>
          <cell r="V397">
            <v>0</v>
          </cell>
          <cell r="W397">
            <v>0</v>
          </cell>
          <cell r="Y397">
            <v>446697</v>
          </cell>
          <cell r="Z397">
            <v>6967.0974624208275</v>
          </cell>
          <cell r="AA397">
            <v>446697</v>
          </cell>
          <cell r="AB397">
            <v>7245.302923162646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7245.302923162646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34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222</v>
          </cell>
          <cell r="Q149">
            <v>6.66</v>
          </cell>
          <cell r="R149">
            <v>222</v>
          </cell>
          <cell r="S149">
            <v>6.66</v>
          </cell>
          <cell r="Y149">
            <v>222</v>
          </cell>
          <cell r="Z149">
            <v>6.66</v>
          </cell>
          <cell r="AA149">
            <v>222</v>
          </cell>
          <cell r="AB149">
            <v>6.66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6.66</v>
          </cell>
        </row>
        <row r="152">
          <cell r="D152">
            <v>10.48</v>
          </cell>
          <cell r="F152">
            <v>10.48</v>
          </cell>
          <cell r="I152">
            <v>0</v>
          </cell>
          <cell r="J152">
            <v>0</v>
          </cell>
          <cell r="Q152">
            <v>214.18361999999999</v>
          </cell>
          <cell r="R152">
            <v>0</v>
          </cell>
          <cell r="S152">
            <v>214.18361999999999</v>
          </cell>
          <cell r="Z152">
            <v>3.47</v>
          </cell>
          <cell r="AA152">
            <v>0</v>
          </cell>
          <cell r="AB152">
            <v>3.47</v>
          </cell>
        </row>
        <row r="153">
          <cell r="C153">
            <v>0</v>
          </cell>
          <cell r="D153">
            <v>10.48</v>
          </cell>
          <cell r="E153">
            <v>0</v>
          </cell>
          <cell r="F153">
            <v>10.48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214.18361999999999</v>
          </cell>
          <cell r="R153">
            <v>0</v>
          </cell>
          <cell r="S153">
            <v>214.18361999999999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3.47</v>
          </cell>
          <cell r="AA153">
            <v>0</v>
          </cell>
          <cell r="AB153">
            <v>3.47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348</v>
          </cell>
          <cell r="D170">
            <v>10.44</v>
          </cell>
          <cell r="E170">
            <v>348</v>
          </cell>
          <cell r="F170">
            <v>10.44</v>
          </cell>
          <cell r="I170">
            <v>0</v>
          </cell>
          <cell r="J170">
            <v>0</v>
          </cell>
          <cell r="P170">
            <v>382</v>
          </cell>
          <cell r="Q170">
            <v>11.459999999999999</v>
          </cell>
          <cell r="R170">
            <v>382</v>
          </cell>
          <cell r="S170">
            <v>11.459999999999999</v>
          </cell>
          <cell r="Y170">
            <v>382</v>
          </cell>
          <cell r="Z170">
            <v>11.459999999999999</v>
          </cell>
          <cell r="AA170">
            <v>382</v>
          </cell>
          <cell r="AB170">
            <v>11.459999999999999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7711</v>
          </cell>
          <cell r="Q171">
            <v>115.66499999999999</v>
          </cell>
          <cell r="R171">
            <v>7711</v>
          </cell>
          <cell r="S171">
            <v>115.66499999999999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11.459999999999999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110</v>
          </cell>
          <cell r="Q182">
            <v>3.3</v>
          </cell>
          <cell r="R182">
            <v>110</v>
          </cell>
          <cell r="S182">
            <v>3.3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110</v>
          </cell>
          <cell r="Z183">
            <v>1.65</v>
          </cell>
          <cell r="AA183">
            <v>110</v>
          </cell>
          <cell r="AB183">
            <v>1.65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1.65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61</v>
          </cell>
          <cell r="D188">
            <v>6.1000000000000005</v>
          </cell>
          <cell r="E188">
            <v>61</v>
          </cell>
          <cell r="F188">
            <v>6.1000000000000005</v>
          </cell>
          <cell r="I188">
            <v>0</v>
          </cell>
          <cell r="J188">
            <v>0</v>
          </cell>
          <cell r="P188">
            <v>71</v>
          </cell>
          <cell r="Q188">
            <v>12.07</v>
          </cell>
          <cell r="R188">
            <v>71</v>
          </cell>
          <cell r="S188">
            <v>12.07</v>
          </cell>
          <cell r="Y188">
            <v>71</v>
          </cell>
          <cell r="Z188">
            <v>7.1000000000000005</v>
          </cell>
          <cell r="AA188">
            <v>71</v>
          </cell>
          <cell r="AB188">
            <v>7.1000000000000005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7.1000000000000005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20.21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15093</v>
          </cell>
          <cell r="D201">
            <v>22.639500000000002</v>
          </cell>
          <cell r="E201">
            <v>15093</v>
          </cell>
          <cell r="F201">
            <v>22.639500000000002</v>
          </cell>
          <cell r="I201">
            <v>0</v>
          </cell>
          <cell r="J201">
            <v>0</v>
          </cell>
          <cell r="P201">
            <v>14429</v>
          </cell>
          <cell r="Q201">
            <v>21.6435</v>
          </cell>
          <cell r="R201">
            <v>14429</v>
          </cell>
          <cell r="S201">
            <v>21.6435</v>
          </cell>
          <cell r="Z201">
            <v>21.6435</v>
          </cell>
          <cell r="AA201">
            <v>14429</v>
          </cell>
          <cell r="AB201">
            <v>21.6435</v>
          </cell>
        </row>
        <row r="202">
          <cell r="C202">
            <v>1</v>
          </cell>
          <cell r="D202">
            <v>1.5E-3</v>
          </cell>
          <cell r="E202">
            <v>1</v>
          </cell>
          <cell r="F202">
            <v>1.5E-3</v>
          </cell>
          <cell r="I202">
            <v>0</v>
          </cell>
          <cell r="J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C203">
            <v>13</v>
          </cell>
          <cell r="D203">
            <v>1.95E-2</v>
          </cell>
          <cell r="E203">
            <v>13</v>
          </cell>
          <cell r="F203">
            <v>1.95E-2</v>
          </cell>
          <cell r="I203">
            <v>0</v>
          </cell>
          <cell r="J203">
            <v>0</v>
          </cell>
          <cell r="P203">
            <v>6</v>
          </cell>
          <cell r="Q203">
            <v>9.0000000000000011E-3</v>
          </cell>
          <cell r="R203">
            <v>6</v>
          </cell>
          <cell r="S203">
            <v>9.0000000000000011E-3</v>
          </cell>
          <cell r="Z203">
            <v>9.0000000000000011E-3</v>
          </cell>
          <cell r="AA203">
            <v>6</v>
          </cell>
          <cell r="AB203">
            <v>9.0000000000000011E-3</v>
          </cell>
        </row>
        <row r="204">
          <cell r="C204">
            <v>26181</v>
          </cell>
          <cell r="D204">
            <v>39.271500000000003</v>
          </cell>
          <cell r="E204">
            <v>26181</v>
          </cell>
          <cell r="F204">
            <v>39.271500000000003</v>
          </cell>
          <cell r="I204">
            <v>0</v>
          </cell>
          <cell r="J204">
            <v>0</v>
          </cell>
          <cell r="P204">
            <v>24847</v>
          </cell>
          <cell r="Q204">
            <v>37.270499999999998</v>
          </cell>
          <cell r="R204">
            <v>24847</v>
          </cell>
          <cell r="S204">
            <v>37.270499999999998</v>
          </cell>
          <cell r="Z204">
            <v>37.270499999999998</v>
          </cell>
          <cell r="AA204">
            <v>24847</v>
          </cell>
          <cell r="AB204">
            <v>37.270499999999998</v>
          </cell>
        </row>
        <row r="205">
          <cell r="C205">
            <v>3</v>
          </cell>
          <cell r="D205">
            <v>4.5000000000000005E-3</v>
          </cell>
          <cell r="E205">
            <v>3</v>
          </cell>
          <cell r="F205">
            <v>4.5000000000000005E-3</v>
          </cell>
          <cell r="I205">
            <v>0</v>
          </cell>
          <cell r="J205">
            <v>0</v>
          </cell>
          <cell r="P205">
            <v>4</v>
          </cell>
          <cell r="Q205">
            <v>6.0000000000000001E-3</v>
          </cell>
          <cell r="R205">
            <v>4</v>
          </cell>
          <cell r="S205">
            <v>6.0000000000000001E-3</v>
          </cell>
          <cell r="Z205">
            <v>6.0000000000000001E-3</v>
          </cell>
          <cell r="AA205">
            <v>4</v>
          </cell>
          <cell r="AB205">
            <v>6.0000000000000001E-3</v>
          </cell>
        </row>
        <row r="206">
          <cell r="C206">
            <v>26</v>
          </cell>
          <cell r="D206">
            <v>3.9E-2</v>
          </cell>
          <cell r="E206">
            <v>26</v>
          </cell>
          <cell r="F206">
            <v>3.9E-2</v>
          </cell>
          <cell r="I206">
            <v>0</v>
          </cell>
          <cell r="J206">
            <v>0</v>
          </cell>
          <cell r="P206">
            <v>35</v>
          </cell>
          <cell r="Q206">
            <v>5.2499999999999998E-2</v>
          </cell>
          <cell r="R206">
            <v>35</v>
          </cell>
          <cell r="S206">
            <v>5.2499999999999998E-2</v>
          </cell>
          <cell r="Z206">
            <v>5.2499999999999998E-2</v>
          </cell>
          <cell r="AA206">
            <v>35</v>
          </cell>
          <cell r="AB206">
            <v>5.2499999999999998E-2</v>
          </cell>
        </row>
        <row r="207">
          <cell r="C207">
            <v>32976</v>
          </cell>
          <cell r="D207">
            <v>82.44</v>
          </cell>
          <cell r="E207">
            <v>32976</v>
          </cell>
          <cell r="F207">
            <v>82.44</v>
          </cell>
          <cell r="I207">
            <v>0</v>
          </cell>
          <cell r="J207">
            <v>0</v>
          </cell>
          <cell r="P207">
            <v>30588</v>
          </cell>
          <cell r="Q207">
            <v>76.47</v>
          </cell>
          <cell r="R207">
            <v>30588</v>
          </cell>
          <cell r="S207">
            <v>76.47</v>
          </cell>
          <cell r="Z207">
            <v>76.47</v>
          </cell>
          <cell r="AA207">
            <v>30588</v>
          </cell>
          <cell r="AB207">
            <v>76.47</v>
          </cell>
        </row>
        <row r="208">
          <cell r="C208">
            <v>4</v>
          </cell>
          <cell r="D208">
            <v>0.01</v>
          </cell>
          <cell r="E208">
            <v>4</v>
          </cell>
          <cell r="F208">
            <v>0.01</v>
          </cell>
          <cell r="I208">
            <v>0</v>
          </cell>
          <cell r="J208">
            <v>0</v>
          </cell>
          <cell r="P208">
            <v>2</v>
          </cell>
          <cell r="Q208">
            <v>5.0000000000000001E-3</v>
          </cell>
          <cell r="R208">
            <v>2</v>
          </cell>
          <cell r="S208">
            <v>5.0000000000000001E-3</v>
          </cell>
          <cell r="Z208">
            <v>5.0000000000000001E-3</v>
          </cell>
          <cell r="AA208">
            <v>2</v>
          </cell>
          <cell r="AB208">
            <v>5.0000000000000001E-3</v>
          </cell>
        </row>
        <row r="209">
          <cell r="C209">
            <v>43</v>
          </cell>
          <cell r="D209">
            <v>0.1075</v>
          </cell>
          <cell r="E209">
            <v>43</v>
          </cell>
          <cell r="F209">
            <v>0.1075</v>
          </cell>
          <cell r="I209">
            <v>0</v>
          </cell>
          <cell r="J209">
            <v>0</v>
          </cell>
          <cell r="P209">
            <v>44</v>
          </cell>
          <cell r="Q209">
            <v>0.11</v>
          </cell>
          <cell r="R209">
            <v>44</v>
          </cell>
          <cell r="S209">
            <v>0.11</v>
          </cell>
          <cell r="Z209">
            <v>0.11</v>
          </cell>
          <cell r="AA209">
            <v>44</v>
          </cell>
          <cell r="AB209">
            <v>0.11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135.56650000000002</v>
          </cell>
        </row>
        <row r="211">
          <cell r="I211">
            <v>0</v>
          </cell>
          <cell r="J211">
            <v>0</v>
          </cell>
        </row>
        <row r="212">
          <cell r="C212">
            <v>22523</v>
          </cell>
          <cell r="D212">
            <v>90.091999999999999</v>
          </cell>
          <cell r="E212">
            <v>22523</v>
          </cell>
          <cell r="F212">
            <v>90.091999999999999</v>
          </cell>
          <cell r="I212">
            <v>0</v>
          </cell>
          <cell r="J212">
            <v>0</v>
          </cell>
          <cell r="P212">
            <v>20902</v>
          </cell>
          <cell r="Q212">
            <v>83.608000000000004</v>
          </cell>
          <cell r="R212">
            <v>20902</v>
          </cell>
          <cell r="S212">
            <v>83.608000000000004</v>
          </cell>
          <cell r="Y212">
            <v>20902</v>
          </cell>
          <cell r="Z212">
            <v>83.608000000000004</v>
          </cell>
          <cell r="AA212">
            <v>20902</v>
          </cell>
          <cell r="AB212">
            <v>83.608000000000004</v>
          </cell>
        </row>
        <row r="213">
          <cell r="C213">
            <v>1712</v>
          </cell>
          <cell r="D213">
            <v>6.8479999999999999</v>
          </cell>
          <cell r="E213">
            <v>1712</v>
          </cell>
          <cell r="F213">
            <v>6.8479999999999999</v>
          </cell>
          <cell r="I213">
            <v>0</v>
          </cell>
          <cell r="J213">
            <v>0</v>
          </cell>
          <cell r="P213">
            <v>1600</v>
          </cell>
          <cell r="Q213">
            <v>6.4</v>
          </cell>
          <cell r="R213">
            <v>1600</v>
          </cell>
          <cell r="S213">
            <v>6.4</v>
          </cell>
          <cell r="Y213">
            <v>1600</v>
          </cell>
          <cell r="Z213">
            <v>6.4</v>
          </cell>
          <cell r="AA213">
            <v>1600</v>
          </cell>
          <cell r="AB213">
            <v>6.4</v>
          </cell>
        </row>
        <row r="214">
          <cell r="C214">
            <v>223</v>
          </cell>
          <cell r="D214">
            <v>0.89200000000000002</v>
          </cell>
          <cell r="E214">
            <v>223</v>
          </cell>
          <cell r="F214">
            <v>0.89200000000000002</v>
          </cell>
          <cell r="I214">
            <v>0</v>
          </cell>
          <cell r="J214">
            <v>0</v>
          </cell>
          <cell r="P214">
            <v>258</v>
          </cell>
          <cell r="Q214">
            <v>1.032</v>
          </cell>
          <cell r="R214">
            <v>258</v>
          </cell>
          <cell r="S214">
            <v>1.032</v>
          </cell>
          <cell r="Y214">
            <v>258</v>
          </cell>
          <cell r="Z214">
            <v>1.032</v>
          </cell>
          <cell r="AA214">
            <v>258</v>
          </cell>
          <cell r="AB214">
            <v>1.032</v>
          </cell>
        </row>
        <row r="215">
          <cell r="C215">
            <v>6182</v>
          </cell>
          <cell r="D215">
            <v>24.728000000000002</v>
          </cell>
          <cell r="E215">
            <v>6182</v>
          </cell>
          <cell r="F215">
            <v>24.728000000000002</v>
          </cell>
          <cell r="I215">
            <v>0</v>
          </cell>
          <cell r="J215">
            <v>0</v>
          </cell>
          <cell r="P215">
            <v>19096</v>
          </cell>
          <cell r="Q215">
            <v>76.384</v>
          </cell>
          <cell r="R215">
            <v>19096</v>
          </cell>
          <cell r="S215">
            <v>76.384</v>
          </cell>
          <cell r="Y215">
            <v>5850</v>
          </cell>
          <cell r="Z215">
            <v>23.400000000000002</v>
          </cell>
          <cell r="AA215">
            <v>5850</v>
          </cell>
          <cell r="AB215">
            <v>23.400000000000002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114.44000000000001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44</v>
          </cell>
          <cell r="D245">
            <v>264</v>
          </cell>
          <cell r="E245">
            <v>44</v>
          </cell>
          <cell r="F245">
            <v>264</v>
          </cell>
          <cell r="I245">
            <v>0</v>
          </cell>
          <cell r="J245">
            <v>0</v>
          </cell>
          <cell r="P245">
            <v>44</v>
          </cell>
          <cell r="Q245">
            <v>290.39999999999998</v>
          </cell>
          <cell r="R245">
            <v>44</v>
          </cell>
          <cell r="S245">
            <v>290.39999999999998</v>
          </cell>
          <cell r="Y245">
            <v>44</v>
          </cell>
          <cell r="Z245">
            <v>290.39999999999998</v>
          </cell>
          <cell r="AA245">
            <v>44</v>
          </cell>
          <cell r="AB245">
            <v>290.39999999999998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</v>
          </cell>
          <cell r="D249">
            <v>36</v>
          </cell>
          <cell r="E249">
            <v>6</v>
          </cell>
          <cell r="F249">
            <v>36</v>
          </cell>
          <cell r="I249">
            <v>0</v>
          </cell>
          <cell r="J249">
            <v>0</v>
          </cell>
          <cell r="P249">
            <v>6</v>
          </cell>
          <cell r="Q249">
            <v>39.599999999999994</v>
          </cell>
          <cell r="R249">
            <v>6</v>
          </cell>
          <cell r="S249">
            <v>39.599999999999994</v>
          </cell>
          <cell r="Y249">
            <v>6</v>
          </cell>
          <cell r="Z249">
            <v>39.599999999999994</v>
          </cell>
          <cell r="AA249">
            <v>6</v>
          </cell>
          <cell r="AB249">
            <v>39.599999999999994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P259">
            <v>1</v>
          </cell>
          <cell r="Q259">
            <v>0.5</v>
          </cell>
          <cell r="R259">
            <v>1</v>
          </cell>
          <cell r="S259">
            <v>0.5</v>
          </cell>
          <cell r="Y259">
            <v>1</v>
          </cell>
          <cell r="Z259">
            <v>0.5</v>
          </cell>
          <cell r="AA259">
            <v>1</v>
          </cell>
          <cell r="AB259">
            <v>0.5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  <cell r="P260">
            <v>1</v>
          </cell>
          <cell r="Q260">
            <v>0.5</v>
          </cell>
          <cell r="R260">
            <v>1</v>
          </cell>
          <cell r="S260">
            <v>0.5</v>
          </cell>
          <cell r="Y260">
            <v>1</v>
          </cell>
          <cell r="Z260">
            <v>0.5</v>
          </cell>
          <cell r="AA260">
            <v>1</v>
          </cell>
          <cell r="AB260">
            <v>0.5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  <cell r="P261">
            <v>1</v>
          </cell>
          <cell r="Q261">
            <v>0.5</v>
          </cell>
          <cell r="R261">
            <v>1</v>
          </cell>
          <cell r="S261">
            <v>0.5</v>
          </cell>
          <cell r="Y261">
            <v>1</v>
          </cell>
          <cell r="Z261">
            <v>0.5</v>
          </cell>
          <cell r="AA261">
            <v>1</v>
          </cell>
          <cell r="AB261">
            <v>0.5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331.5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331.5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331.5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1739</v>
          </cell>
          <cell r="D268">
            <v>13.912000000000001</v>
          </cell>
          <cell r="E268">
            <v>1739</v>
          </cell>
          <cell r="F268">
            <v>13.912000000000001</v>
          </cell>
          <cell r="I268">
            <v>0</v>
          </cell>
          <cell r="J268">
            <v>0</v>
          </cell>
          <cell r="P268">
            <v>1842</v>
          </cell>
          <cell r="Q268">
            <v>36.840000000000003</v>
          </cell>
          <cell r="R268">
            <v>1842</v>
          </cell>
          <cell r="S268">
            <v>36.840000000000003</v>
          </cell>
          <cell r="Y268">
            <v>1842</v>
          </cell>
          <cell r="Z268">
            <v>18.420000000000002</v>
          </cell>
          <cell r="AA268">
            <v>1842</v>
          </cell>
          <cell r="AB268">
            <v>18.420000000000002</v>
          </cell>
        </row>
        <row r="269">
          <cell r="C269">
            <v>1479</v>
          </cell>
          <cell r="D269">
            <v>11.832000000000001</v>
          </cell>
          <cell r="E269">
            <v>1479</v>
          </cell>
          <cell r="F269">
            <v>11.832000000000001</v>
          </cell>
          <cell r="I269">
            <v>0</v>
          </cell>
          <cell r="J269">
            <v>0</v>
          </cell>
          <cell r="P269">
            <v>1483</v>
          </cell>
          <cell r="Q269">
            <v>29.66</v>
          </cell>
          <cell r="R269">
            <v>1483</v>
          </cell>
          <cell r="S269">
            <v>29.66</v>
          </cell>
          <cell r="Y269">
            <v>1483</v>
          </cell>
          <cell r="Z269">
            <v>14.83</v>
          </cell>
          <cell r="AA269">
            <v>1483</v>
          </cell>
          <cell r="AB269">
            <v>14.83</v>
          </cell>
        </row>
        <row r="270">
          <cell r="C270">
            <v>1795</v>
          </cell>
          <cell r="D270">
            <v>14.36</v>
          </cell>
          <cell r="E270">
            <v>1795</v>
          </cell>
          <cell r="F270">
            <v>14.36</v>
          </cell>
          <cell r="I270">
            <v>0</v>
          </cell>
          <cell r="J270">
            <v>0</v>
          </cell>
          <cell r="P270">
            <v>1666</v>
          </cell>
          <cell r="Q270">
            <v>33.32</v>
          </cell>
          <cell r="R270">
            <v>1666</v>
          </cell>
          <cell r="S270">
            <v>33.32</v>
          </cell>
          <cell r="Y270">
            <v>1666</v>
          </cell>
          <cell r="Z270">
            <v>16.66</v>
          </cell>
          <cell r="AA270">
            <v>1666</v>
          </cell>
          <cell r="AB270">
            <v>16.66</v>
          </cell>
        </row>
        <row r="271">
          <cell r="I271">
            <v>0</v>
          </cell>
          <cell r="J271">
            <v>0</v>
          </cell>
        </row>
        <row r="272">
          <cell r="C272">
            <v>1739</v>
          </cell>
          <cell r="D272">
            <v>13.912000000000001</v>
          </cell>
          <cell r="E272">
            <v>1739</v>
          </cell>
          <cell r="F272">
            <v>13.912000000000001</v>
          </cell>
          <cell r="I272">
            <v>0</v>
          </cell>
          <cell r="J272">
            <v>0</v>
          </cell>
          <cell r="P272">
            <v>1842</v>
          </cell>
          <cell r="Q272">
            <v>18.420000000000002</v>
          </cell>
          <cell r="R272">
            <v>1842</v>
          </cell>
          <cell r="S272">
            <v>18.420000000000002</v>
          </cell>
          <cell r="Y272">
            <v>1842</v>
          </cell>
          <cell r="Z272">
            <v>18.420000000000002</v>
          </cell>
          <cell r="AA272">
            <v>1842</v>
          </cell>
          <cell r="AB272">
            <v>18.420000000000002</v>
          </cell>
        </row>
        <row r="273">
          <cell r="C273">
            <v>1479</v>
          </cell>
          <cell r="D273">
            <v>11.832000000000001</v>
          </cell>
          <cell r="E273">
            <v>1479</v>
          </cell>
          <cell r="F273">
            <v>11.832000000000001</v>
          </cell>
          <cell r="I273">
            <v>0</v>
          </cell>
          <cell r="J273">
            <v>0</v>
          </cell>
          <cell r="P273">
            <v>1483</v>
          </cell>
          <cell r="Q273">
            <v>14.83</v>
          </cell>
          <cell r="R273">
            <v>1483</v>
          </cell>
          <cell r="S273">
            <v>14.83</v>
          </cell>
          <cell r="Y273">
            <v>1483</v>
          </cell>
          <cell r="Z273">
            <v>14.83</v>
          </cell>
          <cell r="AA273">
            <v>1483</v>
          </cell>
          <cell r="AB273">
            <v>14.83</v>
          </cell>
        </row>
        <row r="274">
          <cell r="C274">
            <v>1795</v>
          </cell>
          <cell r="D274">
            <v>14.36</v>
          </cell>
          <cell r="E274">
            <v>1795</v>
          </cell>
          <cell r="F274">
            <v>14.36</v>
          </cell>
          <cell r="I274">
            <v>0</v>
          </cell>
          <cell r="J274">
            <v>0</v>
          </cell>
          <cell r="P274">
            <v>1666</v>
          </cell>
          <cell r="Q274">
            <v>16.66</v>
          </cell>
          <cell r="R274">
            <v>1666</v>
          </cell>
          <cell r="S274">
            <v>16.66</v>
          </cell>
          <cell r="Y274">
            <v>1666</v>
          </cell>
          <cell r="Z274">
            <v>16.66</v>
          </cell>
          <cell r="AA274">
            <v>1666</v>
          </cell>
          <cell r="AB274">
            <v>16.66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135</v>
          </cell>
          <cell r="D281">
            <v>1.08</v>
          </cell>
          <cell r="E281">
            <v>135</v>
          </cell>
          <cell r="F281">
            <v>1.08</v>
          </cell>
          <cell r="I281">
            <v>0</v>
          </cell>
          <cell r="J281">
            <v>0</v>
          </cell>
          <cell r="P281">
            <v>70</v>
          </cell>
          <cell r="Q281">
            <v>1.4000000000000001</v>
          </cell>
          <cell r="R281">
            <v>70</v>
          </cell>
          <cell r="S281">
            <v>1.4000000000000001</v>
          </cell>
          <cell r="Y281">
            <v>70</v>
          </cell>
          <cell r="Z281">
            <v>1.4000000000000001</v>
          </cell>
          <cell r="AA281">
            <v>70</v>
          </cell>
          <cell r="AB281">
            <v>1.4000000000000001</v>
          </cell>
        </row>
        <row r="282">
          <cell r="C282">
            <v>127</v>
          </cell>
          <cell r="D282">
            <v>1.016</v>
          </cell>
          <cell r="E282">
            <v>127</v>
          </cell>
          <cell r="F282">
            <v>1.016</v>
          </cell>
          <cell r="I282">
            <v>0</v>
          </cell>
          <cell r="J282">
            <v>0</v>
          </cell>
          <cell r="P282">
            <v>58</v>
          </cell>
          <cell r="Q282">
            <v>1.1599999999999999</v>
          </cell>
          <cell r="R282">
            <v>58</v>
          </cell>
          <cell r="S282">
            <v>1.1599999999999999</v>
          </cell>
          <cell r="Y282">
            <v>58</v>
          </cell>
          <cell r="Z282">
            <v>1.1599999999999999</v>
          </cell>
          <cell r="AA282">
            <v>58</v>
          </cell>
          <cell r="AB282">
            <v>1.1599999999999999</v>
          </cell>
        </row>
        <row r="283">
          <cell r="C283">
            <v>137</v>
          </cell>
          <cell r="D283">
            <v>1.0960000000000001</v>
          </cell>
          <cell r="E283">
            <v>137</v>
          </cell>
          <cell r="F283">
            <v>1.0960000000000001</v>
          </cell>
          <cell r="I283">
            <v>0</v>
          </cell>
          <cell r="J283">
            <v>0</v>
          </cell>
          <cell r="P283">
            <v>64</v>
          </cell>
          <cell r="Q283">
            <v>1.28</v>
          </cell>
          <cell r="R283">
            <v>64</v>
          </cell>
          <cell r="S283">
            <v>1.28</v>
          </cell>
          <cell r="Y283">
            <v>64</v>
          </cell>
          <cell r="Z283">
            <v>1.28</v>
          </cell>
          <cell r="AA283">
            <v>64</v>
          </cell>
          <cell r="AB283">
            <v>1.28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106.488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40</v>
          </cell>
          <cell r="D290">
            <v>145.19999999999999</v>
          </cell>
          <cell r="E290">
            <v>40</v>
          </cell>
          <cell r="F290">
            <v>145.19999999999999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40</v>
          </cell>
          <cell r="Z290">
            <v>152.4</v>
          </cell>
          <cell r="AA290">
            <v>40</v>
          </cell>
          <cell r="AB290">
            <v>152.4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6</v>
          </cell>
          <cell r="D292">
            <v>21.78</v>
          </cell>
          <cell r="E292">
            <v>6</v>
          </cell>
          <cell r="F292">
            <v>21.78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6</v>
          </cell>
          <cell r="Z292">
            <v>22.86</v>
          </cell>
          <cell r="AA292">
            <v>6</v>
          </cell>
          <cell r="AB292">
            <v>22.86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6</v>
          </cell>
          <cell r="Z293">
            <v>20.160000000000004</v>
          </cell>
          <cell r="AA293">
            <v>6</v>
          </cell>
          <cell r="AB293">
            <v>20.160000000000004</v>
          </cell>
        </row>
        <row r="294">
          <cell r="C294">
            <v>8</v>
          </cell>
          <cell r="D294">
            <v>23.702400000000001</v>
          </cell>
          <cell r="E294">
            <v>8</v>
          </cell>
          <cell r="F294">
            <v>23.702400000000001</v>
          </cell>
          <cell r="I294">
            <v>0</v>
          </cell>
          <cell r="J294">
            <v>0</v>
          </cell>
          <cell r="P294">
            <v>46</v>
          </cell>
          <cell r="Q294">
            <v>154.56</v>
          </cell>
          <cell r="R294">
            <v>46</v>
          </cell>
          <cell r="S294">
            <v>154.56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289.66000000000003</v>
          </cell>
          <cell r="AA301">
            <v>8</v>
          </cell>
          <cell r="AB301">
            <v>289.66000000000003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144</v>
          </cell>
          <cell r="Q305">
            <v>14.4</v>
          </cell>
          <cell r="R305">
            <v>144</v>
          </cell>
          <cell r="S305">
            <v>14.4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144</v>
          </cell>
          <cell r="D306">
            <v>14.4</v>
          </cell>
          <cell r="E306">
            <v>144</v>
          </cell>
          <cell r="F306">
            <v>14.4</v>
          </cell>
          <cell r="I306">
            <v>0</v>
          </cell>
          <cell r="J306">
            <v>0</v>
          </cell>
          <cell r="P306">
            <v>144</v>
          </cell>
          <cell r="Q306">
            <v>14.4</v>
          </cell>
          <cell r="R306">
            <v>144</v>
          </cell>
          <cell r="S306">
            <v>14.4</v>
          </cell>
          <cell r="Z306">
            <v>14.4</v>
          </cell>
          <cell r="AA306">
            <v>144</v>
          </cell>
          <cell r="AB306">
            <v>14.4</v>
          </cell>
        </row>
        <row r="307">
          <cell r="C307">
            <v>144</v>
          </cell>
          <cell r="D307">
            <v>17.28</v>
          </cell>
          <cell r="E307">
            <v>144</v>
          </cell>
          <cell r="F307">
            <v>17.28</v>
          </cell>
          <cell r="I307">
            <v>0</v>
          </cell>
          <cell r="J307">
            <v>0</v>
          </cell>
          <cell r="P307">
            <v>144</v>
          </cell>
          <cell r="Q307">
            <v>17.28</v>
          </cell>
          <cell r="R307">
            <v>144</v>
          </cell>
          <cell r="S307">
            <v>17.28</v>
          </cell>
          <cell r="Z307">
            <v>17.28</v>
          </cell>
          <cell r="AA307">
            <v>144</v>
          </cell>
          <cell r="AB307">
            <v>17.28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144</v>
          </cell>
          <cell r="Q308">
            <v>4.32</v>
          </cell>
          <cell r="R308">
            <v>144</v>
          </cell>
          <cell r="S308">
            <v>4.32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144</v>
          </cell>
          <cell r="Q309">
            <v>2.88</v>
          </cell>
          <cell r="R309">
            <v>144</v>
          </cell>
          <cell r="S309">
            <v>2.88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144</v>
          </cell>
          <cell r="Z310">
            <v>31.68</v>
          </cell>
          <cell r="AA310">
            <v>144</v>
          </cell>
          <cell r="AB310">
            <v>31.68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1455</v>
          </cell>
          <cell r="Q317">
            <v>43.65</v>
          </cell>
          <cell r="R317">
            <v>1455</v>
          </cell>
          <cell r="S317">
            <v>43.65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510</v>
          </cell>
          <cell r="Q318">
            <v>51</v>
          </cell>
          <cell r="R318">
            <v>510</v>
          </cell>
          <cell r="S318">
            <v>51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1739</v>
          </cell>
          <cell r="D323">
            <v>8.6950000000000003</v>
          </cell>
          <cell r="E323">
            <v>1739</v>
          </cell>
          <cell r="F323">
            <v>8.6950000000000003</v>
          </cell>
          <cell r="I323">
            <v>0</v>
          </cell>
          <cell r="J323">
            <v>0</v>
          </cell>
          <cell r="P323">
            <v>1842</v>
          </cell>
          <cell r="Q323">
            <v>9.2100000000000009</v>
          </cell>
          <cell r="R323">
            <v>1842</v>
          </cell>
          <cell r="S323">
            <v>9.2100000000000009</v>
          </cell>
          <cell r="Y323">
            <v>1842</v>
          </cell>
          <cell r="Z323">
            <v>9.2100000000000009</v>
          </cell>
          <cell r="AA323">
            <v>1842</v>
          </cell>
          <cell r="AB323">
            <v>9.2100000000000009</v>
          </cell>
        </row>
        <row r="324">
          <cell r="C324">
            <v>1479</v>
          </cell>
          <cell r="D324">
            <v>7.3950000000000005</v>
          </cell>
          <cell r="E324">
            <v>1479</v>
          </cell>
          <cell r="F324">
            <v>7.3950000000000005</v>
          </cell>
          <cell r="I324">
            <v>0</v>
          </cell>
          <cell r="J324">
            <v>0</v>
          </cell>
          <cell r="P324">
            <v>1483</v>
          </cell>
          <cell r="Q324">
            <v>7.415</v>
          </cell>
          <cell r="R324">
            <v>1483</v>
          </cell>
          <cell r="S324">
            <v>7.415</v>
          </cell>
          <cell r="Y324">
            <v>1483</v>
          </cell>
          <cell r="Z324">
            <v>7.415</v>
          </cell>
          <cell r="AA324">
            <v>1483</v>
          </cell>
          <cell r="AB324">
            <v>7.415</v>
          </cell>
        </row>
        <row r="325">
          <cell r="C325">
            <v>1795</v>
          </cell>
          <cell r="D325">
            <v>8.9749999999999996</v>
          </cell>
          <cell r="E325">
            <v>1795</v>
          </cell>
          <cell r="F325">
            <v>8.9749999999999996</v>
          </cell>
          <cell r="I325">
            <v>0</v>
          </cell>
          <cell r="J325">
            <v>0</v>
          </cell>
          <cell r="P325">
            <v>1666</v>
          </cell>
          <cell r="Q325">
            <v>8.33</v>
          </cell>
          <cell r="R325">
            <v>1666</v>
          </cell>
          <cell r="S325">
            <v>8.33</v>
          </cell>
          <cell r="Y325">
            <v>1666</v>
          </cell>
          <cell r="Z325">
            <v>8.33</v>
          </cell>
          <cell r="AA325">
            <v>1666</v>
          </cell>
          <cell r="AB325">
            <v>8.33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4991</v>
          </cell>
          <cell r="Z326">
            <v>24.954999999999998</v>
          </cell>
          <cell r="AA326">
            <v>4991</v>
          </cell>
          <cell r="AB326">
            <v>24.954999999999998</v>
          </cell>
        </row>
        <row r="327">
          <cell r="I327">
            <v>0</v>
          </cell>
          <cell r="J327">
            <v>0</v>
          </cell>
        </row>
        <row r="328">
          <cell r="C328">
            <v>1487</v>
          </cell>
          <cell r="D328">
            <v>74.350000000000009</v>
          </cell>
          <cell r="E328">
            <v>1487</v>
          </cell>
          <cell r="F328">
            <v>74.350000000000009</v>
          </cell>
          <cell r="I328">
            <v>0</v>
          </cell>
          <cell r="J328">
            <v>0</v>
          </cell>
          <cell r="P328">
            <v>1604</v>
          </cell>
          <cell r="Q328">
            <v>80.2</v>
          </cell>
          <cell r="R328">
            <v>1604</v>
          </cell>
          <cell r="S328">
            <v>80.2</v>
          </cell>
          <cell r="Y328">
            <v>1604</v>
          </cell>
          <cell r="Z328">
            <v>80.2</v>
          </cell>
          <cell r="AA328">
            <v>1604</v>
          </cell>
          <cell r="AB328">
            <v>80.2</v>
          </cell>
        </row>
        <row r="329">
          <cell r="C329">
            <v>644</v>
          </cell>
          <cell r="D329">
            <v>45.080000000000005</v>
          </cell>
          <cell r="E329">
            <v>644</v>
          </cell>
          <cell r="F329">
            <v>45.080000000000005</v>
          </cell>
          <cell r="I329">
            <v>0</v>
          </cell>
          <cell r="J329">
            <v>0</v>
          </cell>
          <cell r="P329">
            <v>710</v>
          </cell>
          <cell r="Q329">
            <v>49.7</v>
          </cell>
          <cell r="R329">
            <v>710</v>
          </cell>
          <cell r="S329">
            <v>49.7</v>
          </cell>
          <cell r="Y329">
            <v>710</v>
          </cell>
          <cell r="Z329">
            <v>49.7</v>
          </cell>
          <cell r="AA329">
            <v>710</v>
          </cell>
          <cell r="AB329">
            <v>49.7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2314</v>
          </cell>
          <cell r="Z330">
            <v>129.9</v>
          </cell>
          <cell r="AA330">
            <v>2314</v>
          </cell>
          <cell r="AB330">
            <v>129.9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1925</v>
          </cell>
          <cell r="D336">
            <v>141.95000000000002</v>
          </cell>
          <cell r="E336">
            <v>1925</v>
          </cell>
          <cell r="F336">
            <v>141.95000000000002</v>
          </cell>
          <cell r="I336">
            <v>0</v>
          </cell>
          <cell r="J336">
            <v>0</v>
          </cell>
          <cell r="P336">
            <v>1965</v>
          </cell>
          <cell r="Q336">
            <v>146.5</v>
          </cell>
          <cell r="R336">
            <v>1965</v>
          </cell>
          <cell r="S336">
            <v>146.5</v>
          </cell>
          <cell r="Y336">
            <v>1965</v>
          </cell>
          <cell r="Z336">
            <v>146.5</v>
          </cell>
          <cell r="AA336">
            <v>1965</v>
          </cell>
          <cell r="AB336">
            <v>146.5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1965</v>
          </cell>
          <cell r="Z337">
            <v>146.5</v>
          </cell>
          <cell r="AA337">
            <v>1965</v>
          </cell>
          <cell r="AB337">
            <v>146.5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3530</v>
          </cell>
          <cell r="D340">
            <v>105.89999999999999</v>
          </cell>
          <cell r="E340">
            <v>3530</v>
          </cell>
          <cell r="F340">
            <v>105.89999999999999</v>
          </cell>
          <cell r="I340">
            <v>0</v>
          </cell>
          <cell r="J340">
            <v>0</v>
          </cell>
          <cell r="P340">
            <v>3628</v>
          </cell>
          <cell r="Q340">
            <v>108.83999999999999</v>
          </cell>
          <cell r="R340">
            <v>3628</v>
          </cell>
          <cell r="S340">
            <v>108.83999999999999</v>
          </cell>
          <cell r="Y340">
            <v>3502</v>
          </cell>
          <cell r="Z340">
            <v>105.06</v>
          </cell>
          <cell r="AA340">
            <v>3502</v>
          </cell>
          <cell r="AB340">
            <v>105.06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3502</v>
          </cell>
          <cell r="Z341">
            <v>105.06</v>
          </cell>
          <cell r="AA341">
            <v>3502</v>
          </cell>
          <cell r="AB341">
            <v>105.06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8778</v>
          </cell>
          <cell r="D350">
            <v>26.334</v>
          </cell>
          <cell r="E350">
            <v>8778</v>
          </cell>
          <cell r="F350">
            <v>26.334</v>
          </cell>
          <cell r="I350">
            <v>0</v>
          </cell>
          <cell r="J350">
            <v>0</v>
          </cell>
          <cell r="P350">
            <v>9654</v>
          </cell>
          <cell r="Q350">
            <v>28.962</v>
          </cell>
          <cell r="R350">
            <v>9654</v>
          </cell>
          <cell r="S350">
            <v>28.962</v>
          </cell>
          <cell r="Y350">
            <v>8736</v>
          </cell>
          <cell r="Z350">
            <v>26.208000000000002</v>
          </cell>
          <cell r="AA350">
            <v>8736</v>
          </cell>
          <cell r="AB350">
            <v>26.208000000000002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26.208000000000002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6.5394000000000005</v>
          </cell>
          <cell r="I354">
            <v>0</v>
          </cell>
          <cell r="J354">
            <v>6.5394000000000005</v>
          </cell>
          <cell r="K354">
            <v>1</v>
          </cell>
          <cell r="L354">
            <v>6.5394000000000005</v>
          </cell>
          <cell r="Q354">
            <v>0</v>
          </cell>
          <cell r="R354">
            <v>0</v>
          </cell>
          <cell r="S354">
            <v>6.5394000000000005</v>
          </cell>
          <cell r="U354">
            <v>6.5394000000000005</v>
          </cell>
          <cell r="Z354">
            <v>0</v>
          </cell>
          <cell r="AA354">
            <v>0</v>
          </cell>
          <cell r="AB354">
            <v>6.5394000000000005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6.9846500000000029</v>
          </cell>
          <cell r="I356">
            <v>0</v>
          </cell>
          <cell r="J356">
            <v>6.9846500000000029</v>
          </cell>
          <cell r="K356">
            <v>6</v>
          </cell>
          <cell r="L356">
            <v>6.9846500000000029</v>
          </cell>
          <cell r="Q356">
            <v>0</v>
          </cell>
          <cell r="R356">
            <v>0</v>
          </cell>
          <cell r="S356">
            <v>6.9846500000000029</v>
          </cell>
          <cell r="U356">
            <v>6.9846500000000029</v>
          </cell>
          <cell r="Z356">
            <v>0</v>
          </cell>
          <cell r="AA356">
            <v>0</v>
          </cell>
          <cell r="AB356">
            <v>6.9846500000000029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2</v>
          </cell>
          <cell r="D358">
            <v>14.4</v>
          </cell>
          <cell r="F358">
            <v>6.48</v>
          </cell>
          <cell r="I358">
            <v>2</v>
          </cell>
          <cell r="J358">
            <v>7.92</v>
          </cell>
          <cell r="K358">
            <v>2</v>
          </cell>
          <cell r="L358">
            <v>7.92</v>
          </cell>
          <cell r="P358">
            <v>6</v>
          </cell>
          <cell r="Q358">
            <v>46.62</v>
          </cell>
          <cell r="R358">
            <v>6</v>
          </cell>
          <cell r="S358">
            <v>54.54</v>
          </cell>
          <cell r="U358">
            <v>7.92</v>
          </cell>
          <cell r="Y358">
            <v>1</v>
          </cell>
          <cell r="Z358">
            <v>7.77</v>
          </cell>
          <cell r="AA358">
            <v>1</v>
          </cell>
          <cell r="AB358">
            <v>15.69</v>
          </cell>
        </row>
        <row r="359">
          <cell r="C359">
            <v>0</v>
          </cell>
          <cell r="D359">
            <v>14.466239999999999</v>
          </cell>
          <cell r="I359">
            <v>0</v>
          </cell>
          <cell r="J359">
            <v>14.466239999999999</v>
          </cell>
          <cell r="K359">
            <v>1</v>
          </cell>
          <cell r="L359">
            <v>14.466239999999999</v>
          </cell>
          <cell r="P359">
            <v>0</v>
          </cell>
          <cell r="Q359">
            <v>0</v>
          </cell>
          <cell r="R359">
            <v>0</v>
          </cell>
          <cell r="S359">
            <v>14.466239999999999</v>
          </cell>
          <cell r="U359">
            <v>14.466239999999999</v>
          </cell>
          <cell r="Z359">
            <v>0</v>
          </cell>
          <cell r="AA359">
            <v>0</v>
          </cell>
          <cell r="AB359">
            <v>14.466239999999999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</v>
          </cell>
          <cell r="D363">
            <v>2.2727999999999997</v>
          </cell>
          <cell r="E363">
            <v>1</v>
          </cell>
          <cell r="F363">
            <v>0.875</v>
          </cell>
          <cell r="I363">
            <v>0</v>
          </cell>
          <cell r="J363">
            <v>1.3977999999999997</v>
          </cell>
          <cell r="K363">
            <v>1</v>
          </cell>
          <cell r="L363">
            <v>1.3977999999999997</v>
          </cell>
          <cell r="Q363">
            <v>0</v>
          </cell>
          <cell r="R363">
            <v>0</v>
          </cell>
          <cell r="S363">
            <v>1.3977999999999997</v>
          </cell>
          <cell r="U363">
            <v>1.3977999999999997</v>
          </cell>
          <cell r="Z363">
            <v>0</v>
          </cell>
          <cell r="AA363">
            <v>0</v>
          </cell>
          <cell r="AB363">
            <v>1.3977999999999997</v>
          </cell>
        </row>
        <row r="364">
          <cell r="C364">
            <v>1</v>
          </cell>
          <cell r="D364">
            <v>4.6539999999999964</v>
          </cell>
          <cell r="E364">
            <v>1</v>
          </cell>
          <cell r="F364">
            <v>0.875</v>
          </cell>
          <cell r="I364">
            <v>0</v>
          </cell>
          <cell r="J364">
            <v>3.7789999999999964</v>
          </cell>
          <cell r="K364">
            <v>1</v>
          </cell>
          <cell r="L364">
            <v>3.7789999999999964</v>
          </cell>
          <cell r="Q364">
            <v>0</v>
          </cell>
          <cell r="R364">
            <v>0</v>
          </cell>
          <cell r="S364">
            <v>3.7789999999999964</v>
          </cell>
          <cell r="U364">
            <v>3.7789999999999964</v>
          </cell>
          <cell r="Z364">
            <v>0</v>
          </cell>
          <cell r="AA364">
            <v>0</v>
          </cell>
          <cell r="AB364">
            <v>3.7789999999999964</v>
          </cell>
        </row>
        <row r="365">
          <cell r="C365">
            <v>0</v>
          </cell>
          <cell r="D365">
            <v>6</v>
          </cell>
          <cell r="I365">
            <v>0</v>
          </cell>
          <cell r="J365">
            <v>6</v>
          </cell>
          <cell r="K365">
            <v>12</v>
          </cell>
          <cell r="L365">
            <v>6</v>
          </cell>
          <cell r="P365">
            <v>0</v>
          </cell>
          <cell r="Q365">
            <v>0</v>
          </cell>
          <cell r="R365">
            <v>0</v>
          </cell>
          <cell r="S365">
            <v>6</v>
          </cell>
          <cell r="U365">
            <v>6</v>
          </cell>
          <cell r="Z365">
            <v>0</v>
          </cell>
          <cell r="AA365">
            <v>0</v>
          </cell>
          <cell r="AB365">
            <v>6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3649.5</v>
          </cell>
          <cell r="Q367">
            <v>251.81550000000001</v>
          </cell>
          <cell r="R367">
            <v>3649.5</v>
          </cell>
          <cell r="S367">
            <v>251.81550000000001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8</v>
          </cell>
          <cell r="Q368">
            <v>2.4</v>
          </cell>
          <cell r="R368">
            <v>8</v>
          </cell>
          <cell r="S368">
            <v>2.4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4</v>
          </cell>
          <cell r="F371">
            <v>4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4</v>
          </cell>
          <cell r="Q371">
            <v>7.6</v>
          </cell>
          <cell r="R371">
            <v>4</v>
          </cell>
          <cell r="S371">
            <v>7.6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22</v>
          </cell>
          <cell r="Q372">
            <v>5.2799999999999994</v>
          </cell>
          <cell r="R372">
            <v>22</v>
          </cell>
          <cell r="S372">
            <v>5.2799999999999994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14</v>
          </cell>
          <cell r="Q374">
            <v>3.5</v>
          </cell>
          <cell r="R374">
            <v>14</v>
          </cell>
          <cell r="S374">
            <v>3.5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17</v>
          </cell>
          <cell r="D375">
            <v>19.472000000000001</v>
          </cell>
          <cell r="F375">
            <v>19.472000000000001</v>
          </cell>
          <cell r="I375">
            <v>17</v>
          </cell>
          <cell r="J375">
            <v>0</v>
          </cell>
          <cell r="L375">
            <v>0</v>
          </cell>
          <cell r="P375">
            <v>9</v>
          </cell>
          <cell r="Q375">
            <v>16.149999999999999</v>
          </cell>
          <cell r="R375">
            <v>9</v>
          </cell>
          <cell r="S375">
            <v>16.149999999999999</v>
          </cell>
          <cell r="U375">
            <v>0</v>
          </cell>
          <cell r="Y375">
            <v>9</v>
          </cell>
          <cell r="Z375">
            <v>16.149999999999999</v>
          </cell>
          <cell r="AA375">
            <v>9</v>
          </cell>
          <cell r="AB375">
            <v>16.149999999999999</v>
          </cell>
        </row>
        <row r="376">
          <cell r="C376">
            <v>8</v>
          </cell>
          <cell r="D376">
            <v>12.683</v>
          </cell>
          <cell r="F376">
            <v>12.683</v>
          </cell>
          <cell r="I376">
            <v>8</v>
          </cell>
          <cell r="J376">
            <v>0</v>
          </cell>
          <cell r="L376">
            <v>0</v>
          </cell>
          <cell r="P376">
            <v>11</v>
          </cell>
          <cell r="Q376">
            <v>20.47</v>
          </cell>
          <cell r="R376">
            <v>11</v>
          </cell>
          <cell r="S376">
            <v>20.47</v>
          </cell>
          <cell r="U376">
            <v>0</v>
          </cell>
          <cell r="Y376">
            <v>8</v>
          </cell>
          <cell r="Z376">
            <v>12.64</v>
          </cell>
          <cell r="AA376">
            <v>8</v>
          </cell>
          <cell r="AB376">
            <v>12.64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24</v>
          </cell>
          <cell r="U383">
            <v>47.087089999999996</v>
          </cell>
          <cell r="V383">
            <v>0</v>
          </cell>
          <cell r="W383">
            <v>0</v>
          </cell>
          <cell r="Y383">
            <v>18</v>
          </cell>
          <cell r="AA383">
            <v>18</v>
          </cell>
          <cell r="AB383">
            <v>83.647089999999992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67.507135136320002</v>
          </cell>
          <cell r="F387">
            <v>67.507135136320002</v>
          </cell>
          <cell r="I387">
            <v>0</v>
          </cell>
          <cell r="J387">
            <v>0</v>
          </cell>
          <cell r="Q387">
            <v>94.485426700000005</v>
          </cell>
          <cell r="R387">
            <v>0</v>
          </cell>
          <cell r="S387">
            <v>94.485426700000005</v>
          </cell>
          <cell r="Y387">
            <v>0</v>
          </cell>
          <cell r="Z387">
            <v>61.657511329787241</v>
          </cell>
          <cell r="AA387">
            <v>0</v>
          </cell>
          <cell r="AB387">
            <v>61.657511329787241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61.657511329787241</v>
          </cell>
          <cell r="AA390">
            <v>0</v>
          </cell>
          <cell r="AB390">
            <v>61.657511329787241</v>
          </cell>
        </row>
        <row r="391">
          <cell r="I391">
            <v>0</v>
          </cell>
          <cell r="J391">
            <v>0</v>
          </cell>
          <cell r="Q391">
            <v>53.991672400000006</v>
          </cell>
          <cell r="S391">
            <v>53.991672400000006</v>
          </cell>
          <cell r="Y391">
            <v>0</v>
          </cell>
          <cell r="AB391">
            <v>0</v>
          </cell>
        </row>
        <row r="392">
          <cell r="C392">
            <v>240</v>
          </cell>
          <cell r="D392">
            <v>21.519755</v>
          </cell>
          <cell r="E392">
            <v>240</v>
          </cell>
          <cell r="F392">
            <v>21.519755</v>
          </cell>
          <cell r="I392">
            <v>239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582</v>
          </cell>
          <cell r="Z392">
            <v>12.331502265957447</v>
          </cell>
          <cell r="AA392">
            <v>582</v>
          </cell>
          <cell r="AB392">
            <v>12.331502265957447</v>
          </cell>
        </row>
        <row r="393">
          <cell r="C393">
            <v>145</v>
          </cell>
          <cell r="D393">
            <v>12.76</v>
          </cell>
          <cell r="E393">
            <v>145</v>
          </cell>
          <cell r="F393">
            <v>12.76</v>
          </cell>
          <cell r="I393">
            <v>144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873</v>
          </cell>
          <cell r="Z393">
            <v>15.854788627659577</v>
          </cell>
          <cell r="AA393">
            <v>873</v>
          </cell>
          <cell r="AB393">
            <v>15.854788627659577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510</v>
          </cell>
          <cell r="Z394">
            <v>8.0500000000000007</v>
          </cell>
          <cell r="AA394">
            <v>510</v>
          </cell>
          <cell r="AB394">
            <v>8.0500000000000007</v>
          </cell>
        </row>
        <row r="395">
          <cell r="C395">
            <v>0</v>
          </cell>
          <cell r="D395">
            <v>0.93510379652141395</v>
          </cell>
          <cell r="E395">
            <v>0</v>
          </cell>
          <cell r="F395">
            <v>0.93510379652141395</v>
          </cell>
          <cell r="I395">
            <v>0</v>
          </cell>
          <cell r="J395">
            <v>0</v>
          </cell>
          <cell r="Q395">
            <v>13.497918100000001</v>
          </cell>
          <cell r="R395">
            <v>0</v>
          </cell>
          <cell r="S395">
            <v>13.497918100000001</v>
          </cell>
          <cell r="Z395">
            <v>8.8082159042553201</v>
          </cell>
          <cell r="AA395">
            <v>0</v>
          </cell>
          <cell r="AB395">
            <v>8.8082159042553201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1965</v>
          </cell>
          <cell r="Z396">
            <v>106.70201812765958</v>
          </cell>
          <cell r="AA396">
            <v>1965</v>
          </cell>
          <cell r="AB396">
            <v>106.70201812765958</v>
          </cell>
        </row>
        <row r="397">
          <cell r="M397">
            <v>0</v>
          </cell>
          <cell r="N397">
            <v>0</v>
          </cell>
          <cell r="Q397">
            <v>2826.8486372000002</v>
          </cell>
          <cell r="T397">
            <v>27</v>
          </cell>
          <cell r="U397">
            <v>47.087089999999996</v>
          </cell>
          <cell r="V397">
            <v>0</v>
          </cell>
          <cell r="W397">
            <v>0</v>
          </cell>
          <cell r="Y397">
            <v>128405</v>
          </cell>
          <cell r="Z397">
            <v>1715.5595181276599</v>
          </cell>
          <cell r="AA397">
            <v>128405</v>
          </cell>
          <cell r="AB397">
            <v>1762.6466081276599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1762.6466081276599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</v>
          </cell>
        </row>
      </sheetData>
      <sheetData sheetId="35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35.5</v>
          </cell>
          <cell r="F152">
            <v>35.5</v>
          </cell>
          <cell r="I152">
            <v>0</v>
          </cell>
          <cell r="J152">
            <v>0</v>
          </cell>
          <cell r="Q152">
            <v>1168.98</v>
          </cell>
          <cell r="R152">
            <v>0</v>
          </cell>
          <cell r="S152">
            <v>1168.98</v>
          </cell>
          <cell r="Z152">
            <v>14.7</v>
          </cell>
          <cell r="AA152">
            <v>0</v>
          </cell>
          <cell r="AB152">
            <v>14.7</v>
          </cell>
        </row>
        <row r="153">
          <cell r="C153">
            <v>0</v>
          </cell>
          <cell r="D153">
            <v>35.5</v>
          </cell>
          <cell r="E153">
            <v>0</v>
          </cell>
          <cell r="F153">
            <v>35.5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1168.98</v>
          </cell>
          <cell r="R153">
            <v>0</v>
          </cell>
          <cell r="S153">
            <v>1168.98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14.7</v>
          </cell>
          <cell r="AA153">
            <v>0</v>
          </cell>
          <cell r="AB153">
            <v>14.7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1815</v>
          </cell>
          <cell r="D170">
            <v>54.449999999999996</v>
          </cell>
          <cell r="E170">
            <v>1815</v>
          </cell>
          <cell r="F170">
            <v>54.449999999999996</v>
          </cell>
          <cell r="I170">
            <v>0</v>
          </cell>
          <cell r="J170">
            <v>0</v>
          </cell>
          <cell r="P170">
            <v>862</v>
          </cell>
          <cell r="Q170">
            <v>25.86</v>
          </cell>
          <cell r="R170">
            <v>862</v>
          </cell>
          <cell r="S170">
            <v>25.86</v>
          </cell>
          <cell r="Y170">
            <v>862</v>
          </cell>
          <cell r="Z170">
            <v>25.86</v>
          </cell>
          <cell r="AA170">
            <v>862</v>
          </cell>
          <cell r="AB170">
            <v>25.86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10621</v>
          </cell>
          <cell r="Q171">
            <v>159.315</v>
          </cell>
          <cell r="R171">
            <v>10621</v>
          </cell>
          <cell r="S171">
            <v>159.315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25.86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641</v>
          </cell>
          <cell r="D188">
            <v>64.100000000000009</v>
          </cell>
          <cell r="E188">
            <v>641</v>
          </cell>
          <cell r="F188">
            <v>64.100000000000009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628</v>
          </cell>
          <cell r="Q194">
            <v>62.800000000000004</v>
          </cell>
          <cell r="R194">
            <v>628</v>
          </cell>
          <cell r="S194">
            <v>62.800000000000004</v>
          </cell>
          <cell r="Y194">
            <v>628</v>
          </cell>
          <cell r="Z194">
            <v>62.800000000000004</v>
          </cell>
          <cell r="AA194">
            <v>628</v>
          </cell>
          <cell r="AB194">
            <v>62.800000000000004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62.800000000000004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88.66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132967</v>
          </cell>
          <cell r="D201">
            <v>199.45050000000001</v>
          </cell>
          <cell r="E201">
            <v>132967</v>
          </cell>
          <cell r="F201">
            <v>199.45050000000001</v>
          </cell>
          <cell r="I201">
            <v>0</v>
          </cell>
          <cell r="J201">
            <v>0</v>
          </cell>
          <cell r="P201">
            <v>131134</v>
          </cell>
          <cell r="Q201">
            <v>196.70099999999999</v>
          </cell>
          <cell r="R201">
            <v>131134</v>
          </cell>
          <cell r="S201">
            <v>196.70099999999999</v>
          </cell>
          <cell r="Z201">
            <v>196.70099999999999</v>
          </cell>
          <cell r="AA201">
            <v>131134</v>
          </cell>
          <cell r="AB201">
            <v>196.70099999999999</v>
          </cell>
        </row>
        <row r="202">
          <cell r="C202">
            <v>13</v>
          </cell>
          <cell r="D202">
            <v>1.95E-2</v>
          </cell>
          <cell r="E202">
            <v>13</v>
          </cell>
          <cell r="F202">
            <v>1.95E-2</v>
          </cell>
          <cell r="I202">
            <v>0</v>
          </cell>
          <cell r="J202">
            <v>0</v>
          </cell>
          <cell r="P202">
            <v>13</v>
          </cell>
          <cell r="Q202">
            <v>1.95E-2</v>
          </cell>
          <cell r="R202">
            <v>13</v>
          </cell>
          <cell r="S202">
            <v>1.95E-2</v>
          </cell>
          <cell r="Z202">
            <v>1.95E-2</v>
          </cell>
          <cell r="AA202">
            <v>13</v>
          </cell>
          <cell r="AB202">
            <v>1.95E-2</v>
          </cell>
        </row>
        <row r="203">
          <cell r="C203">
            <v>44</v>
          </cell>
          <cell r="D203">
            <v>6.6000000000000003E-2</v>
          </cell>
          <cell r="E203">
            <v>44</v>
          </cell>
          <cell r="F203">
            <v>6.6000000000000003E-2</v>
          </cell>
          <cell r="I203">
            <v>0</v>
          </cell>
          <cell r="J203">
            <v>0</v>
          </cell>
          <cell r="P203">
            <v>27</v>
          </cell>
          <cell r="Q203">
            <v>4.0500000000000001E-2</v>
          </cell>
          <cell r="R203">
            <v>27</v>
          </cell>
          <cell r="S203">
            <v>4.0500000000000001E-2</v>
          </cell>
          <cell r="Z203">
            <v>4.0500000000000001E-2</v>
          </cell>
          <cell r="AA203">
            <v>27</v>
          </cell>
          <cell r="AB203">
            <v>4.0500000000000001E-2</v>
          </cell>
        </row>
        <row r="204">
          <cell r="C204">
            <v>204560</v>
          </cell>
          <cell r="D204">
            <v>306.84000000000003</v>
          </cell>
          <cell r="E204">
            <v>204560</v>
          </cell>
          <cell r="F204">
            <v>306.84000000000003</v>
          </cell>
          <cell r="I204">
            <v>0</v>
          </cell>
          <cell r="J204">
            <v>0</v>
          </cell>
          <cell r="P204">
            <v>200264</v>
          </cell>
          <cell r="Q204">
            <v>300.39600000000002</v>
          </cell>
          <cell r="R204">
            <v>200264</v>
          </cell>
          <cell r="S204">
            <v>300.39600000000002</v>
          </cell>
          <cell r="Z204">
            <v>300.39600000000002</v>
          </cell>
          <cell r="AA204">
            <v>200264</v>
          </cell>
          <cell r="AB204">
            <v>300.39600000000002</v>
          </cell>
        </row>
        <row r="205">
          <cell r="C205">
            <v>25</v>
          </cell>
          <cell r="D205">
            <v>3.7499999999999999E-2</v>
          </cell>
          <cell r="E205">
            <v>25</v>
          </cell>
          <cell r="F205">
            <v>3.7499999999999999E-2</v>
          </cell>
          <cell r="I205">
            <v>0</v>
          </cell>
          <cell r="J205">
            <v>0</v>
          </cell>
          <cell r="P205">
            <v>26</v>
          </cell>
          <cell r="Q205">
            <v>3.9E-2</v>
          </cell>
          <cell r="R205">
            <v>26</v>
          </cell>
          <cell r="S205">
            <v>3.9E-2</v>
          </cell>
          <cell r="Z205">
            <v>3.9E-2</v>
          </cell>
          <cell r="AA205">
            <v>26</v>
          </cell>
          <cell r="AB205">
            <v>3.9E-2</v>
          </cell>
        </row>
        <row r="206">
          <cell r="C206">
            <v>84</v>
          </cell>
          <cell r="D206">
            <v>0.126</v>
          </cell>
          <cell r="E206">
            <v>84</v>
          </cell>
          <cell r="F206">
            <v>0.126</v>
          </cell>
          <cell r="I206">
            <v>0</v>
          </cell>
          <cell r="J206">
            <v>0</v>
          </cell>
          <cell r="P206">
            <v>90</v>
          </cell>
          <cell r="Q206">
            <v>0.13500000000000001</v>
          </cell>
          <cell r="R206">
            <v>90</v>
          </cell>
          <cell r="S206">
            <v>0.13500000000000001</v>
          </cell>
          <cell r="Z206">
            <v>0.13500000000000001</v>
          </cell>
          <cell r="AA206">
            <v>90</v>
          </cell>
          <cell r="AB206">
            <v>0.13500000000000001</v>
          </cell>
        </row>
        <row r="207">
          <cell r="C207">
            <v>211038</v>
          </cell>
          <cell r="D207">
            <v>527.59500000000003</v>
          </cell>
          <cell r="E207">
            <v>211038</v>
          </cell>
          <cell r="F207">
            <v>527.59500000000003</v>
          </cell>
          <cell r="I207">
            <v>0</v>
          </cell>
          <cell r="J207">
            <v>0</v>
          </cell>
          <cell r="P207">
            <v>206792</v>
          </cell>
          <cell r="Q207">
            <v>516.98</v>
          </cell>
          <cell r="R207">
            <v>206792</v>
          </cell>
          <cell r="S207">
            <v>516.98</v>
          </cell>
          <cell r="Z207">
            <v>516.98</v>
          </cell>
          <cell r="AA207">
            <v>206792</v>
          </cell>
          <cell r="AB207">
            <v>516.98</v>
          </cell>
        </row>
        <row r="208">
          <cell r="C208">
            <v>30</v>
          </cell>
          <cell r="D208">
            <v>7.4999999999999997E-2</v>
          </cell>
          <cell r="E208">
            <v>30</v>
          </cell>
          <cell r="F208">
            <v>7.4999999999999997E-2</v>
          </cell>
          <cell r="I208">
            <v>0</v>
          </cell>
          <cell r="J208">
            <v>0</v>
          </cell>
          <cell r="P208">
            <v>43</v>
          </cell>
          <cell r="Q208">
            <v>0.1075</v>
          </cell>
          <cell r="R208">
            <v>43</v>
          </cell>
          <cell r="S208">
            <v>0.1075</v>
          </cell>
          <cell r="Z208">
            <v>0.1075</v>
          </cell>
          <cell r="AA208">
            <v>43</v>
          </cell>
          <cell r="AB208">
            <v>0.1075</v>
          </cell>
        </row>
        <row r="209">
          <cell r="C209">
            <v>76</v>
          </cell>
          <cell r="D209">
            <v>0.19</v>
          </cell>
          <cell r="E209">
            <v>76</v>
          </cell>
          <cell r="F209">
            <v>0.19</v>
          </cell>
          <cell r="I209">
            <v>0</v>
          </cell>
          <cell r="J209">
            <v>0</v>
          </cell>
          <cell r="P209">
            <v>105</v>
          </cell>
          <cell r="Q209">
            <v>0.26250000000000001</v>
          </cell>
          <cell r="R209">
            <v>105</v>
          </cell>
          <cell r="S209">
            <v>0.26250000000000001</v>
          </cell>
          <cell r="Z209">
            <v>0.26250000000000001</v>
          </cell>
          <cell r="AA209">
            <v>105</v>
          </cell>
          <cell r="AB209">
            <v>0.26250000000000001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1014.681</v>
          </cell>
        </row>
        <row r="211">
          <cell r="I211">
            <v>0</v>
          </cell>
          <cell r="J211">
            <v>0</v>
          </cell>
        </row>
        <row r="212">
          <cell r="C212">
            <v>117886</v>
          </cell>
          <cell r="D212">
            <v>471.54399999999998</v>
          </cell>
          <cell r="E212">
            <v>117886</v>
          </cell>
          <cell r="F212">
            <v>471.54399999999998</v>
          </cell>
          <cell r="I212">
            <v>0</v>
          </cell>
          <cell r="J212">
            <v>0</v>
          </cell>
          <cell r="P212">
            <v>114279</v>
          </cell>
          <cell r="Q212">
            <v>457.11599999999999</v>
          </cell>
          <cell r="R212">
            <v>114279</v>
          </cell>
          <cell r="S212">
            <v>457.11599999999999</v>
          </cell>
          <cell r="Y212">
            <v>114279</v>
          </cell>
          <cell r="Z212">
            <v>457.11599999999999</v>
          </cell>
          <cell r="AA212">
            <v>114279</v>
          </cell>
          <cell r="AB212">
            <v>457.11599999999999</v>
          </cell>
        </row>
        <row r="213">
          <cell r="C213">
            <v>20967</v>
          </cell>
          <cell r="D213">
            <v>83.867999999999995</v>
          </cell>
          <cell r="E213">
            <v>20967</v>
          </cell>
          <cell r="F213">
            <v>83.867999999999995</v>
          </cell>
          <cell r="I213">
            <v>0</v>
          </cell>
          <cell r="J213">
            <v>0</v>
          </cell>
          <cell r="P213">
            <v>20577</v>
          </cell>
          <cell r="Q213">
            <v>82.308000000000007</v>
          </cell>
          <cell r="R213">
            <v>20577</v>
          </cell>
          <cell r="S213">
            <v>82.308000000000007</v>
          </cell>
          <cell r="Y213">
            <v>20577</v>
          </cell>
          <cell r="Z213">
            <v>82.308000000000007</v>
          </cell>
          <cell r="AA213">
            <v>20577</v>
          </cell>
          <cell r="AB213">
            <v>82.308000000000007</v>
          </cell>
        </row>
        <row r="214">
          <cell r="C214">
            <v>2885</v>
          </cell>
          <cell r="D214">
            <v>11.540000000000001</v>
          </cell>
          <cell r="E214">
            <v>2885</v>
          </cell>
          <cell r="F214">
            <v>11.540000000000001</v>
          </cell>
          <cell r="I214">
            <v>0</v>
          </cell>
          <cell r="J214">
            <v>0</v>
          </cell>
          <cell r="P214">
            <v>2794</v>
          </cell>
          <cell r="Q214">
            <v>11.176</v>
          </cell>
          <cell r="R214">
            <v>2794</v>
          </cell>
          <cell r="S214">
            <v>11.176</v>
          </cell>
          <cell r="Y214">
            <v>2794</v>
          </cell>
          <cell r="Z214">
            <v>11.176</v>
          </cell>
          <cell r="AA214">
            <v>2794</v>
          </cell>
          <cell r="AB214">
            <v>11.176</v>
          </cell>
        </row>
        <row r="215">
          <cell r="C215">
            <v>21890</v>
          </cell>
          <cell r="D215">
            <v>87.56</v>
          </cell>
          <cell r="E215">
            <v>21890</v>
          </cell>
          <cell r="F215">
            <v>87.56</v>
          </cell>
          <cell r="I215">
            <v>0</v>
          </cell>
          <cell r="J215">
            <v>0</v>
          </cell>
          <cell r="P215">
            <v>91799</v>
          </cell>
          <cell r="Q215">
            <v>367.19600000000003</v>
          </cell>
          <cell r="R215">
            <v>91799</v>
          </cell>
          <cell r="S215">
            <v>367.19600000000003</v>
          </cell>
          <cell r="Y215">
            <v>21163</v>
          </cell>
          <cell r="Z215">
            <v>84.652000000000001</v>
          </cell>
          <cell r="AA215">
            <v>21163</v>
          </cell>
          <cell r="AB215">
            <v>84.652000000000001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635.25200000000007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1060</v>
          </cell>
          <cell r="D245">
            <v>6360</v>
          </cell>
          <cell r="E245">
            <v>1060</v>
          </cell>
          <cell r="F245">
            <v>6360</v>
          </cell>
          <cell r="I245">
            <v>0</v>
          </cell>
          <cell r="J245">
            <v>0</v>
          </cell>
          <cell r="P245">
            <v>1060</v>
          </cell>
          <cell r="Q245">
            <v>6996</v>
          </cell>
          <cell r="R245">
            <v>1060</v>
          </cell>
          <cell r="S245">
            <v>6996</v>
          </cell>
          <cell r="Y245">
            <v>1060</v>
          </cell>
          <cell r="Z245">
            <v>6996</v>
          </cell>
          <cell r="AA245">
            <v>1060</v>
          </cell>
          <cell r="AB245">
            <v>6996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53</v>
          </cell>
          <cell r="D259">
            <v>26.5</v>
          </cell>
          <cell r="E259">
            <v>53</v>
          </cell>
          <cell r="F259">
            <v>26.5</v>
          </cell>
          <cell r="I259">
            <v>0</v>
          </cell>
          <cell r="J259">
            <v>0</v>
          </cell>
          <cell r="P259">
            <v>43</v>
          </cell>
          <cell r="Q259">
            <v>21.5</v>
          </cell>
          <cell r="R259">
            <v>43</v>
          </cell>
          <cell r="S259">
            <v>21.5</v>
          </cell>
          <cell r="Y259">
            <v>43</v>
          </cell>
          <cell r="Z259">
            <v>21.5</v>
          </cell>
          <cell r="AA259">
            <v>43</v>
          </cell>
          <cell r="AB259">
            <v>21.5</v>
          </cell>
        </row>
        <row r="260">
          <cell r="C260">
            <v>53</v>
          </cell>
          <cell r="D260">
            <v>26.5</v>
          </cell>
          <cell r="E260">
            <v>53</v>
          </cell>
          <cell r="F260">
            <v>26.5</v>
          </cell>
          <cell r="I260">
            <v>0</v>
          </cell>
          <cell r="J260">
            <v>0</v>
          </cell>
          <cell r="P260">
            <v>43</v>
          </cell>
          <cell r="Q260">
            <v>21.5</v>
          </cell>
          <cell r="R260">
            <v>43</v>
          </cell>
          <cell r="S260">
            <v>21.5</v>
          </cell>
          <cell r="Y260">
            <v>43</v>
          </cell>
          <cell r="Z260">
            <v>21.5</v>
          </cell>
          <cell r="AA260">
            <v>43</v>
          </cell>
          <cell r="AB260">
            <v>21.5</v>
          </cell>
        </row>
        <row r="261">
          <cell r="C261">
            <v>53</v>
          </cell>
          <cell r="D261">
            <v>26.5</v>
          </cell>
          <cell r="E261">
            <v>53</v>
          </cell>
          <cell r="F261">
            <v>26.5</v>
          </cell>
          <cell r="I261">
            <v>0</v>
          </cell>
          <cell r="J261">
            <v>0</v>
          </cell>
          <cell r="P261">
            <v>43</v>
          </cell>
          <cell r="Q261">
            <v>21.5</v>
          </cell>
          <cell r="R261">
            <v>43</v>
          </cell>
          <cell r="S261">
            <v>21.5</v>
          </cell>
          <cell r="Y261">
            <v>43</v>
          </cell>
          <cell r="Z261">
            <v>21.5</v>
          </cell>
          <cell r="AA261">
            <v>43</v>
          </cell>
          <cell r="AB261">
            <v>21.5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7060.5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7060.5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7060.5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6234</v>
          </cell>
          <cell r="D268">
            <v>49.872</v>
          </cell>
          <cell r="E268">
            <v>6234</v>
          </cell>
          <cell r="F268">
            <v>49.872</v>
          </cell>
          <cell r="I268">
            <v>0</v>
          </cell>
          <cell r="J268">
            <v>0</v>
          </cell>
          <cell r="P268">
            <v>6922</v>
          </cell>
          <cell r="Q268">
            <v>138.44</v>
          </cell>
          <cell r="R268">
            <v>6922</v>
          </cell>
          <cell r="S268">
            <v>138.44</v>
          </cell>
          <cell r="Y268">
            <v>6922</v>
          </cell>
          <cell r="Z268">
            <v>69.22</v>
          </cell>
          <cell r="AA268">
            <v>6922</v>
          </cell>
          <cell r="AB268">
            <v>69.22</v>
          </cell>
        </row>
        <row r="269">
          <cell r="C269">
            <v>5318</v>
          </cell>
          <cell r="D269">
            <v>42.544000000000004</v>
          </cell>
          <cell r="E269">
            <v>5318</v>
          </cell>
          <cell r="F269">
            <v>42.544000000000004</v>
          </cell>
          <cell r="I269">
            <v>0</v>
          </cell>
          <cell r="J269">
            <v>0</v>
          </cell>
          <cell r="P269">
            <v>5734</v>
          </cell>
          <cell r="Q269">
            <v>114.68</v>
          </cell>
          <cell r="R269">
            <v>5734</v>
          </cell>
          <cell r="S269">
            <v>114.68</v>
          </cell>
          <cell r="Y269">
            <v>5734</v>
          </cell>
          <cell r="Z269">
            <v>57.34</v>
          </cell>
          <cell r="AA269">
            <v>5734</v>
          </cell>
          <cell r="AB269">
            <v>57.34</v>
          </cell>
        </row>
        <row r="270">
          <cell r="C270">
            <v>7072</v>
          </cell>
          <cell r="D270">
            <v>56.576000000000001</v>
          </cell>
          <cell r="E270">
            <v>7072</v>
          </cell>
          <cell r="F270">
            <v>56.576000000000001</v>
          </cell>
          <cell r="I270">
            <v>0</v>
          </cell>
          <cell r="J270">
            <v>0</v>
          </cell>
          <cell r="P270">
            <v>6612</v>
          </cell>
          <cell r="Q270">
            <v>132.24</v>
          </cell>
          <cell r="R270">
            <v>6612</v>
          </cell>
          <cell r="S270">
            <v>132.24</v>
          </cell>
          <cell r="Y270">
            <v>6612</v>
          </cell>
          <cell r="Z270">
            <v>66.12</v>
          </cell>
          <cell r="AA270">
            <v>6612</v>
          </cell>
          <cell r="AB270">
            <v>66.12</v>
          </cell>
        </row>
        <row r="271">
          <cell r="I271">
            <v>0</v>
          </cell>
          <cell r="J271">
            <v>0</v>
          </cell>
        </row>
        <row r="272">
          <cell r="C272">
            <v>6234</v>
          </cell>
          <cell r="D272">
            <v>49.872</v>
          </cell>
          <cell r="E272">
            <v>6234</v>
          </cell>
          <cell r="F272">
            <v>49.872</v>
          </cell>
          <cell r="I272">
            <v>0</v>
          </cell>
          <cell r="J272">
            <v>0</v>
          </cell>
          <cell r="P272">
            <v>6922</v>
          </cell>
          <cell r="Q272">
            <v>69.22</v>
          </cell>
          <cell r="R272">
            <v>6922</v>
          </cell>
          <cell r="S272">
            <v>69.22</v>
          </cell>
          <cell r="Y272">
            <v>6922</v>
          </cell>
          <cell r="Z272">
            <v>69.22</v>
          </cell>
          <cell r="AA272">
            <v>6922</v>
          </cell>
          <cell r="AB272">
            <v>69.22</v>
          </cell>
        </row>
        <row r="273">
          <cell r="C273">
            <v>5318</v>
          </cell>
          <cell r="D273">
            <v>42.544000000000004</v>
          </cell>
          <cell r="E273">
            <v>5318</v>
          </cell>
          <cell r="F273">
            <v>42.544000000000004</v>
          </cell>
          <cell r="I273">
            <v>0</v>
          </cell>
          <cell r="J273">
            <v>0</v>
          </cell>
          <cell r="P273">
            <v>5734</v>
          </cell>
          <cell r="Q273">
            <v>57.34</v>
          </cell>
          <cell r="R273">
            <v>5734</v>
          </cell>
          <cell r="S273">
            <v>57.34</v>
          </cell>
          <cell r="Y273">
            <v>5734</v>
          </cell>
          <cell r="Z273">
            <v>57.34</v>
          </cell>
          <cell r="AA273">
            <v>5734</v>
          </cell>
          <cell r="AB273">
            <v>57.34</v>
          </cell>
        </row>
        <row r="274">
          <cell r="C274">
            <v>7072</v>
          </cell>
          <cell r="D274">
            <v>56.576000000000001</v>
          </cell>
          <cell r="E274">
            <v>7072</v>
          </cell>
          <cell r="F274">
            <v>56.576000000000001</v>
          </cell>
          <cell r="I274">
            <v>0</v>
          </cell>
          <cell r="J274">
            <v>0</v>
          </cell>
          <cell r="P274">
            <v>6612</v>
          </cell>
          <cell r="Q274">
            <v>66.12</v>
          </cell>
          <cell r="R274">
            <v>6612</v>
          </cell>
          <cell r="S274">
            <v>66.12</v>
          </cell>
          <cell r="Y274">
            <v>6612</v>
          </cell>
          <cell r="Z274">
            <v>66.12</v>
          </cell>
          <cell r="AA274">
            <v>6612</v>
          </cell>
          <cell r="AB274">
            <v>66.12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347</v>
          </cell>
          <cell r="D281">
            <v>2.7760000000000002</v>
          </cell>
          <cell r="E281">
            <v>347</v>
          </cell>
          <cell r="F281">
            <v>2.7760000000000002</v>
          </cell>
          <cell r="I281">
            <v>0</v>
          </cell>
          <cell r="J281">
            <v>0</v>
          </cell>
          <cell r="P281">
            <v>245</v>
          </cell>
          <cell r="Q281">
            <v>4.9000000000000004</v>
          </cell>
          <cell r="R281">
            <v>245</v>
          </cell>
          <cell r="S281">
            <v>4.9000000000000004</v>
          </cell>
          <cell r="Y281">
            <v>245</v>
          </cell>
          <cell r="Z281">
            <v>4.9000000000000004</v>
          </cell>
          <cell r="AA281">
            <v>245</v>
          </cell>
          <cell r="AB281">
            <v>4.9000000000000004</v>
          </cell>
        </row>
        <row r="282">
          <cell r="C282">
            <v>317</v>
          </cell>
          <cell r="D282">
            <v>2.536</v>
          </cell>
          <cell r="E282">
            <v>317</v>
          </cell>
          <cell r="F282">
            <v>2.536</v>
          </cell>
          <cell r="I282">
            <v>0</v>
          </cell>
          <cell r="J282">
            <v>0</v>
          </cell>
          <cell r="P282">
            <v>206</v>
          </cell>
          <cell r="Q282">
            <v>4.12</v>
          </cell>
          <cell r="R282">
            <v>206</v>
          </cell>
          <cell r="S282">
            <v>4.12</v>
          </cell>
          <cell r="Y282">
            <v>206</v>
          </cell>
          <cell r="Z282">
            <v>4.12</v>
          </cell>
          <cell r="AA282">
            <v>206</v>
          </cell>
          <cell r="AB282">
            <v>4.12</v>
          </cell>
        </row>
        <row r="283">
          <cell r="C283">
            <v>375</v>
          </cell>
          <cell r="D283">
            <v>3</v>
          </cell>
          <cell r="E283">
            <v>375</v>
          </cell>
          <cell r="F283">
            <v>3</v>
          </cell>
          <cell r="I283">
            <v>0</v>
          </cell>
          <cell r="J283">
            <v>0</v>
          </cell>
          <cell r="P283">
            <v>235</v>
          </cell>
          <cell r="Q283">
            <v>4.7</v>
          </cell>
          <cell r="R283">
            <v>235</v>
          </cell>
          <cell r="S283">
            <v>4.7</v>
          </cell>
          <cell r="Y283">
            <v>235</v>
          </cell>
          <cell r="Z283">
            <v>4.7</v>
          </cell>
          <cell r="AA283">
            <v>235</v>
          </cell>
          <cell r="AB283">
            <v>4.7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401.90799999999996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69</v>
          </cell>
          <cell r="D290">
            <v>250.47</v>
          </cell>
          <cell r="E290">
            <v>69</v>
          </cell>
          <cell r="F290">
            <v>250.47</v>
          </cell>
          <cell r="I290">
            <v>0</v>
          </cell>
          <cell r="J290">
            <v>0</v>
          </cell>
          <cell r="P290">
            <v>78</v>
          </cell>
          <cell r="Q290">
            <v>297.18</v>
          </cell>
          <cell r="R290">
            <v>78</v>
          </cell>
          <cell r="S290">
            <v>297.18</v>
          </cell>
          <cell r="Y290">
            <v>69</v>
          </cell>
          <cell r="Z290">
            <v>262.89</v>
          </cell>
          <cell r="AA290">
            <v>69</v>
          </cell>
          <cell r="AB290">
            <v>262.89</v>
          </cell>
        </row>
        <row r="291">
          <cell r="C291">
            <v>26</v>
          </cell>
          <cell r="D291">
            <v>94.38</v>
          </cell>
          <cell r="E291">
            <v>26</v>
          </cell>
          <cell r="F291">
            <v>94.38</v>
          </cell>
          <cell r="I291">
            <v>0</v>
          </cell>
          <cell r="J291">
            <v>0</v>
          </cell>
          <cell r="P291">
            <v>26</v>
          </cell>
          <cell r="Q291">
            <v>99.06</v>
          </cell>
          <cell r="R291">
            <v>26</v>
          </cell>
          <cell r="S291">
            <v>99.06</v>
          </cell>
          <cell r="Y291">
            <v>26</v>
          </cell>
          <cell r="Z291">
            <v>99.06</v>
          </cell>
          <cell r="AA291">
            <v>26</v>
          </cell>
          <cell r="AB291">
            <v>99.06</v>
          </cell>
        </row>
        <row r="292">
          <cell r="C292">
            <v>5</v>
          </cell>
          <cell r="D292">
            <v>18.149999999999999</v>
          </cell>
          <cell r="E292">
            <v>5</v>
          </cell>
          <cell r="F292">
            <v>18.149999999999999</v>
          </cell>
          <cell r="I292">
            <v>0</v>
          </cell>
          <cell r="J292">
            <v>0</v>
          </cell>
          <cell r="P292">
            <v>13</v>
          </cell>
          <cell r="Q292">
            <v>49.53</v>
          </cell>
          <cell r="R292">
            <v>13</v>
          </cell>
          <cell r="S292">
            <v>49.53</v>
          </cell>
          <cell r="Y292">
            <v>5</v>
          </cell>
          <cell r="Z292">
            <v>19.05</v>
          </cell>
          <cell r="AA292">
            <v>5</v>
          </cell>
          <cell r="AB292">
            <v>19.05</v>
          </cell>
        </row>
        <row r="293">
          <cell r="C293">
            <v>11</v>
          </cell>
          <cell r="D293">
            <v>31.762516819571868</v>
          </cell>
          <cell r="E293">
            <v>11</v>
          </cell>
          <cell r="F293">
            <v>31.762516819571868</v>
          </cell>
          <cell r="I293">
            <v>0</v>
          </cell>
          <cell r="J293">
            <v>0</v>
          </cell>
          <cell r="P293">
            <v>13</v>
          </cell>
          <cell r="Q293">
            <v>43.680000000000007</v>
          </cell>
          <cell r="R293">
            <v>13</v>
          </cell>
          <cell r="S293">
            <v>43.680000000000007</v>
          </cell>
          <cell r="Y293">
            <v>11</v>
          </cell>
          <cell r="Z293">
            <v>36.96</v>
          </cell>
          <cell r="AA293">
            <v>11</v>
          </cell>
          <cell r="AB293">
            <v>36.96</v>
          </cell>
        </row>
        <row r="294">
          <cell r="C294">
            <v>2</v>
          </cell>
          <cell r="D294">
            <v>5.9256000000000002</v>
          </cell>
          <cell r="E294">
            <v>2</v>
          </cell>
          <cell r="F294">
            <v>5.9256000000000002</v>
          </cell>
          <cell r="I294">
            <v>0</v>
          </cell>
          <cell r="J294">
            <v>0</v>
          </cell>
          <cell r="P294">
            <v>111</v>
          </cell>
          <cell r="Q294">
            <v>372.96</v>
          </cell>
          <cell r="R294">
            <v>111</v>
          </cell>
          <cell r="S294">
            <v>372.96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13</v>
          </cell>
          <cell r="Q296">
            <v>13</v>
          </cell>
          <cell r="R296">
            <v>13</v>
          </cell>
          <cell r="S296">
            <v>13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13</v>
          </cell>
          <cell r="D297">
            <v>6.5</v>
          </cell>
          <cell r="E297">
            <v>13</v>
          </cell>
          <cell r="F297">
            <v>6.5</v>
          </cell>
          <cell r="I297">
            <v>0</v>
          </cell>
          <cell r="J297">
            <v>0</v>
          </cell>
          <cell r="P297">
            <v>13</v>
          </cell>
          <cell r="Q297">
            <v>6.5</v>
          </cell>
          <cell r="R297">
            <v>13</v>
          </cell>
          <cell r="S297">
            <v>6.5</v>
          </cell>
          <cell r="Y297">
            <v>13</v>
          </cell>
          <cell r="Z297">
            <v>6.5</v>
          </cell>
          <cell r="AA297">
            <v>13</v>
          </cell>
          <cell r="AB297">
            <v>6.5</v>
          </cell>
        </row>
        <row r="298">
          <cell r="C298">
            <v>13</v>
          </cell>
          <cell r="D298">
            <v>3.9</v>
          </cell>
          <cell r="E298">
            <v>13</v>
          </cell>
          <cell r="F298">
            <v>3.9</v>
          </cell>
          <cell r="I298">
            <v>0</v>
          </cell>
          <cell r="J298">
            <v>0</v>
          </cell>
          <cell r="P298">
            <v>13</v>
          </cell>
          <cell r="Q298">
            <v>3.9</v>
          </cell>
          <cell r="R298">
            <v>13</v>
          </cell>
          <cell r="S298">
            <v>3.9</v>
          </cell>
          <cell r="Y298">
            <v>13</v>
          </cell>
          <cell r="Z298">
            <v>3.9</v>
          </cell>
          <cell r="AA298">
            <v>13</v>
          </cell>
          <cell r="AB298">
            <v>3.9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13</v>
          </cell>
          <cell r="Q299">
            <v>1.3</v>
          </cell>
          <cell r="R299">
            <v>13</v>
          </cell>
          <cell r="S299">
            <v>1.3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13</v>
          </cell>
          <cell r="Q300">
            <v>1.3</v>
          </cell>
          <cell r="R300">
            <v>13</v>
          </cell>
          <cell r="S300">
            <v>1.3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13</v>
          </cell>
          <cell r="Z301">
            <v>455.23999999999995</v>
          </cell>
          <cell r="AA301">
            <v>13</v>
          </cell>
          <cell r="AB301">
            <v>455.23999999999995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280</v>
          </cell>
          <cell r="Q305">
            <v>28</v>
          </cell>
          <cell r="R305">
            <v>280</v>
          </cell>
          <cell r="S305">
            <v>28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280</v>
          </cell>
          <cell r="D306">
            <v>28</v>
          </cell>
          <cell r="E306">
            <v>280</v>
          </cell>
          <cell r="F306">
            <v>28</v>
          </cell>
          <cell r="I306">
            <v>0</v>
          </cell>
          <cell r="J306">
            <v>0</v>
          </cell>
          <cell r="P306">
            <v>280</v>
          </cell>
          <cell r="Q306">
            <v>28</v>
          </cell>
          <cell r="R306">
            <v>280</v>
          </cell>
          <cell r="S306">
            <v>28</v>
          </cell>
          <cell r="Z306">
            <v>28</v>
          </cell>
          <cell r="AA306">
            <v>280</v>
          </cell>
          <cell r="AB306">
            <v>28</v>
          </cell>
        </row>
        <row r="307">
          <cell r="C307">
            <v>280</v>
          </cell>
          <cell r="D307">
            <v>33.6</v>
          </cell>
          <cell r="E307">
            <v>280</v>
          </cell>
          <cell r="F307">
            <v>33.6</v>
          </cell>
          <cell r="I307">
            <v>0</v>
          </cell>
          <cell r="J307">
            <v>0</v>
          </cell>
          <cell r="P307">
            <v>280</v>
          </cell>
          <cell r="Q307">
            <v>33.6</v>
          </cell>
          <cell r="R307">
            <v>280</v>
          </cell>
          <cell r="S307">
            <v>33.6</v>
          </cell>
          <cell r="Z307">
            <v>33.6</v>
          </cell>
          <cell r="AA307">
            <v>280</v>
          </cell>
          <cell r="AB307">
            <v>33.6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280</v>
          </cell>
          <cell r="Q308">
            <v>8.4</v>
          </cell>
          <cell r="R308">
            <v>280</v>
          </cell>
          <cell r="S308">
            <v>8.4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280</v>
          </cell>
          <cell r="Q309">
            <v>5.6000000000000005</v>
          </cell>
          <cell r="R309">
            <v>280</v>
          </cell>
          <cell r="S309">
            <v>5.6000000000000005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280</v>
          </cell>
          <cell r="Z310">
            <v>61.6</v>
          </cell>
          <cell r="AA310">
            <v>280</v>
          </cell>
          <cell r="AB310">
            <v>61.6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2964</v>
          </cell>
          <cell r="Q317">
            <v>88.92</v>
          </cell>
          <cell r="R317">
            <v>2964</v>
          </cell>
          <cell r="S317">
            <v>88.92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806</v>
          </cell>
          <cell r="Q318">
            <v>80.600000000000009</v>
          </cell>
          <cell r="R318">
            <v>806</v>
          </cell>
          <cell r="S318">
            <v>80.600000000000009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6234</v>
          </cell>
          <cell r="D323">
            <v>31.17</v>
          </cell>
          <cell r="E323">
            <v>6234</v>
          </cell>
          <cell r="F323">
            <v>31.17</v>
          </cell>
          <cell r="I323">
            <v>0</v>
          </cell>
          <cell r="J323">
            <v>0</v>
          </cell>
          <cell r="P323">
            <v>6922</v>
          </cell>
          <cell r="Q323">
            <v>34.61</v>
          </cell>
          <cell r="R323">
            <v>6922</v>
          </cell>
          <cell r="S323">
            <v>34.61</v>
          </cell>
          <cell r="Y323">
            <v>6922</v>
          </cell>
          <cell r="Z323">
            <v>34.61</v>
          </cell>
          <cell r="AA323">
            <v>6922</v>
          </cell>
          <cell r="AB323">
            <v>34.61</v>
          </cell>
        </row>
        <row r="324">
          <cell r="C324">
            <v>5318</v>
          </cell>
          <cell r="D324">
            <v>26.59</v>
          </cell>
          <cell r="E324">
            <v>5318</v>
          </cell>
          <cell r="F324">
            <v>26.59</v>
          </cell>
          <cell r="I324">
            <v>0</v>
          </cell>
          <cell r="J324">
            <v>0</v>
          </cell>
          <cell r="P324">
            <v>5734</v>
          </cell>
          <cell r="Q324">
            <v>28.67</v>
          </cell>
          <cell r="R324">
            <v>5734</v>
          </cell>
          <cell r="S324">
            <v>28.67</v>
          </cell>
          <cell r="Y324">
            <v>5734</v>
          </cell>
          <cell r="Z324">
            <v>28.67</v>
          </cell>
          <cell r="AA324">
            <v>5734</v>
          </cell>
          <cell r="AB324">
            <v>28.67</v>
          </cell>
        </row>
        <row r="325">
          <cell r="C325">
            <v>7072</v>
          </cell>
          <cell r="D325">
            <v>35.36</v>
          </cell>
          <cell r="E325">
            <v>7072</v>
          </cell>
          <cell r="F325">
            <v>35.36</v>
          </cell>
          <cell r="I325">
            <v>0</v>
          </cell>
          <cell r="J325">
            <v>0</v>
          </cell>
          <cell r="P325">
            <v>6612</v>
          </cell>
          <cell r="Q325">
            <v>33.06</v>
          </cell>
          <cell r="R325">
            <v>6612</v>
          </cell>
          <cell r="S325">
            <v>33.06</v>
          </cell>
          <cell r="Y325">
            <v>6612</v>
          </cell>
          <cell r="Z325">
            <v>33.06</v>
          </cell>
          <cell r="AA325">
            <v>6612</v>
          </cell>
          <cell r="AB325">
            <v>33.06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19268</v>
          </cell>
          <cell r="Z326">
            <v>96.34</v>
          </cell>
          <cell r="AA326">
            <v>19268</v>
          </cell>
          <cell r="AB326">
            <v>96.34</v>
          </cell>
        </row>
        <row r="327">
          <cell r="I327">
            <v>0</v>
          </cell>
          <cell r="J327">
            <v>0</v>
          </cell>
        </row>
        <row r="328">
          <cell r="C328">
            <v>3401</v>
          </cell>
          <cell r="D328">
            <v>170.05</v>
          </cell>
          <cell r="E328">
            <v>3401</v>
          </cell>
          <cell r="F328">
            <v>170.05</v>
          </cell>
          <cell r="I328">
            <v>0</v>
          </cell>
          <cell r="J328">
            <v>0</v>
          </cell>
          <cell r="P328">
            <v>3852</v>
          </cell>
          <cell r="Q328">
            <v>192.60000000000002</v>
          </cell>
          <cell r="R328">
            <v>3852</v>
          </cell>
          <cell r="S328">
            <v>192.60000000000002</v>
          </cell>
          <cell r="Y328">
            <v>3852</v>
          </cell>
          <cell r="Z328">
            <v>192.60000000000002</v>
          </cell>
          <cell r="AA328">
            <v>3852</v>
          </cell>
          <cell r="AB328">
            <v>192.60000000000002</v>
          </cell>
        </row>
        <row r="329">
          <cell r="C329">
            <v>1640</v>
          </cell>
          <cell r="D329">
            <v>114.80000000000001</v>
          </cell>
          <cell r="E329">
            <v>1640</v>
          </cell>
          <cell r="F329">
            <v>114.80000000000001</v>
          </cell>
          <cell r="I329">
            <v>0</v>
          </cell>
          <cell r="J329">
            <v>0</v>
          </cell>
          <cell r="P329">
            <v>1719</v>
          </cell>
          <cell r="Q329">
            <v>120.33000000000001</v>
          </cell>
          <cell r="R329">
            <v>1719</v>
          </cell>
          <cell r="S329">
            <v>120.33000000000001</v>
          </cell>
          <cell r="Y329">
            <v>1719</v>
          </cell>
          <cell r="Z329">
            <v>120.33000000000001</v>
          </cell>
          <cell r="AA329">
            <v>1719</v>
          </cell>
          <cell r="AB329">
            <v>120.33000000000001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5571</v>
          </cell>
          <cell r="Z330">
            <v>312.93000000000006</v>
          </cell>
          <cell r="AA330">
            <v>5571</v>
          </cell>
          <cell r="AB330">
            <v>312.93000000000006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3795</v>
          </cell>
          <cell r="D336">
            <v>281.75</v>
          </cell>
          <cell r="E336">
            <v>3795</v>
          </cell>
          <cell r="F336">
            <v>281.75</v>
          </cell>
          <cell r="I336">
            <v>0</v>
          </cell>
          <cell r="J336">
            <v>0</v>
          </cell>
          <cell r="P336">
            <v>3770</v>
          </cell>
          <cell r="Q336">
            <v>281.65000000000003</v>
          </cell>
          <cell r="R336">
            <v>3770</v>
          </cell>
          <cell r="S336">
            <v>281.65000000000003</v>
          </cell>
          <cell r="Y336">
            <v>3770</v>
          </cell>
          <cell r="Z336">
            <v>281.65000000000003</v>
          </cell>
          <cell r="AA336">
            <v>3770</v>
          </cell>
          <cell r="AB336">
            <v>281.65000000000003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3770</v>
          </cell>
          <cell r="Z337">
            <v>281.65000000000003</v>
          </cell>
          <cell r="AA337">
            <v>3770</v>
          </cell>
          <cell r="AB337">
            <v>281.65000000000003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9785</v>
          </cell>
          <cell r="D340">
            <v>293.55</v>
          </cell>
          <cell r="E340">
            <v>9785</v>
          </cell>
          <cell r="F340">
            <v>293.55</v>
          </cell>
          <cell r="I340">
            <v>0</v>
          </cell>
          <cell r="J340">
            <v>0</v>
          </cell>
          <cell r="P340">
            <v>7840</v>
          </cell>
          <cell r="Q340">
            <v>235.2</v>
          </cell>
          <cell r="R340">
            <v>7840</v>
          </cell>
          <cell r="S340">
            <v>235.2</v>
          </cell>
          <cell r="Y340">
            <v>7409</v>
          </cell>
          <cell r="Z340">
            <v>222.26999999999998</v>
          </cell>
          <cell r="AA340">
            <v>7409</v>
          </cell>
          <cell r="AB340">
            <v>222.26999999999998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7409</v>
          </cell>
          <cell r="Z341">
            <v>222.26999999999998</v>
          </cell>
          <cell r="AA341">
            <v>7409</v>
          </cell>
          <cell r="AB341">
            <v>222.26999999999998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17910</v>
          </cell>
          <cell r="D350">
            <v>53.730000000000004</v>
          </cell>
          <cell r="E350">
            <v>17910</v>
          </cell>
          <cell r="F350">
            <v>53.730000000000004</v>
          </cell>
          <cell r="I350">
            <v>0</v>
          </cell>
          <cell r="J350">
            <v>0</v>
          </cell>
          <cell r="P350">
            <v>24216</v>
          </cell>
          <cell r="Q350">
            <v>72.647999999999996</v>
          </cell>
          <cell r="R350">
            <v>24216</v>
          </cell>
          <cell r="S350">
            <v>72.647999999999996</v>
          </cell>
          <cell r="Y350">
            <v>17844</v>
          </cell>
          <cell r="Z350">
            <v>53.532000000000004</v>
          </cell>
          <cell r="AA350">
            <v>17844</v>
          </cell>
          <cell r="AB350">
            <v>53.532000000000004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53.532000000000004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44</v>
          </cell>
          <cell r="D358">
            <v>316.8</v>
          </cell>
          <cell r="F358">
            <v>158.4</v>
          </cell>
          <cell r="I358">
            <v>44</v>
          </cell>
          <cell r="J358">
            <v>158.4</v>
          </cell>
          <cell r="K358">
            <v>21</v>
          </cell>
          <cell r="L358">
            <v>158.4</v>
          </cell>
          <cell r="P358">
            <v>84</v>
          </cell>
          <cell r="Q358">
            <v>652.67999999999995</v>
          </cell>
          <cell r="R358">
            <v>84</v>
          </cell>
          <cell r="S358">
            <v>811.07999999999993</v>
          </cell>
          <cell r="U358">
            <v>158.4</v>
          </cell>
          <cell r="Y358">
            <v>13</v>
          </cell>
          <cell r="Z358">
            <v>101.00999999999999</v>
          </cell>
          <cell r="AA358">
            <v>13</v>
          </cell>
          <cell r="AB358">
            <v>259.40999999999997</v>
          </cell>
        </row>
        <row r="359">
          <cell r="C359">
            <v>0</v>
          </cell>
          <cell r="D359">
            <v>3.641520000000003</v>
          </cell>
          <cell r="I359">
            <v>0</v>
          </cell>
          <cell r="J359">
            <v>3.641520000000003</v>
          </cell>
          <cell r="K359">
            <v>1</v>
          </cell>
          <cell r="L359">
            <v>3.641520000000003</v>
          </cell>
          <cell r="P359">
            <v>94</v>
          </cell>
          <cell r="Q359">
            <v>730.38</v>
          </cell>
          <cell r="R359">
            <v>94</v>
          </cell>
          <cell r="S359">
            <v>734.02152000000001</v>
          </cell>
          <cell r="U359">
            <v>3.641520000000003</v>
          </cell>
          <cell r="Y359">
            <v>12</v>
          </cell>
          <cell r="Z359">
            <v>93.24</v>
          </cell>
          <cell r="AA359">
            <v>12</v>
          </cell>
          <cell r="AB359">
            <v>96.881519999999995</v>
          </cell>
        </row>
        <row r="360">
          <cell r="C360">
            <v>0</v>
          </cell>
          <cell r="D360">
            <v>2.3145000000000002</v>
          </cell>
          <cell r="I360">
            <v>0</v>
          </cell>
          <cell r="J360">
            <v>2.3145000000000002</v>
          </cell>
          <cell r="K360">
            <v>1</v>
          </cell>
          <cell r="L360">
            <v>2.3145000000000002</v>
          </cell>
          <cell r="Q360">
            <v>0</v>
          </cell>
          <cell r="R360">
            <v>0</v>
          </cell>
          <cell r="S360">
            <v>2.3145000000000002</v>
          </cell>
          <cell r="U360">
            <v>2.3145000000000002</v>
          </cell>
          <cell r="Z360">
            <v>0</v>
          </cell>
          <cell r="AA360">
            <v>0</v>
          </cell>
          <cell r="AB360">
            <v>2.3145000000000002</v>
          </cell>
        </row>
        <row r="361">
          <cell r="C361">
            <v>0</v>
          </cell>
          <cell r="D361">
            <v>5.8930600000000011</v>
          </cell>
          <cell r="I361">
            <v>0</v>
          </cell>
          <cell r="J361">
            <v>5.8930600000000011</v>
          </cell>
          <cell r="K361">
            <v>1</v>
          </cell>
          <cell r="L361">
            <v>5.8930600000000011</v>
          </cell>
          <cell r="P361">
            <v>0</v>
          </cell>
          <cell r="Q361">
            <v>0</v>
          </cell>
          <cell r="R361">
            <v>0</v>
          </cell>
          <cell r="S361">
            <v>5.8930600000000011</v>
          </cell>
          <cell r="U361">
            <v>5.8930600000000011</v>
          </cell>
          <cell r="Y361">
            <v>0</v>
          </cell>
          <cell r="Z361">
            <v>0</v>
          </cell>
          <cell r="AA361">
            <v>0</v>
          </cell>
          <cell r="AB361">
            <v>5.8930600000000011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17</v>
          </cell>
          <cell r="D363">
            <v>36.739000000000004</v>
          </cell>
          <cell r="E363">
            <v>17</v>
          </cell>
          <cell r="F363">
            <v>14.875</v>
          </cell>
          <cell r="I363">
            <v>0</v>
          </cell>
          <cell r="J363">
            <v>21.864000000000004</v>
          </cell>
          <cell r="K363">
            <v>6</v>
          </cell>
          <cell r="L363">
            <v>21.864000000000004</v>
          </cell>
          <cell r="Q363">
            <v>0</v>
          </cell>
          <cell r="R363">
            <v>0</v>
          </cell>
          <cell r="S363">
            <v>21.864000000000004</v>
          </cell>
          <cell r="U363">
            <v>21.864000000000004</v>
          </cell>
          <cell r="Z363">
            <v>0</v>
          </cell>
          <cell r="AA363">
            <v>0</v>
          </cell>
          <cell r="AB363">
            <v>21.864000000000004</v>
          </cell>
        </row>
        <row r="364">
          <cell r="C364">
            <v>10</v>
          </cell>
          <cell r="D364">
            <v>28.538000000000022</v>
          </cell>
          <cell r="E364">
            <v>10</v>
          </cell>
          <cell r="F364">
            <v>8.75</v>
          </cell>
          <cell r="I364">
            <v>0</v>
          </cell>
          <cell r="J364">
            <v>19.788000000000022</v>
          </cell>
          <cell r="K364">
            <v>12</v>
          </cell>
          <cell r="L364">
            <v>19.788000000000022</v>
          </cell>
          <cell r="Q364">
            <v>0</v>
          </cell>
          <cell r="R364">
            <v>0</v>
          </cell>
          <cell r="S364">
            <v>19.788000000000022</v>
          </cell>
          <cell r="U364">
            <v>19.788000000000022</v>
          </cell>
          <cell r="Z364">
            <v>0</v>
          </cell>
          <cell r="AA364">
            <v>0</v>
          </cell>
          <cell r="AB364">
            <v>19.788000000000022</v>
          </cell>
        </row>
        <row r="365">
          <cell r="C365">
            <v>0</v>
          </cell>
          <cell r="D365">
            <v>11.73</v>
          </cell>
          <cell r="F365">
            <v>11.73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23833</v>
          </cell>
          <cell r="Q367">
            <v>1644.4770000000001</v>
          </cell>
          <cell r="R367">
            <v>23833</v>
          </cell>
          <cell r="S367">
            <v>1644.4770000000001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193</v>
          </cell>
          <cell r="Q368">
            <v>57.9</v>
          </cell>
          <cell r="R368">
            <v>193</v>
          </cell>
          <cell r="S368">
            <v>57.9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21.599999999999994</v>
          </cell>
          <cell r="F371">
            <v>21.599999999999994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92</v>
          </cell>
          <cell r="Q372">
            <v>22.08</v>
          </cell>
          <cell r="R372">
            <v>92</v>
          </cell>
          <cell r="S372">
            <v>22.08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2</v>
          </cell>
          <cell r="Q374">
            <v>0.5</v>
          </cell>
          <cell r="R374">
            <v>2</v>
          </cell>
          <cell r="S374">
            <v>0.5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20</v>
          </cell>
          <cell r="D375">
            <v>21.727</v>
          </cell>
          <cell r="F375">
            <v>21.727</v>
          </cell>
          <cell r="I375">
            <v>20</v>
          </cell>
          <cell r="J375">
            <v>0</v>
          </cell>
          <cell r="L375">
            <v>0</v>
          </cell>
          <cell r="P375">
            <v>23</v>
          </cell>
          <cell r="Q375">
            <v>28.27</v>
          </cell>
          <cell r="R375">
            <v>23</v>
          </cell>
          <cell r="S375">
            <v>28.27</v>
          </cell>
          <cell r="U375">
            <v>0</v>
          </cell>
          <cell r="Y375">
            <v>14</v>
          </cell>
          <cell r="Z375">
            <v>13.06</v>
          </cell>
          <cell r="AA375">
            <v>14</v>
          </cell>
          <cell r="AB375">
            <v>13.06</v>
          </cell>
        </row>
        <row r="376">
          <cell r="C376">
            <v>8</v>
          </cell>
          <cell r="D376">
            <v>13.672000000000001</v>
          </cell>
          <cell r="F376">
            <v>13.672000000000001</v>
          </cell>
          <cell r="I376">
            <v>8</v>
          </cell>
          <cell r="J376">
            <v>0</v>
          </cell>
          <cell r="L376">
            <v>0</v>
          </cell>
          <cell r="P376">
            <v>14</v>
          </cell>
          <cell r="Q376">
            <v>21.28</v>
          </cell>
          <cell r="R376">
            <v>14</v>
          </cell>
          <cell r="S376">
            <v>21.28</v>
          </cell>
          <cell r="U376">
            <v>0</v>
          </cell>
          <cell r="Y376">
            <v>9</v>
          </cell>
          <cell r="Z376">
            <v>14.18</v>
          </cell>
          <cell r="AA376">
            <v>9</v>
          </cell>
          <cell r="AB376">
            <v>14.18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42</v>
          </cell>
          <cell r="U383">
            <v>211.90108000000004</v>
          </cell>
          <cell r="V383">
            <v>0</v>
          </cell>
          <cell r="W383">
            <v>0</v>
          </cell>
          <cell r="Y383">
            <v>48</v>
          </cell>
          <cell r="AA383">
            <v>48</v>
          </cell>
          <cell r="AB383">
            <v>433.39107999999999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249.21310569290813</v>
          </cell>
          <cell r="F387">
            <v>249.21310569290813</v>
          </cell>
          <cell r="I387">
            <v>0</v>
          </cell>
          <cell r="J387">
            <v>0</v>
          </cell>
          <cell r="Q387">
            <v>557.63698999999997</v>
          </cell>
          <cell r="R387">
            <v>0</v>
          </cell>
          <cell r="S387">
            <v>557.63698999999997</v>
          </cell>
          <cell r="Y387">
            <v>0</v>
          </cell>
          <cell r="Z387">
            <v>225</v>
          </cell>
          <cell r="AA387">
            <v>0</v>
          </cell>
          <cell r="AB387">
            <v>225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225</v>
          </cell>
          <cell r="AA390">
            <v>0</v>
          </cell>
          <cell r="AB390">
            <v>225</v>
          </cell>
        </row>
        <row r="391">
          <cell r="I391">
            <v>0</v>
          </cell>
          <cell r="J391">
            <v>0</v>
          </cell>
          <cell r="Q391">
            <v>330.07828000000001</v>
          </cell>
          <cell r="S391">
            <v>330.07828000000001</v>
          </cell>
          <cell r="Y391">
            <v>0</v>
          </cell>
          <cell r="AB391">
            <v>0</v>
          </cell>
        </row>
        <row r="392">
          <cell r="C392">
            <v>1101</v>
          </cell>
          <cell r="D392">
            <v>101.80088499999999</v>
          </cell>
          <cell r="E392">
            <v>1101</v>
          </cell>
          <cell r="F392">
            <v>101.80088499999999</v>
          </cell>
          <cell r="I392">
            <v>1100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1186</v>
          </cell>
          <cell r="Z392">
            <v>83.320062297872326</v>
          </cell>
          <cell r="AA392">
            <v>1186</v>
          </cell>
          <cell r="AB392">
            <v>83.320062297872326</v>
          </cell>
        </row>
        <row r="393">
          <cell r="C393">
            <v>1435</v>
          </cell>
          <cell r="D393">
            <v>126.27999999999999</v>
          </cell>
          <cell r="E393">
            <v>1435</v>
          </cell>
          <cell r="F393">
            <v>126.27999999999999</v>
          </cell>
          <cell r="I393">
            <v>1434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1778</v>
          </cell>
          <cell r="Z393">
            <v>107.12579438297873</v>
          </cell>
          <cell r="AA393">
            <v>1778</v>
          </cell>
          <cell r="AB393">
            <v>107.12579438297873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806</v>
          </cell>
          <cell r="Z394">
            <v>48.61</v>
          </cell>
          <cell r="AA394">
            <v>806</v>
          </cell>
          <cell r="AB394">
            <v>48.61</v>
          </cell>
        </row>
        <row r="395">
          <cell r="C395">
            <v>0</v>
          </cell>
          <cell r="D395">
            <v>47.935180979870225</v>
          </cell>
          <cell r="E395">
            <v>0</v>
          </cell>
          <cell r="F395">
            <v>47.935180979870225</v>
          </cell>
          <cell r="I395">
            <v>0</v>
          </cell>
          <cell r="J395">
            <v>0</v>
          </cell>
          <cell r="Q395">
            <v>82.519570000000002</v>
          </cell>
          <cell r="R395">
            <v>0</v>
          </cell>
          <cell r="S395">
            <v>82.519570000000002</v>
          </cell>
          <cell r="Z395">
            <v>59.514330212765955</v>
          </cell>
          <cell r="AA395">
            <v>0</v>
          </cell>
          <cell r="AB395">
            <v>59.514330212765955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3770</v>
          </cell>
          <cell r="Z396">
            <v>523.57018689361701</v>
          </cell>
          <cell r="AA396">
            <v>3770</v>
          </cell>
          <cell r="AB396">
            <v>523.57018689361701</v>
          </cell>
        </row>
        <row r="397">
          <cell r="M397">
            <v>0</v>
          </cell>
          <cell r="N397">
            <v>0</v>
          </cell>
          <cell r="Q397">
            <v>17390.583840000003</v>
          </cell>
          <cell r="T397">
            <v>72</v>
          </cell>
          <cell r="U397">
            <v>211.90108000000004</v>
          </cell>
          <cell r="V397">
            <v>0</v>
          </cell>
          <cell r="W397">
            <v>0</v>
          </cell>
          <cell r="Y397">
            <v>778089</v>
          </cell>
          <cell r="Z397">
            <v>11544.323186893616</v>
          </cell>
          <cell r="AA397">
            <v>778089</v>
          </cell>
          <cell r="AB397">
            <v>11756.224266893616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11756.224266893616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10</v>
          </cell>
        </row>
      </sheetData>
      <sheetData sheetId="36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2</v>
          </cell>
          <cell r="Q86">
            <v>14</v>
          </cell>
          <cell r="R86">
            <v>2</v>
          </cell>
          <cell r="S86">
            <v>14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2</v>
          </cell>
          <cell r="Q87">
            <v>21</v>
          </cell>
          <cell r="R87">
            <v>2</v>
          </cell>
          <cell r="S87">
            <v>21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2</v>
          </cell>
          <cell r="Q89">
            <v>0.75</v>
          </cell>
          <cell r="R89">
            <v>2</v>
          </cell>
          <cell r="S89">
            <v>0.75</v>
          </cell>
          <cell r="Y89">
            <v>2</v>
          </cell>
          <cell r="Z89">
            <v>0.75</v>
          </cell>
          <cell r="AA89">
            <v>2</v>
          </cell>
          <cell r="AB89">
            <v>0.75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0.75</v>
          </cell>
        </row>
        <row r="91">
          <cell r="I91">
            <v>0</v>
          </cell>
          <cell r="J91">
            <v>0</v>
          </cell>
        </row>
        <row r="92">
          <cell r="C92">
            <v>2</v>
          </cell>
          <cell r="D92">
            <v>18</v>
          </cell>
          <cell r="E92">
            <v>2</v>
          </cell>
          <cell r="F92">
            <v>18</v>
          </cell>
          <cell r="I92">
            <v>0</v>
          </cell>
          <cell r="J92">
            <v>0</v>
          </cell>
          <cell r="P92">
            <v>2</v>
          </cell>
          <cell r="Q92">
            <v>18</v>
          </cell>
          <cell r="R92">
            <v>2</v>
          </cell>
          <cell r="S92">
            <v>18</v>
          </cell>
          <cell r="Y92">
            <v>2</v>
          </cell>
          <cell r="Z92">
            <v>18</v>
          </cell>
          <cell r="AA92">
            <v>2</v>
          </cell>
          <cell r="AB92">
            <v>18</v>
          </cell>
        </row>
        <row r="93">
          <cell r="C93">
            <v>2</v>
          </cell>
          <cell r="D93">
            <v>1.2</v>
          </cell>
          <cell r="E93">
            <v>2</v>
          </cell>
          <cell r="F93">
            <v>1.2</v>
          </cell>
          <cell r="I93">
            <v>0</v>
          </cell>
          <cell r="J93">
            <v>0</v>
          </cell>
          <cell r="P93">
            <v>2</v>
          </cell>
          <cell r="Q93">
            <v>1.2</v>
          </cell>
          <cell r="R93">
            <v>2</v>
          </cell>
          <cell r="S93">
            <v>1.2</v>
          </cell>
          <cell r="Y93">
            <v>2</v>
          </cell>
          <cell r="Z93">
            <v>1.2</v>
          </cell>
          <cell r="AA93">
            <v>2</v>
          </cell>
          <cell r="AB93">
            <v>1.2</v>
          </cell>
        </row>
        <row r="94">
          <cell r="C94">
            <v>2</v>
          </cell>
          <cell r="D94">
            <v>1</v>
          </cell>
          <cell r="E94">
            <v>2</v>
          </cell>
          <cell r="F94">
            <v>1</v>
          </cell>
          <cell r="I94">
            <v>0</v>
          </cell>
          <cell r="J94">
            <v>0</v>
          </cell>
          <cell r="P94">
            <v>2</v>
          </cell>
          <cell r="Q94">
            <v>1</v>
          </cell>
          <cell r="R94">
            <v>2</v>
          </cell>
          <cell r="S94">
            <v>1</v>
          </cell>
          <cell r="Y94">
            <v>2</v>
          </cell>
          <cell r="Z94">
            <v>1</v>
          </cell>
          <cell r="AA94">
            <v>2</v>
          </cell>
          <cell r="AB94">
            <v>1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2</v>
          </cell>
          <cell r="D96">
            <v>6</v>
          </cell>
          <cell r="E96">
            <v>2</v>
          </cell>
          <cell r="F96">
            <v>6</v>
          </cell>
          <cell r="I96">
            <v>0</v>
          </cell>
          <cell r="J96">
            <v>0</v>
          </cell>
          <cell r="P96">
            <v>2</v>
          </cell>
          <cell r="Q96">
            <v>6</v>
          </cell>
          <cell r="R96">
            <v>2</v>
          </cell>
          <cell r="S96">
            <v>6</v>
          </cell>
          <cell r="Y96">
            <v>2</v>
          </cell>
          <cell r="Z96">
            <v>6</v>
          </cell>
          <cell r="AA96">
            <v>2</v>
          </cell>
          <cell r="AB96">
            <v>6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2</v>
          </cell>
          <cell r="D99">
            <v>3.6</v>
          </cell>
          <cell r="E99">
            <v>2</v>
          </cell>
          <cell r="F99">
            <v>3.6</v>
          </cell>
          <cell r="I99">
            <v>0</v>
          </cell>
          <cell r="J99">
            <v>0</v>
          </cell>
          <cell r="P99">
            <v>2</v>
          </cell>
          <cell r="Q99">
            <v>3.6</v>
          </cell>
          <cell r="R99">
            <v>2</v>
          </cell>
          <cell r="S99">
            <v>3.6</v>
          </cell>
          <cell r="Y99">
            <v>2</v>
          </cell>
          <cell r="Z99">
            <v>3.6</v>
          </cell>
          <cell r="AA99">
            <v>2</v>
          </cell>
          <cell r="AB99">
            <v>3.6</v>
          </cell>
        </row>
        <row r="100">
          <cell r="C100">
            <v>2</v>
          </cell>
          <cell r="D100">
            <v>2.4</v>
          </cell>
          <cell r="E100">
            <v>2</v>
          </cell>
          <cell r="F100">
            <v>2.4</v>
          </cell>
          <cell r="I100">
            <v>0</v>
          </cell>
          <cell r="J100">
            <v>0</v>
          </cell>
          <cell r="P100">
            <v>2</v>
          </cell>
          <cell r="Q100">
            <v>2.4</v>
          </cell>
          <cell r="R100">
            <v>2</v>
          </cell>
          <cell r="S100">
            <v>2.4</v>
          </cell>
          <cell r="Y100">
            <v>2</v>
          </cell>
          <cell r="Z100">
            <v>2.4</v>
          </cell>
          <cell r="AA100">
            <v>2</v>
          </cell>
          <cell r="AB100">
            <v>2.4</v>
          </cell>
        </row>
        <row r="101">
          <cell r="C101">
            <v>2</v>
          </cell>
          <cell r="D101">
            <v>2.4</v>
          </cell>
          <cell r="E101">
            <v>2</v>
          </cell>
          <cell r="F101">
            <v>2.4</v>
          </cell>
          <cell r="I101">
            <v>0</v>
          </cell>
          <cell r="J101">
            <v>0</v>
          </cell>
          <cell r="P101">
            <v>2</v>
          </cell>
          <cell r="Q101">
            <v>2.4</v>
          </cell>
          <cell r="R101">
            <v>2</v>
          </cell>
          <cell r="S101">
            <v>2.4</v>
          </cell>
          <cell r="Y101">
            <v>2</v>
          </cell>
          <cell r="Z101">
            <v>2.4</v>
          </cell>
          <cell r="AA101">
            <v>2</v>
          </cell>
          <cell r="AB101">
            <v>2.4</v>
          </cell>
        </row>
        <row r="102">
          <cell r="C102">
            <v>2</v>
          </cell>
          <cell r="D102">
            <v>3.6</v>
          </cell>
          <cell r="E102">
            <v>2</v>
          </cell>
          <cell r="F102">
            <v>3.6</v>
          </cell>
          <cell r="I102">
            <v>0</v>
          </cell>
          <cell r="J102">
            <v>0</v>
          </cell>
          <cell r="P102">
            <v>2</v>
          </cell>
          <cell r="Q102">
            <v>3.6</v>
          </cell>
          <cell r="R102">
            <v>2</v>
          </cell>
          <cell r="S102">
            <v>3.6</v>
          </cell>
          <cell r="Y102">
            <v>2</v>
          </cell>
          <cell r="Z102">
            <v>3.6</v>
          </cell>
          <cell r="AA102">
            <v>2</v>
          </cell>
          <cell r="AB102">
            <v>3.6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2</v>
          </cell>
          <cell r="Q103">
            <v>1</v>
          </cell>
          <cell r="R103">
            <v>2</v>
          </cell>
          <cell r="S103">
            <v>1</v>
          </cell>
          <cell r="Y103">
            <v>2</v>
          </cell>
          <cell r="Z103">
            <v>1</v>
          </cell>
          <cell r="AA103">
            <v>2</v>
          </cell>
          <cell r="AB103">
            <v>1</v>
          </cell>
        </row>
        <row r="104">
          <cell r="C104">
            <v>2</v>
          </cell>
          <cell r="D104">
            <v>1</v>
          </cell>
          <cell r="E104">
            <v>2</v>
          </cell>
          <cell r="F104">
            <v>1</v>
          </cell>
          <cell r="I104">
            <v>0</v>
          </cell>
          <cell r="J104">
            <v>0</v>
          </cell>
          <cell r="P104">
            <v>2</v>
          </cell>
          <cell r="Q104">
            <v>1</v>
          </cell>
          <cell r="R104">
            <v>2</v>
          </cell>
          <cell r="S104">
            <v>1</v>
          </cell>
          <cell r="Y104">
            <v>2</v>
          </cell>
          <cell r="Z104">
            <v>1</v>
          </cell>
          <cell r="AA104">
            <v>2</v>
          </cell>
          <cell r="AB104">
            <v>1</v>
          </cell>
        </row>
        <row r="105">
          <cell r="C105">
            <v>2</v>
          </cell>
          <cell r="D105">
            <v>1.25</v>
          </cell>
          <cell r="E105">
            <v>2</v>
          </cell>
          <cell r="F105">
            <v>1.25</v>
          </cell>
          <cell r="I105">
            <v>0</v>
          </cell>
          <cell r="J105">
            <v>0</v>
          </cell>
          <cell r="P105">
            <v>2</v>
          </cell>
          <cell r="Q105">
            <v>1.25</v>
          </cell>
          <cell r="R105">
            <v>2</v>
          </cell>
          <cell r="S105">
            <v>1.25</v>
          </cell>
          <cell r="Y105">
            <v>2</v>
          </cell>
          <cell r="Z105">
            <v>1.25</v>
          </cell>
          <cell r="AA105">
            <v>2</v>
          </cell>
          <cell r="AB105">
            <v>1.25</v>
          </cell>
        </row>
        <row r="106">
          <cell r="C106">
            <v>2</v>
          </cell>
          <cell r="D106">
            <v>0.75</v>
          </cell>
          <cell r="E106">
            <v>2</v>
          </cell>
          <cell r="F106">
            <v>0.75</v>
          </cell>
          <cell r="I106">
            <v>0</v>
          </cell>
          <cell r="J106">
            <v>0</v>
          </cell>
          <cell r="P106">
            <v>2</v>
          </cell>
          <cell r="Q106">
            <v>0.75</v>
          </cell>
          <cell r="R106">
            <v>2</v>
          </cell>
          <cell r="S106">
            <v>0.75</v>
          </cell>
          <cell r="Y106">
            <v>2</v>
          </cell>
          <cell r="Z106">
            <v>0.75</v>
          </cell>
          <cell r="AA106">
            <v>2</v>
          </cell>
          <cell r="AB106">
            <v>0.75</v>
          </cell>
        </row>
        <row r="107">
          <cell r="C107">
            <v>2</v>
          </cell>
          <cell r="D107">
            <v>0.75</v>
          </cell>
          <cell r="E107">
            <v>2</v>
          </cell>
          <cell r="F107">
            <v>0.75</v>
          </cell>
          <cell r="I107">
            <v>0</v>
          </cell>
          <cell r="J107">
            <v>0</v>
          </cell>
          <cell r="P107">
            <v>2</v>
          </cell>
          <cell r="Q107">
            <v>0.75</v>
          </cell>
          <cell r="R107">
            <v>2</v>
          </cell>
          <cell r="S107">
            <v>0.75</v>
          </cell>
          <cell r="Y107">
            <v>2</v>
          </cell>
          <cell r="Z107">
            <v>0.75</v>
          </cell>
          <cell r="AA107">
            <v>2</v>
          </cell>
          <cell r="AB107">
            <v>0.75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2</v>
          </cell>
          <cell r="Q108">
            <v>0.3</v>
          </cell>
          <cell r="R108">
            <v>2</v>
          </cell>
          <cell r="S108">
            <v>0.3</v>
          </cell>
          <cell r="Y108">
            <v>2</v>
          </cell>
          <cell r="Z108">
            <v>0.3</v>
          </cell>
          <cell r="AA108">
            <v>2</v>
          </cell>
          <cell r="AB108">
            <v>0.3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2</v>
          </cell>
          <cell r="Q109">
            <v>0.3</v>
          </cell>
          <cell r="R109">
            <v>2</v>
          </cell>
          <cell r="S109">
            <v>0.3</v>
          </cell>
          <cell r="Y109">
            <v>2</v>
          </cell>
          <cell r="Z109">
            <v>0.3</v>
          </cell>
          <cell r="AA109">
            <v>2</v>
          </cell>
          <cell r="AB109">
            <v>0.3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2</v>
          </cell>
          <cell r="D111">
            <v>0.5</v>
          </cell>
          <cell r="E111">
            <v>2</v>
          </cell>
          <cell r="F111">
            <v>0.5</v>
          </cell>
          <cell r="I111">
            <v>0</v>
          </cell>
          <cell r="J111">
            <v>0</v>
          </cell>
          <cell r="P111">
            <v>2</v>
          </cell>
          <cell r="Q111">
            <v>0.5</v>
          </cell>
          <cell r="R111">
            <v>2</v>
          </cell>
          <cell r="S111">
            <v>0.5</v>
          </cell>
          <cell r="Y111">
            <v>2</v>
          </cell>
          <cell r="Z111">
            <v>0.5</v>
          </cell>
          <cell r="AA111">
            <v>2</v>
          </cell>
          <cell r="AB111">
            <v>0.5</v>
          </cell>
        </row>
        <row r="112">
          <cell r="C112">
            <v>2</v>
          </cell>
          <cell r="D112">
            <v>0.2</v>
          </cell>
          <cell r="E112">
            <v>2</v>
          </cell>
          <cell r="F112">
            <v>0.2</v>
          </cell>
          <cell r="I112">
            <v>0</v>
          </cell>
          <cell r="J112">
            <v>0</v>
          </cell>
          <cell r="P112">
            <v>2</v>
          </cell>
          <cell r="Q112">
            <v>0.2</v>
          </cell>
          <cell r="R112">
            <v>2</v>
          </cell>
          <cell r="S112">
            <v>0.2</v>
          </cell>
          <cell r="Y112">
            <v>2</v>
          </cell>
          <cell r="Z112">
            <v>0.2</v>
          </cell>
          <cell r="AA112">
            <v>2</v>
          </cell>
          <cell r="AB112">
            <v>0.2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44.25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45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45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46.96</v>
          </cell>
          <cell r="F152">
            <v>46.96</v>
          </cell>
          <cell r="I152">
            <v>0</v>
          </cell>
          <cell r="J152">
            <v>0</v>
          </cell>
          <cell r="Q152">
            <v>1232.9706000000001</v>
          </cell>
          <cell r="R152">
            <v>0</v>
          </cell>
          <cell r="S152">
            <v>1232.9706000000001</v>
          </cell>
          <cell r="Z152">
            <v>16.739999999999998</v>
          </cell>
          <cell r="AA152">
            <v>0</v>
          </cell>
          <cell r="AB152">
            <v>16.739999999999998</v>
          </cell>
        </row>
        <row r="153">
          <cell r="C153">
            <v>0</v>
          </cell>
          <cell r="D153">
            <v>46.96</v>
          </cell>
          <cell r="E153">
            <v>0</v>
          </cell>
          <cell r="F153">
            <v>46.96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1232.9706000000001</v>
          </cell>
          <cell r="R153">
            <v>0</v>
          </cell>
          <cell r="S153">
            <v>1232.9706000000001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16.739999999999998</v>
          </cell>
          <cell r="AA153">
            <v>0</v>
          </cell>
          <cell r="AB153">
            <v>16.739999999999998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6048</v>
          </cell>
          <cell r="D170">
            <v>181.44</v>
          </cell>
          <cell r="E170">
            <v>6048</v>
          </cell>
          <cell r="F170">
            <v>181.44</v>
          </cell>
          <cell r="I170">
            <v>0</v>
          </cell>
          <cell r="J170">
            <v>0</v>
          </cell>
          <cell r="P170">
            <v>4771</v>
          </cell>
          <cell r="Q170">
            <v>143.13</v>
          </cell>
          <cell r="R170">
            <v>4771</v>
          </cell>
          <cell r="S170">
            <v>143.13</v>
          </cell>
          <cell r="Y170">
            <v>4771</v>
          </cell>
          <cell r="Z170">
            <v>143.13</v>
          </cell>
          <cell r="AA170">
            <v>4771</v>
          </cell>
          <cell r="AB170">
            <v>143.13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11223</v>
          </cell>
          <cell r="Q171">
            <v>168.345</v>
          </cell>
          <cell r="R171">
            <v>11223</v>
          </cell>
          <cell r="S171">
            <v>168.345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143.13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686</v>
          </cell>
          <cell r="Q176">
            <v>20.58</v>
          </cell>
          <cell r="R176">
            <v>686</v>
          </cell>
          <cell r="S176">
            <v>20.58</v>
          </cell>
          <cell r="Y176">
            <v>686</v>
          </cell>
          <cell r="Z176">
            <v>20.58</v>
          </cell>
          <cell r="AA176">
            <v>686</v>
          </cell>
          <cell r="AB176">
            <v>20.58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20.58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163.70999999999998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124344</v>
          </cell>
          <cell r="D201">
            <v>186.51599999999999</v>
          </cell>
          <cell r="E201">
            <v>124344</v>
          </cell>
          <cell r="F201">
            <v>186.51599999999999</v>
          </cell>
          <cell r="I201">
            <v>0</v>
          </cell>
          <cell r="J201">
            <v>0</v>
          </cell>
          <cell r="P201">
            <v>119299</v>
          </cell>
          <cell r="Q201">
            <v>178.9485</v>
          </cell>
          <cell r="R201">
            <v>119299</v>
          </cell>
          <cell r="S201">
            <v>178.9485</v>
          </cell>
          <cell r="Z201">
            <v>178.9485</v>
          </cell>
          <cell r="AA201">
            <v>119299</v>
          </cell>
          <cell r="AB201">
            <v>178.9485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10</v>
          </cell>
          <cell r="Q202">
            <v>1.4999999999999999E-2</v>
          </cell>
          <cell r="R202">
            <v>10</v>
          </cell>
          <cell r="S202">
            <v>1.4999999999999999E-2</v>
          </cell>
          <cell r="Z202">
            <v>1.4999999999999999E-2</v>
          </cell>
          <cell r="AA202">
            <v>10</v>
          </cell>
          <cell r="AB202">
            <v>1.4999999999999999E-2</v>
          </cell>
        </row>
        <row r="203">
          <cell r="C203">
            <v>16</v>
          </cell>
          <cell r="D203">
            <v>2.4E-2</v>
          </cell>
          <cell r="E203">
            <v>16</v>
          </cell>
          <cell r="F203">
            <v>2.4E-2</v>
          </cell>
          <cell r="I203">
            <v>0</v>
          </cell>
          <cell r="J203">
            <v>0</v>
          </cell>
          <cell r="P203">
            <v>34</v>
          </cell>
          <cell r="Q203">
            <v>5.1000000000000004E-2</v>
          </cell>
          <cell r="R203">
            <v>34</v>
          </cell>
          <cell r="S203">
            <v>5.1000000000000004E-2</v>
          </cell>
          <cell r="Z203">
            <v>5.1000000000000004E-2</v>
          </cell>
          <cell r="AA203">
            <v>34</v>
          </cell>
          <cell r="AB203">
            <v>5.1000000000000004E-2</v>
          </cell>
        </row>
        <row r="204">
          <cell r="C204">
            <v>204050</v>
          </cell>
          <cell r="D204">
            <v>306.07499999999999</v>
          </cell>
          <cell r="E204">
            <v>204050</v>
          </cell>
          <cell r="F204">
            <v>306.07499999999999</v>
          </cell>
          <cell r="I204">
            <v>0</v>
          </cell>
          <cell r="J204">
            <v>0</v>
          </cell>
          <cell r="P204">
            <v>199177</v>
          </cell>
          <cell r="Q204">
            <v>298.76550000000003</v>
          </cell>
          <cell r="R204">
            <v>199177</v>
          </cell>
          <cell r="S204">
            <v>298.76550000000003</v>
          </cell>
          <cell r="Z204">
            <v>298.76550000000003</v>
          </cell>
          <cell r="AA204">
            <v>199177</v>
          </cell>
          <cell r="AB204">
            <v>298.76550000000003</v>
          </cell>
        </row>
        <row r="205">
          <cell r="C205">
            <v>20</v>
          </cell>
          <cell r="D205">
            <v>0.03</v>
          </cell>
          <cell r="E205">
            <v>20</v>
          </cell>
          <cell r="F205">
            <v>0.03</v>
          </cell>
          <cell r="I205">
            <v>0</v>
          </cell>
          <cell r="J205">
            <v>0</v>
          </cell>
          <cell r="P205">
            <v>28</v>
          </cell>
          <cell r="Q205">
            <v>4.2000000000000003E-2</v>
          </cell>
          <cell r="R205">
            <v>28</v>
          </cell>
          <cell r="S205">
            <v>4.2000000000000003E-2</v>
          </cell>
          <cell r="Z205">
            <v>4.2000000000000003E-2</v>
          </cell>
          <cell r="AA205">
            <v>28</v>
          </cell>
          <cell r="AB205">
            <v>4.2000000000000003E-2</v>
          </cell>
        </row>
        <row r="206">
          <cell r="C206">
            <v>51</v>
          </cell>
          <cell r="D206">
            <v>7.6499999999999999E-2</v>
          </cell>
          <cell r="E206">
            <v>51</v>
          </cell>
          <cell r="F206">
            <v>7.6499999999999999E-2</v>
          </cell>
          <cell r="I206">
            <v>0</v>
          </cell>
          <cell r="J206">
            <v>0</v>
          </cell>
          <cell r="P206">
            <v>122</v>
          </cell>
          <cell r="Q206">
            <v>0.183</v>
          </cell>
          <cell r="R206">
            <v>122</v>
          </cell>
          <cell r="S206">
            <v>0.183</v>
          </cell>
          <cell r="Z206">
            <v>0.183</v>
          </cell>
          <cell r="AA206">
            <v>122</v>
          </cell>
          <cell r="AB206">
            <v>0.183</v>
          </cell>
        </row>
        <row r="207">
          <cell r="C207">
            <v>227767</v>
          </cell>
          <cell r="D207">
            <v>569.41750000000002</v>
          </cell>
          <cell r="E207">
            <v>227767</v>
          </cell>
          <cell r="F207">
            <v>569.41750000000002</v>
          </cell>
          <cell r="I207">
            <v>0</v>
          </cell>
          <cell r="J207">
            <v>0</v>
          </cell>
          <cell r="P207">
            <v>222945</v>
          </cell>
          <cell r="Q207">
            <v>557.36250000000007</v>
          </cell>
          <cell r="R207">
            <v>222945</v>
          </cell>
          <cell r="S207">
            <v>557.36250000000007</v>
          </cell>
          <cell r="Z207">
            <v>557.36250000000007</v>
          </cell>
          <cell r="AA207">
            <v>222945</v>
          </cell>
          <cell r="AB207">
            <v>557.36250000000007</v>
          </cell>
        </row>
        <row r="208">
          <cell r="C208">
            <v>20</v>
          </cell>
          <cell r="D208">
            <v>0.05</v>
          </cell>
          <cell r="E208">
            <v>20</v>
          </cell>
          <cell r="F208">
            <v>0.05</v>
          </cell>
          <cell r="I208">
            <v>0</v>
          </cell>
          <cell r="J208">
            <v>0</v>
          </cell>
          <cell r="P208">
            <v>29</v>
          </cell>
          <cell r="Q208">
            <v>7.2499999999999995E-2</v>
          </cell>
          <cell r="R208">
            <v>29</v>
          </cell>
          <cell r="S208">
            <v>7.2499999999999995E-2</v>
          </cell>
          <cell r="Z208">
            <v>7.2499999999999995E-2</v>
          </cell>
          <cell r="AA208">
            <v>29</v>
          </cell>
          <cell r="AB208">
            <v>7.2499999999999995E-2</v>
          </cell>
        </row>
        <row r="209">
          <cell r="C209">
            <v>54</v>
          </cell>
          <cell r="D209">
            <v>0.13500000000000001</v>
          </cell>
          <cell r="E209">
            <v>54</v>
          </cell>
          <cell r="F209">
            <v>0.13500000000000001</v>
          </cell>
          <cell r="I209">
            <v>0</v>
          </cell>
          <cell r="J209">
            <v>0</v>
          </cell>
          <cell r="P209">
            <v>192</v>
          </cell>
          <cell r="Q209">
            <v>0.48</v>
          </cell>
          <cell r="R209">
            <v>192</v>
          </cell>
          <cell r="S209">
            <v>0.48</v>
          </cell>
          <cell r="Z209">
            <v>0.48</v>
          </cell>
          <cell r="AA209">
            <v>192</v>
          </cell>
          <cell r="AB209">
            <v>0.48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1035.92</v>
          </cell>
        </row>
        <row r="211">
          <cell r="I211">
            <v>0</v>
          </cell>
          <cell r="J211">
            <v>0</v>
          </cell>
        </row>
        <row r="212">
          <cell r="C212">
            <v>63311</v>
          </cell>
          <cell r="D212">
            <v>253.244</v>
          </cell>
          <cell r="E212">
            <v>63311</v>
          </cell>
          <cell r="F212">
            <v>253.244</v>
          </cell>
          <cell r="I212">
            <v>0</v>
          </cell>
          <cell r="J212">
            <v>0</v>
          </cell>
          <cell r="P212">
            <v>61510</v>
          </cell>
          <cell r="Q212">
            <v>246.04</v>
          </cell>
          <cell r="R212">
            <v>61510</v>
          </cell>
          <cell r="S212">
            <v>246.04</v>
          </cell>
          <cell r="Y212">
            <v>61510</v>
          </cell>
          <cell r="Z212">
            <v>246.04</v>
          </cell>
          <cell r="AA212">
            <v>61510</v>
          </cell>
          <cell r="AB212">
            <v>246.04</v>
          </cell>
        </row>
        <row r="213">
          <cell r="C213">
            <v>4224</v>
          </cell>
          <cell r="D213">
            <v>16.896000000000001</v>
          </cell>
          <cell r="E213">
            <v>4224</v>
          </cell>
          <cell r="F213">
            <v>16.896000000000001</v>
          </cell>
          <cell r="I213">
            <v>0</v>
          </cell>
          <cell r="J213">
            <v>0</v>
          </cell>
          <cell r="P213">
            <v>4008</v>
          </cell>
          <cell r="Q213">
            <v>16.032</v>
          </cell>
          <cell r="R213">
            <v>4008</v>
          </cell>
          <cell r="S213">
            <v>16.032</v>
          </cell>
          <cell r="Y213">
            <v>4008</v>
          </cell>
          <cell r="Z213">
            <v>16.032</v>
          </cell>
          <cell r="AA213">
            <v>4008</v>
          </cell>
          <cell r="AB213">
            <v>16.032</v>
          </cell>
        </row>
        <row r="214">
          <cell r="C214">
            <v>17586</v>
          </cell>
          <cell r="D214">
            <v>70.344000000000008</v>
          </cell>
          <cell r="E214">
            <v>17586</v>
          </cell>
          <cell r="F214">
            <v>70.344000000000008</v>
          </cell>
          <cell r="I214">
            <v>0</v>
          </cell>
          <cell r="J214">
            <v>0</v>
          </cell>
          <cell r="P214">
            <v>17123</v>
          </cell>
          <cell r="Q214">
            <v>68.492000000000004</v>
          </cell>
          <cell r="R214">
            <v>17123</v>
          </cell>
          <cell r="S214">
            <v>68.492000000000004</v>
          </cell>
          <cell r="Y214">
            <v>17123</v>
          </cell>
          <cell r="Z214">
            <v>68.492000000000004</v>
          </cell>
          <cell r="AA214">
            <v>17123</v>
          </cell>
          <cell r="AB214">
            <v>68.492000000000004</v>
          </cell>
        </row>
        <row r="215">
          <cell r="C215">
            <v>5524</v>
          </cell>
          <cell r="D215">
            <v>22.096</v>
          </cell>
          <cell r="E215">
            <v>5524</v>
          </cell>
          <cell r="F215">
            <v>22.096</v>
          </cell>
          <cell r="I215">
            <v>0</v>
          </cell>
          <cell r="J215">
            <v>0</v>
          </cell>
          <cell r="P215">
            <v>35713</v>
          </cell>
          <cell r="Q215">
            <v>142.852</v>
          </cell>
          <cell r="R215">
            <v>35713</v>
          </cell>
          <cell r="S215">
            <v>142.852</v>
          </cell>
          <cell r="Y215">
            <v>3222</v>
          </cell>
          <cell r="Z215">
            <v>12.888</v>
          </cell>
          <cell r="AA215">
            <v>3222</v>
          </cell>
          <cell r="AB215">
            <v>12.888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343.452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358</v>
          </cell>
          <cell r="D245">
            <v>2148</v>
          </cell>
          <cell r="E245">
            <v>358</v>
          </cell>
          <cell r="F245">
            <v>2148</v>
          </cell>
          <cell r="I245">
            <v>0</v>
          </cell>
          <cell r="J245">
            <v>0</v>
          </cell>
          <cell r="P245">
            <v>358</v>
          </cell>
          <cell r="Q245">
            <v>2362.7999999999997</v>
          </cell>
          <cell r="R245">
            <v>358</v>
          </cell>
          <cell r="S245">
            <v>2362.7999999999997</v>
          </cell>
          <cell r="Y245">
            <v>358</v>
          </cell>
          <cell r="Z245">
            <v>2362.7999999999997</v>
          </cell>
          <cell r="AA245">
            <v>358</v>
          </cell>
          <cell r="AB245">
            <v>2362.7999999999997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12</v>
          </cell>
          <cell r="D249">
            <v>72</v>
          </cell>
          <cell r="E249">
            <v>12</v>
          </cell>
          <cell r="F249">
            <v>72</v>
          </cell>
          <cell r="I249">
            <v>0</v>
          </cell>
          <cell r="J249">
            <v>0</v>
          </cell>
          <cell r="P249">
            <v>12</v>
          </cell>
          <cell r="Q249">
            <v>79.199999999999989</v>
          </cell>
          <cell r="R249">
            <v>12</v>
          </cell>
          <cell r="S249">
            <v>79.199999999999989</v>
          </cell>
          <cell r="Y249">
            <v>12</v>
          </cell>
          <cell r="Z249">
            <v>79.199999999999989</v>
          </cell>
          <cell r="AA249">
            <v>12</v>
          </cell>
          <cell r="AB249">
            <v>79.199999999999989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201</v>
          </cell>
          <cell r="D259">
            <v>100.5</v>
          </cell>
          <cell r="E259">
            <v>201</v>
          </cell>
          <cell r="F259">
            <v>100.5</v>
          </cell>
          <cell r="I259">
            <v>0</v>
          </cell>
          <cell r="J259">
            <v>0</v>
          </cell>
          <cell r="P259">
            <v>185</v>
          </cell>
          <cell r="Q259">
            <v>92.5</v>
          </cell>
          <cell r="R259">
            <v>185</v>
          </cell>
          <cell r="S259">
            <v>92.5</v>
          </cell>
          <cell r="Y259">
            <v>185</v>
          </cell>
          <cell r="Z259">
            <v>92.5</v>
          </cell>
          <cell r="AA259">
            <v>185</v>
          </cell>
          <cell r="AB259">
            <v>92.5</v>
          </cell>
        </row>
        <row r="260">
          <cell r="C260">
            <v>201</v>
          </cell>
          <cell r="D260">
            <v>100.5</v>
          </cell>
          <cell r="E260">
            <v>201</v>
          </cell>
          <cell r="F260">
            <v>100.5</v>
          </cell>
          <cell r="I260">
            <v>0</v>
          </cell>
          <cell r="J260">
            <v>0</v>
          </cell>
          <cell r="P260">
            <v>185</v>
          </cell>
          <cell r="Q260">
            <v>92.5</v>
          </cell>
          <cell r="R260">
            <v>185</v>
          </cell>
          <cell r="S260">
            <v>92.5</v>
          </cell>
          <cell r="Y260">
            <v>185</v>
          </cell>
          <cell r="Z260">
            <v>92.5</v>
          </cell>
          <cell r="AA260">
            <v>185</v>
          </cell>
          <cell r="AB260">
            <v>92.5</v>
          </cell>
        </row>
        <row r="261">
          <cell r="C261">
            <v>201</v>
          </cell>
          <cell r="D261">
            <v>100.5</v>
          </cell>
          <cell r="E261">
            <v>201</v>
          </cell>
          <cell r="F261">
            <v>100.5</v>
          </cell>
          <cell r="I261">
            <v>0</v>
          </cell>
          <cell r="J261">
            <v>0</v>
          </cell>
          <cell r="P261">
            <v>185</v>
          </cell>
          <cell r="Q261">
            <v>92.5</v>
          </cell>
          <cell r="R261">
            <v>185</v>
          </cell>
          <cell r="S261">
            <v>92.5</v>
          </cell>
          <cell r="Y261">
            <v>185</v>
          </cell>
          <cell r="Z261">
            <v>92.5</v>
          </cell>
          <cell r="AA261">
            <v>185</v>
          </cell>
          <cell r="AB261">
            <v>92.5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2719.4999999999995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2719.4999999999995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2719.4999999999995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4557</v>
          </cell>
          <cell r="D268">
            <v>36.456000000000003</v>
          </cell>
          <cell r="E268">
            <v>4557</v>
          </cell>
          <cell r="F268">
            <v>36.456000000000003</v>
          </cell>
          <cell r="I268">
            <v>0</v>
          </cell>
          <cell r="J268">
            <v>0</v>
          </cell>
          <cell r="P268">
            <v>4970</v>
          </cell>
          <cell r="Q268">
            <v>99.4</v>
          </cell>
          <cell r="R268">
            <v>4970</v>
          </cell>
          <cell r="S268">
            <v>99.4</v>
          </cell>
          <cell r="Y268">
            <v>4970</v>
          </cell>
          <cell r="Z268">
            <v>49.7</v>
          </cell>
          <cell r="AA268">
            <v>4970</v>
          </cell>
          <cell r="AB268">
            <v>49.7</v>
          </cell>
        </row>
        <row r="269">
          <cell r="C269">
            <v>3739</v>
          </cell>
          <cell r="D269">
            <v>29.911999999999999</v>
          </cell>
          <cell r="E269">
            <v>3739</v>
          </cell>
          <cell r="F269">
            <v>29.911999999999999</v>
          </cell>
          <cell r="I269">
            <v>0</v>
          </cell>
          <cell r="J269">
            <v>0</v>
          </cell>
          <cell r="P269">
            <v>4065</v>
          </cell>
          <cell r="Q269">
            <v>81.3</v>
          </cell>
          <cell r="R269">
            <v>4065</v>
          </cell>
          <cell r="S269">
            <v>81.3</v>
          </cell>
          <cell r="Y269">
            <v>4065</v>
          </cell>
          <cell r="Z269">
            <v>40.65</v>
          </cell>
          <cell r="AA269">
            <v>4065</v>
          </cell>
          <cell r="AB269">
            <v>40.65</v>
          </cell>
        </row>
        <row r="270">
          <cell r="C270">
            <v>6550</v>
          </cell>
          <cell r="D270">
            <v>52.4</v>
          </cell>
          <cell r="E270">
            <v>6550</v>
          </cell>
          <cell r="F270">
            <v>52.4</v>
          </cell>
          <cell r="I270">
            <v>0</v>
          </cell>
          <cell r="J270">
            <v>0</v>
          </cell>
          <cell r="P270">
            <v>6707</v>
          </cell>
          <cell r="Q270">
            <v>134.14000000000001</v>
          </cell>
          <cell r="R270">
            <v>6707</v>
          </cell>
          <cell r="S270">
            <v>134.14000000000001</v>
          </cell>
          <cell r="Y270">
            <v>6707</v>
          </cell>
          <cell r="Z270">
            <v>67.070000000000007</v>
          </cell>
          <cell r="AA270">
            <v>6707</v>
          </cell>
          <cell r="AB270">
            <v>67.070000000000007</v>
          </cell>
        </row>
        <row r="271">
          <cell r="I271">
            <v>0</v>
          </cell>
          <cell r="J271">
            <v>0</v>
          </cell>
        </row>
        <row r="272">
          <cell r="C272">
            <v>4557</v>
          </cell>
          <cell r="D272">
            <v>36.456000000000003</v>
          </cell>
          <cell r="E272">
            <v>4557</v>
          </cell>
          <cell r="F272">
            <v>36.456000000000003</v>
          </cell>
          <cell r="I272">
            <v>0</v>
          </cell>
          <cell r="J272">
            <v>0</v>
          </cell>
          <cell r="P272">
            <v>4970</v>
          </cell>
          <cell r="Q272">
            <v>49.7</v>
          </cell>
          <cell r="R272">
            <v>4970</v>
          </cell>
          <cell r="S272">
            <v>49.7</v>
          </cell>
          <cell r="Y272">
            <v>4970</v>
          </cell>
          <cell r="Z272">
            <v>49.7</v>
          </cell>
          <cell r="AA272">
            <v>4970</v>
          </cell>
          <cell r="AB272">
            <v>49.7</v>
          </cell>
        </row>
        <row r="273">
          <cell r="C273">
            <v>3739</v>
          </cell>
          <cell r="D273">
            <v>29.911999999999999</v>
          </cell>
          <cell r="E273">
            <v>3739</v>
          </cell>
          <cell r="F273">
            <v>29.911999999999999</v>
          </cell>
          <cell r="I273">
            <v>0</v>
          </cell>
          <cell r="J273">
            <v>0</v>
          </cell>
          <cell r="P273">
            <v>4065</v>
          </cell>
          <cell r="Q273">
            <v>40.65</v>
          </cell>
          <cell r="R273">
            <v>4065</v>
          </cell>
          <cell r="S273">
            <v>40.65</v>
          </cell>
          <cell r="Y273">
            <v>4065</v>
          </cell>
          <cell r="Z273">
            <v>40.65</v>
          </cell>
          <cell r="AA273">
            <v>4065</v>
          </cell>
          <cell r="AB273">
            <v>40.65</v>
          </cell>
        </row>
        <row r="274">
          <cell r="C274">
            <v>6550</v>
          </cell>
          <cell r="D274">
            <v>52.4</v>
          </cell>
          <cell r="E274">
            <v>6550</v>
          </cell>
          <cell r="F274">
            <v>52.4</v>
          </cell>
          <cell r="I274">
            <v>0</v>
          </cell>
          <cell r="J274">
            <v>0</v>
          </cell>
          <cell r="P274">
            <v>6707</v>
          </cell>
          <cell r="Q274">
            <v>67.070000000000007</v>
          </cell>
          <cell r="R274">
            <v>6707</v>
          </cell>
          <cell r="S274">
            <v>67.070000000000007</v>
          </cell>
          <cell r="Y274">
            <v>6707</v>
          </cell>
          <cell r="Z274">
            <v>67.070000000000007</v>
          </cell>
          <cell r="AA274">
            <v>6707</v>
          </cell>
          <cell r="AB274">
            <v>67.070000000000007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258</v>
          </cell>
          <cell r="D281">
            <v>2.0640000000000001</v>
          </cell>
          <cell r="E281">
            <v>258</v>
          </cell>
          <cell r="F281">
            <v>2.0640000000000001</v>
          </cell>
          <cell r="I281">
            <v>0</v>
          </cell>
          <cell r="J281">
            <v>0</v>
          </cell>
          <cell r="P281">
            <v>177</v>
          </cell>
          <cell r="Q281">
            <v>3.54</v>
          </cell>
          <cell r="R281">
            <v>177</v>
          </cell>
          <cell r="S281">
            <v>3.54</v>
          </cell>
          <cell r="Y281">
            <v>177</v>
          </cell>
          <cell r="Z281">
            <v>3.54</v>
          </cell>
          <cell r="AA281">
            <v>177</v>
          </cell>
          <cell r="AB281">
            <v>3.54</v>
          </cell>
        </row>
        <row r="282">
          <cell r="C282">
            <v>231</v>
          </cell>
          <cell r="D282">
            <v>1.8480000000000001</v>
          </cell>
          <cell r="E282">
            <v>231</v>
          </cell>
          <cell r="F282">
            <v>1.8480000000000001</v>
          </cell>
          <cell r="I282">
            <v>0</v>
          </cell>
          <cell r="J282">
            <v>0</v>
          </cell>
          <cell r="P282">
            <v>147</v>
          </cell>
          <cell r="Q282">
            <v>2.94</v>
          </cell>
          <cell r="R282">
            <v>147</v>
          </cell>
          <cell r="S282">
            <v>2.94</v>
          </cell>
          <cell r="Y282">
            <v>147</v>
          </cell>
          <cell r="Z282">
            <v>2.94</v>
          </cell>
          <cell r="AA282">
            <v>147</v>
          </cell>
          <cell r="AB282">
            <v>2.94</v>
          </cell>
        </row>
        <row r="283">
          <cell r="C283">
            <v>325</v>
          </cell>
          <cell r="D283">
            <v>2.6</v>
          </cell>
          <cell r="E283">
            <v>325</v>
          </cell>
          <cell r="F283">
            <v>2.6</v>
          </cell>
          <cell r="I283">
            <v>0</v>
          </cell>
          <cell r="J283">
            <v>0</v>
          </cell>
          <cell r="P283">
            <v>235</v>
          </cell>
          <cell r="Q283">
            <v>4.7</v>
          </cell>
          <cell r="R283">
            <v>235</v>
          </cell>
          <cell r="S283">
            <v>4.7</v>
          </cell>
          <cell r="Y283">
            <v>235</v>
          </cell>
          <cell r="Z283">
            <v>4.7</v>
          </cell>
          <cell r="AA283">
            <v>235</v>
          </cell>
          <cell r="AB283">
            <v>4.7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15</v>
          </cell>
          <cell r="Z285">
            <v>0.3</v>
          </cell>
          <cell r="AA285">
            <v>15</v>
          </cell>
          <cell r="AB285">
            <v>0.3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329.00800000000004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66</v>
          </cell>
          <cell r="D290">
            <v>239.57999999999998</v>
          </cell>
          <cell r="E290">
            <v>66</v>
          </cell>
          <cell r="F290">
            <v>239.57999999999998</v>
          </cell>
          <cell r="I290">
            <v>0</v>
          </cell>
          <cell r="J290">
            <v>0</v>
          </cell>
          <cell r="P290">
            <v>72</v>
          </cell>
          <cell r="Q290">
            <v>274.32</v>
          </cell>
          <cell r="R290">
            <v>72</v>
          </cell>
          <cell r="S290">
            <v>274.32</v>
          </cell>
          <cell r="Y290">
            <v>72</v>
          </cell>
          <cell r="Z290">
            <v>274.32</v>
          </cell>
          <cell r="AA290">
            <v>72</v>
          </cell>
          <cell r="AB290">
            <v>274.32</v>
          </cell>
        </row>
        <row r="291">
          <cell r="C291">
            <v>38</v>
          </cell>
          <cell r="D291">
            <v>137.94</v>
          </cell>
          <cell r="E291">
            <v>38</v>
          </cell>
          <cell r="F291">
            <v>137.94</v>
          </cell>
          <cell r="I291">
            <v>0</v>
          </cell>
          <cell r="J291">
            <v>0</v>
          </cell>
          <cell r="P291">
            <v>24</v>
          </cell>
          <cell r="Q291">
            <v>91.44</v>
          </cell>
          <cell r="R291">
            <v>24</v>
          </cell>
          <cell r="S291">
            <v>91.44</v>
          </cell>
          <cell r="Y291">
            <v>24</v>
          </cell>
          <cell r="Z291">
            <v>91.44</v>
          </cell>
          <cell r="AA291">
            <v>24</v>
          </cell>
          <cell r="AB291">
            <v>91.44</v>
          </cell>
        </row>
        <row r="292">
          <cell r="C292">
            <v>7</v>
          </cell>
          <cell r="D292">
            <v>25.41</v>
          </cell>
          <cell r="E292">
            <v>7</v>
          </cell>
          <cell r="F292">
            <v>25.41</v>
          </cell>
          <cell r="I292">
            <v>0</v>
          </cell>
          <cell r="J292">
            <v>0</v>
          </cell>
          <cell r="P292">
            <v>12</v>
          </cell>
          <cell r="Q292">
            <v>45.72</v>
          </cell>
          <cell r="R292">
            <v>12</v>
          </cell>
          <cell r="S292">
            <v>45.72</v>
          </cell>
          <cell r="Y292">
            <v>7</v>
          </cell>
          <cell r="Z292">
            <v>26.67</v>
          </cell>
          <cell r="AA292">
            <v>7</v>
          </cell>
          <cell r="AB292">
            <v>26.67</v>
          </cell>
        </row>
        <row r="293">
          <cell r="C293">
            <v>6</v>
          </cell>
          <cell r="D293">
            <v>17.325009174311926</v>
          </cell>
          <cell r="E293">
            <v>6</v>
          </cell>
          <cell r="F293">
            <v>17.325009174311926</v>
          </cell>
          <cell r="I293">
            <v>0</v>
          </cell>
          <cell r="J293">
            <v>0</v>
          </cell>
          <cell r="P293">
            <v>12</v>
          </cell>
          <cell r="Q293">
            <v>40.320000000000007</v>
          </cell>
          <cell r="R293">
            <v>12</v>
          </cell>
          <cell r="S293">
            <v>40.320000000000007</v>
          </cell>
          <cell r="Y293">
            <v>7</v>
          </cell>
          <cell r="Z293">
            <v>23.520000000000003</v>
          </cell>
          <cell r="AA293">
            <v>7</v>
          </cell>
          <cell r="AB293">
            <v>23.520000000000003</v>
          </cell>
        </row>
        <row r="294">
          <cell r="C294">
            <v>13</v>
          </cell>
          <cell r="D294">
            <v>38.516400000000004</v>
          </cell>
          <cell r="E294">
            <v>13</v>
          </cell>
          <cell r="F294">
            <v>38.516400000000004</v>
          </cell>
          <cell r="I294">
            <v>0</v>
          </cell>
          <cell r="J294">
            <v>0</v>
          </cell>
          <cell r="P294">
            <v>83</v>
          </cell>
          <cell r="Q294">
            <v>278.88</v>
          </cell>
          <cell r="R294">
            <v>83</v>
          </cell>
          <cell r="S294">
            <v>278.88</v>
          </cell>
          <cell r="Y294">
            <v>12</v>
          </cell>
          <cell r="Z294">
            <v>40.32</v>
          </cell>
          <cell r="AA294">
            <v>12</v>
          </cell>
          <cell r="AB294">
            <v>40.32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12</v>
          </cell>
          <cell r="Q296">
            <v>12</v>
          </cell>
          <cell r="R296">
            <v>12</v>
          </cell>
          <cell r="S296">
            <v>12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12</v>
          </cell>
          <cell r="D297">
            <v>6</v>
          </cell>
          <cell r="E297">
            <v>12</v>
          </cell>
          <cell r="F297">
            <v>6</v>
          </cell>
          <cell r="I297">
            <v>0</v>
          </cell>
          <cell r="J297">
            <v>0</v>
          </cell>
          <cell r="P297">
            <v>12</v>
          </cell>
          <cell r="Q297">
            <v>6</v>
          </cell>
          <cell r="R297">
            <v>12</v>
          </cell>
          <cell r="S297">
            <v>6</v>
          </cell>
          <cell r="Y297">
            <v>12</v>
          </cell>
          <cell r="Z297">
            <v>6</v>
          </cell>
          <cell r="AA297">
            <v>12</v>
          </cell>
          <cell r="AB297">
            <v>6</v>
          </cell>
        </row>
        <row r="298">
          <cell r="C298">
            <v>12</v>
          </cell>
          <cell r="D298">
            <v>3.5999999999999996</v>
          </cell>
          <cell r="E298">
            <v>12</v>
          </cell>
          <cell r="F298">
            <v>3.5999999999999996</v>
          </cell>
          <cell r="I298">
            <v>0</v>
          </cell>
          <cell r="J298">
            <v>0</v>
          </cell>
          <cell r="P298">
            <v>12</v>
          </cell>
          <cell r="Q298">
            <v>3.5999999999999996</v>
          </cell>
          <cell r="R298">
            <v>12</v>
          </cell>
          <cell r="S298">
            <v>3.5999999999999996</v>
          </cell>
          <cell r="Y298">
            <v>12</v>
          </cell>
          <cell r="Z298">
            <v>3.5999999999999996</v>
          </cell>
          <cell r="AA298">
            <v>12</v>
          </cell>
          <cell r="AB298">
            <v>3.5999999999999996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12</v>
          </cell>
          <cell r="Q299">
            <v>1.2000000000000002</v>
          </cell>
          <cell r="R299">
            <v>12</v>
          </cell>
          <cell r="S299">
            <v>1.2000000000000002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12</v>
          </cell>
          <cell r="Q300">
            <v>1.2000000000000002</v>
          </cell>
          <cell r="R300">
            <v>12</v>
          </cell>
          <cell r="S300">
            <v>1.2000000000000002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12</v>
          </cell>
          <cell r="Z301">
            <v>465.87</v>
          </cell>
          <cell r="AA301">
            <v>12</v>
          </cell>
          <cell r="AB301">
            <v>465.87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198</v>
          </cell>
          <cell r="Q305">
            <v>19.8</v>
          </cell>
          <cell r="R305">
            <v>198</v>
          </cell>
          <cell r="S305">
            <v>19.8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198</v>
          </cell>
          <cell r="D306">
            <v>19.8</v>
          </cell>
          <cell r="E306">
            <v>198</v>
          </cell>
          <cell r="F306">
            <v>19.8</v>
          </cell>
          <cell r="I306">
            <v>0</v>
          </cell>
          <cell r="J306">
            <v>0</v>
          </cell>
          <cell r="P306">
            <v>198</v>
          </cell>
          <cell r="Q306">
            <v>19.8</v>
          </cell>
          <cell r="R306">
            <v>198</v>
          </cell>
          <cell r="S306">
            <v>19.8</v>
          </cell>
          <cell r="Z306">
            <v>19.8</v>
          </cell>
          <cell r="AA306">
            <v>198</v>
          </cell>
          <cell r="AB306">
            <v>19.8</v>
          </cell>
        </row>
        <row r="307">
          <cell r="C307">
            <v>198</v>
          </cell>
          <cell r="D307">
            <v>23.759999999999998</v>
          </cell>
          <cell r="E307">
            <v>198</v>
          </cell>
          <cell r="F307">
            <v>23.759999999999998</v>
          </cell>
          <cell r="I307">
            <v>0</v>
          </cell>
          <cell r="J307">
            <v>0</v>
          </cell>
          <cell r="P307">
            <v>198</v>
          </cell>
          <cell r="Q307">
            <v>23.759999999999998</v>
          </cell>
          <cell r="R307">
            <v>198</v>
          </cell>
          <cell r="S307">
            <v>23.759999999999998</v>
          </cell>
          <cell r="Z307">
            <v>23.759999999999998</v>
          </cell>
          <cell r="AA307">
            <v>198</v>
          </cell>
          <cell r="AB307">
            <v>23.759999999999998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198</v>
          </cell>
          <cell r="Q308">
            <v>5.9399999999999995</v>
          </cell>
          <cell r="R308">
            <v>198</v>
          </cell>
          <cell r="S308">
            <v>5.9399999999999995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198</v>
          </cell>
          <cell r="Q309">
            <v>3.96</v>
          </cell>
          <cell r="R309">
            <v>198</v>
          </cell>
          <cell r="S309">
            <v>3.96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198</v>
          </cell>
          <cell r="Z310">
            <v>43.56</v>
          </cell>
          <cell r="AA310">
            <v>198</v>
          </cell>
          <cell r="AB310">
            <v>43.56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1830</v>
          </cell>
          <cell r="Q317">
            <v>54.9</v>
          </cell>
          <cell r="R317">
            <v>1830</v>
          </cell>
          <cell r="S317">
            <v>54.9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761</v>
          </cell>
          <cell r="Q318">
            <v>76.100000000000009</v>
          </cell>
          <cell r="R318">
            <v>761</v>
          </cell>
          <cell r="S318">
            <v>76.100000000000009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4557</v>
          </cell>
          <cell r="D323">
            <v>22.785</v>
          </cell>
          <cell r="E323">
            <v>4557</v>
          </cell>
          <cell r="F323">
            <v>22.785</v>
          </cell>
          <cell r="I323">
            <v>0</v>
          </cell>
          <cell r="J323">
            <v>0</v>
          </cell>
          <cell r="P323">
            <v>4970</v>
          </cell>
          <cell r="Q323">
            <v>24.85</v>
          </cell>
          <cell r="R323">
            <v>4970</v>
          </cell>
          <cell r="S323">
            <v>24.85</v>
          </cell>
          <cell r="Y323">
            <v>4970</v>
          </cell>
          <cell r="Z323">
            <v>24.85</v>
          </cell>
          <cell r="AA323">
            <v>4970</v>
          </cell>
          <cell r="AB323">
            <v>24.85</v>
          </cell>
        </row>
        <row r="324">
          <cell r="C324">
            <v>3739</v>
          </cell>
          <cell r="D324">
            <v>18.695</v>
          </cell>
          <cell r="E324">
            <v>3739</v>
          </cell>
          <cell r="F324">
            <v>18.695</v>
          </cell>
          <cell r="I324">
            <v>0</v>
          </cell>
          <cell r="J324">
            <v>0</v>
          </cell>
          <cell r="P324">
            <v>4065</v>
          </cell>
          <cell r="Q324">
            <v>20.324999999999999</v>
          </cell>
          <cell r="R324">
            <v>4065</v>
          </cell>
          <cell r="S324">
            <v>20.324999999999999</v>
          </cell>
          <cell r="Y324">
            <v>4065</v>
          </cell>
          <cell r="Z324">
            <v>20.324999999999999</v>
          </cell>
          <cell r="AA324">
            <v>4065</v>
          </cell>
          <cell r="AB324">
            <v>20.324999999999999</v>
          </cell>
        </row>
        <row r="325">
          <cell r="C325">
            <v>6550</v>
          </cell>
          <cell r="D325">
            <v>32.75</v>
          </cell>
          <cell r="E325">
            <v>6550</v>
          </cell>
          <cell r="F325">
            <v>32.75</v>
          </cell>
          <cell r="I325">
            <v>0</v>
          </cell>
          <cell r="J325">
            <v>0</v>
          </cell>
          <cell r="P325">
            <v>6707</v>
          </cell>
          <cell r="Q325">
            <v>33.535000000000004</v>
          </cell>
          <cell r="R325">
            <v>6707</v>
          </cell>
          <cell r="S325">
            <v>33.535000000000004</v>
          </cell>
          <cell r="Y325">
            <v>6707</v>
          </cell>
          <cell r="Z325">
            <v>33.535000000000004</v>
          </cell>
          <cell r="AA325">
            <v>6707</v>
          </cell>
          <cell r="AB325">
            <v>33.535000000000004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15742</v>
          </cell>
          <cell r="Z326">
            <v>78.710000000000008</v>
          </cell>
          <cell r="AA326">
            <v>15742</v>
          </cell>
          <cell r="AB326">
            <v>78.710000000000008</v>
          </cell>
        </row>
        <row r="327">
          <cell r="I327">
            <v>0</v>
          </cell>
          <cell r="J327">
            <v>0</v>
          </cell>
        </row>
        <row r="328">
          <cell r="C328">
            <v>2345</v>
          </cell>
          <cell r="D328">
            <v>117.25</v>
          </cell>
          <cell r="E328">
            <v>2345</v>
          </cell>
          <cell r="F328">
            <v>117.25</v>
          </cell>
          <cell r="I328">
            <v>0</v>
          </cell>
          <cell r="J328">
            <v>0</v>
          </cell>
          <cell r="P328">
            <v>2553</v>
          </cell>
          <cell r="Q328">
            <v>127.65</v>
          </cell>
          <cell r="R328">
            <v>2553</v>
          </cell>
          <cell r="S328">
            <v>127.65</v>
          </cell>
          <cell r="Y328">
            <v>2553</v>
          </cell>
          <cell r="Z328">
            <v>127.65</v>
          </cell>
          <cell r="AA328">
            <v>2553</v>
          </cell>
          <cell r="AB328">
            <v>127.65</v>
          </cell>
        </row>
        <row r="329">
          <cell r="C329">
            <v>1345</v>
          </cell>
          <cell r="D329">
            <v>94.15</v>
          </cell>
          <cell r="E329">
            <v>1345</v>
          </cell>
          <cell r="F329">
            <v>94.15</v>
          </cell>
          <cell r="I329">
            <v>0</v>
          </cell>
          <cell r="J329">
            <v>0</v>
          </cell>
          <cell r="P329">
            <v>1619</v>
          </cell>
          <cell r="Q329">
            <v>113.33000000000001</v>
          </cell>
          <cell r="R329">
            <v>1619</v>
          </cell>
          <cell r="S329">
            <v>113.33000000000001</v>
          </cell>
          <cell r="Y329">
            <v>1619</v>
          </cell>
          <cell r="Z329">
            <v>113.33000000000001</v>
          </cell>
          <cell r="AA329">
            <v>1619</v>
          </cell>
          <cell r="AB329">
            <v>113.33000000000001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4172</v>
          </cell>
          <cell r="Z330">
            <v>240.98000000000002</v>
          </cell>
          <cell r="AA330">
            <v>4172</v>
          </cell>
          <cell r="AB330">
            <v>240.98000000000002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2775</v>
          </cell>
          <cell r="D336">
            <v>208.125</v>
          </cell>
          <cell r="E336">
            <v>2775</v>
          </cell>
          <cell r="F336">
            <v>208.125</v>
          </cell>
          <cell r="I336">
            <v>0</v>
          </cell>
          <cell r="J336">
            <v>0</v>
          </cell>
          <cell r="P336">
            <v>2591</v>
          </cell>
          <cell r="Q336">
            <v>194.32499999999999</v>
          </cell>
          <cell r="R336">
            <v>2591</v>
          </cell>
          <cell r="S336">
            <v>194.32499999999999</v>
          </cell>
          <cell r="Y336">
            <v>2591</v>
          </cell>
          <cell r="Z336">
            <v>194.32499999999999</v>
          </cell>
          <cell r="AA336">
            <v>2591</v>
          </cell>
          <cell r="AB336">
            <v>194.32499999999999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2591</v>
          </cell>
          <cell r="Z337">
            <v>194.32499999999999</v>
          </cell>
          <cell r="AA337">
            <v>2591</v>
          </cell>
          <cell r="AB337">
            <v>194.32499999999999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10092</v>
          </cell>
          <cell r="D340">
            <v>302.76</v>
          </cell>
          <cell r="E340">
            <v>10092</v>
          </cell>
          <cell r="F340">
            <v>302.76</v>
          </cell>
          <cell r="I340">
            <v>0</v>
          </cell>
          <cell r="J340">
            <v>0</v>
          </cell>
          <cell r="P340">
            <v>15673</v>
          </cell>
          <cell r="Q340">
            <v>470.19</v>
          </cell>
          <cell r="R340">
            <v>15673</v>
          </cell>
          <cell r="S340">
            <v>470.19</v>
          </cell>
          <cell r="Y340">
            <v>10165</v>
          </cell>
          <cell r="Z340">
            <v>304.95</v>
          </cell>
          <cell r="AA340">
            <v>10165</v>
          </cell>
          <cell r="AB340">
            <v>304.95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10165</v>
          </cell>
          <cell r="Z341">
            <v>304.95</v>
          </cell>
          <cell r="AA341">
            <v>10165</v>
          </cell>
          <cell r="AB341">
            <v>304.95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11178</v>
          </cell>
          <cell r="D350">
            <v>33.533999999999999</v>
          </cell>
          <cell r="E350">
            <v>11178</v>
          </cell>
          <cell r="F350">
            <v>33.533999999999999</v>
          </cell>
          <cell r="I350">
            <v>0</v>
          </cell>
          <cell r="J350">
            <v>0</v>
          </cell>
          <cell r="P350">
            <v>16326</v>
          </cell>
          <cell r="Q350">
            <v>48.978000000000002</v>
          </cell>
          <cell r="R350">
            <v>16326</v>
          </cell>
          <cell r="S350">
            <v>48.978000000000002</v>
          </cell>
          <cell r="Y350">
            <v>11088</v>
          </cell>
          <cell r="Z350">
            <v>33.264000000000003</v>
          </cell>
          <cell r="AA350">
            <v>11088</v>
          </cell>
          <cell r="AB350">
            <v>33.264000000000003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33.264000000000003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104.65419999999997</v>
          </cell>
          <cell r="I354">
            <v>0</v>
          </cell>
          <cell r="J354">
            <v>104.65419999999997</v>
          </cell>
          <cell r="K354">
            <v>22</v>
          </cell>
          <cell r="L354">
            <v>104.65419999999997</v>
          </cell>
          <cell r="Q354">
            <v>0</v>
          </cell>
          <cell r="R354">
            <v>0</v>
          </cell>
          <cell r="S354">
            <v>104.65419999999997</v>
          </cell>
          <cell r="U354">
            <v>104.65419999999997</v>
          </cell>
          <cell r="Z354">
            <v>0</v>
          </cell>
          <cell r="AA354">
            <v>0</v>
          </cell>
          <cell r="AB354">
            <v>104.65419999999997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19.647499999999994</v>
          </cell>
          <cell r="F356">
            <v>19.647499999999994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166</v>
          </cell>
          <cell r="Q358">
            <v>1289.82</v>
          </cell>
          <cell r="R358">
            <v>166</v>
          </cell>
          <cell r="S358">
            <v>1289.82</v>
          </cell>
          <cell r="U358">
            <v>0</v>
          </cell>
          <cell r="Y358">
            <v>33</v>
          </cell>
          <cell r="Z358">
            <v>256.40999999999997</v>
          </cell>
          <cell r="AA358">
            <v>33</v>
          </cell>
          <cell r="AB358">
            <v>256.40999999999997</v>
          </cell>
        </row>
        <row r="359">
          <cell r="C359">
            <v>0</v>
          </cell>
          <cell r="D359">
            <v>194.53344000000001</v>
          </cell>
          <cell r="F359">
            <v>79.933440000000104</v>
          </cell>
          <cell r="I359">
            <v>0</v>
          </cell>
          <cell r="J359">
            <v>114.59999999999991</v>
          </cell>
          <cell r="K359">
            <v>24</v>
          </cell>
          <cell r="L359">
            <v>114.59999999999991</v>
          </cell>
          <cell r="P359">
            <v>0</v>
          </cell>
          <cell r="Q359">
            <v>0</v>
          </cell>
          <cell r="R359">
            <v>0</v>
          </cell>
          <cell r="S359">
            <v>114.59999999999991</v>
          </cell>
          <cell r="U359">
            <v>114.59999999999991</v>
          </cell>
          <cell r="Z359">
            <v>0</v>
          </cell>
          <cell r="AA359">
            <v>0</v>
          </cell>
          <cell r="AB359">
            <v>114.59999999999991</v>
          </cell>
        </row>
        <row r="360">
          <cell r="C360">
            <v>0</v>
          </cell>
          <cell r="D360">
            <v>32.797499999999935</v>
          </cell>
          <cell r="F360">
            <v>0</v>
          </cell>
          <cell r="I360">
            <v>0</v>
          </cell>
          <cell r="J360">
            <v>32.797499999999935</v>
          </cell>
          <cell r="K360">
            <v>3</v>
          </cell>
          <cell r="L360">
            <v>32.797499999999935</v>
          </cell>
          <cell r="Q360">
            <v>0</v>
          </cell>
          <cell r="R360">
            <v>0</v>
          </cell>
          <cell r="S360">
            <v>32.797499999999935</v>
          </cell>
          <cell r="U360">
            <v>32.797499999999935</v>
          </cell>
          <cell r="Z360">
            <v>0</v>
          </cell>
          <cell r="AA360">
            <v>0</v>
          </cell>
          <cell r="AB360">
            <v>32.797499999999935</v>
          </cell>
        </row>
        <row r="361">
          <cell r="C361">
            <v>0</v>
          </cell>
          <cell r="D361">
            <v>8.0092000000000034</v>
          </cell>
          <cell r="I361">
            <v>0</v>
          </cell>
          <cell r="J361">
            <v>8.0092000000000034</v>
          </cell>
          <cell r="K361">
            <v>1</v>
          </cell>
          <cell r="L361">
            <v>8.0092000000000034</v>
          </cell>
          <cell r="P361">
            <v>68</v>
          </cell>
          <cell r="Q361">
            <v>572.55999999999995</v>
          </cell>
          <cell r="R361">
            <v>68</v>
          </cell>
          <cell r="S361">
            <v>580.56919999999991</v>
          </cell>
          <cell r="U361">
            <v>8.0092000000000034</v>
          </cell>
          <cell r="Y361">
            <v>7</v>
          </cell>
          <cell r="Z361">
            <v>58.94</v>
          </cell>
          <cell r="AA361">
            <v>7</v>
          </cell>
          <cell r="AB361">
            <v>66.949200000000005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9</v>
          </cell>
          <cell r="D363">
            <v>15.75</v>
          </cell>
          <cell r="E363">
            <v>9</v>
          </cell>
          <cell r="F363">
            <v>7.875</v>
          </cell>
          <cell r="I363">
            <v>0</v>
          </cell>
          <cell r="J363">
            <v>7.875</v>
          </cell>
          <cell r="K363">
            <v>1</v>
          </cell>
          <cell r="L363">
            <v>7.875</v>
          </cell>
          <cell r="Q363">
            <v>0</v>
          </cell>
          <cell r="R363">
            <v>0</v>
          </cell>
          <cell r="S363">
            <v>7.875</v>
          </cell>
          <cell r="U363">
            <v>7.875</v>
          </cell>
          <cell r="Z363">
            <v>0</v>
          </cell>
          <cell r="AA363">
            <v>0</v>
          </cell>
          <cell r="AB363">
            <v>7.875</v>
          </cell>
        </row>
        <row r="364">
          <cell r="C364">
            <v>10</v>
          </cell>
          <cell r="D364">
            <v>20.501999999999988</v>
          </cell>
          <cell r="E364">
            <v>10</v>
          </cell>
          <cell r="F364">
            <v>8.75</v>
          </cell>
          <cell r="I364">
            <v>0</v>
          </cell>
          <cell r="J364">
            <v>11.751999999999988</v>
          </cell>
          <cell r="K364">
            <v>6</v>
          </cell>
          <cell r="L364">
            <v>11.751999999999988</v>
          </cell>
          <cell r="Q364">
            <v>0</v>
          </cell>
          <cell r="R364">
            <v>0</v>
          </cell>
          <cell r="S364">
            <v>11.751999999999988</v>
          </cell>
          <cell r="U364">
            <v>11.751999999999988</v>
          </cell>
          <cell r="Z364">
            <v>0</v>
          </cell>
          <cell r="AA364">
            <v>0</v>
          </cell>
          <cell r="AB364">
            <v>11.751999999999988</v>
          </cell>
        </row>
        <row r="365">
          <cell r="C365">
            <v>0</v>
          </cell>
          <cell r="D365">
            <v>31.130000000000003</v>
          </cell>
          <cell r="F365">
            <v>31.130000000000003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80</v>
          </cell>
          <cell r="Q365">
            <v>152</v>
          </cell>
          <cell r="R365">
            <v>80</v>
          </cell>
          <cell r="S365">
            <v>152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12.847199999999988</v>
          </cell>
          <cell r="I368">
            <v>0</v>
          </cell>
          <cell r="J368">
            <v>12.847199999999988</v>
          </cell>
          <cell r="K368">
            <v>137</v>
          </cell>
          <cell r="L368">
            <v>12.847199999999988</v>
          </cell>
          <cell r="P368">
            <v>20</v>
          </cell>
          <cell r="Q368">
            <v>6</v>
          </cell>
          <cell r="R368">
            <v>20</v>
          </cell>
          <cell r="S368">
            <v>18.847199999999987</v>
          </cell>
          <cell r="U368">
            <v>12.847199999999988</v>
          </cell>
          <cell r="Z368">
            <v>0</v>
          </cell>
          <cell r="AA368">
            <v>0</v>
          </cell>
          <cell r="AB368">
            <v>12.847199999999988</v>
          </cell>
        </row>
        <row r="369">
          <cell r="C369">
            <v>0</v>
          </cell>
          <cell r="D369">
            <v>34.5</v>
          </cell>
          <cell r="I369">
            <v>0</v>
          </cell>
          <cell r="J369">
            <v>34.5</v>
          </cell>
          <cell r="K369">
            <v>10</v>
          </cell>
          <cell r="L369">
            <v>34.5</v>
          </cell>
          <cell r="Q369">
            <v>0</v>
          </cell>
          <cell r="R369">
            <v>0</v>
          </cell>
          <cell r="S369">
            <v>34.5</v>
          </cell>
          <cell r="U369">
            <v>34.5</v>
          </cell>
          <cell r="Z369">
            <v>0</v>
          </cell>
          <cell r="AA369">
            <v>0</v>
          </cell>
          <cell r="AB369">
            <v>34.5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64.5</v>
          </cell>
          <cell r="F371">
            <v>64.5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23</v>
          </cell>
          <cell r="Q371">
            <v>43.699999999999996</v>
          </cell>
          <cell r="R371">
            <v>23</v>
          </cell>
          <cell r="S371">
            <v>43.699999999999996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55</v>
          </cell>
          <cell r="Q372">
            <v>13.2</v>
          </cell>
          <cell r="R372">
            <v>55</v>
          </cell>
          <cell r="S372">
            <v>13.2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70</v>
          </cell>
          <cell r="Q374">
            <v>17.5</v>
          </cell>
          <cell r="R374">
            <v>70</v>
          </cell>
          <cell r="S374">
            <v>17.5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8</v>
          </cell>
          <cell r="D375">
            <v>12.757</v>
          </cell>
          <cell r="F375">
            <v>12.757</v>
          </cell>
          <cell r="I375">
            <v>8</v>
          </cell>
          <cell r="J375">
            <v>0</v>
          </cell>
          <cell r="L375">
            <v>0</v>
          </cell>
          <cell r="P375">
            <v>14</v>
          </cell>
          <cell r="Q375">
            <v>31.47</v>
          </cell>
          <cell r="R375">
            <v>14</v>
          </cell>
          <cell r="S375">
            <v>31.47</v>
          </cell>
          <cell r="U375">
            <v>0</v>
          </cell>
          <cell r="Y375">
            <v>13</v>
          </cell>
          <cell r="Z375">
            <v>39.520000000000003</v>
          </cell>
          <cell r="AA375">
            <v>13</v>
          </cell>
          <cell r="AB375">
            <v>39.520000000000003</v>
          </cell>
        </row>
        <row r="376">
          <cell r="C376">
            <v>11</v>
          </cell>
          <cell r="D376">
            <v>26.632000000000001</v>
          </cell>
          <cell r="F376">
            <v>26.632000000000001</v>
          </cell>
          <cell r="I376">
            <v>11</v>
          </cell>
          <cell r="J376">
            <v>0</v>
          </cell>
          <cell r="L376">
            <v>0</v>
          </cell>
          <cell r="P376">
            <v>12</v>
          </cell>
          <cell r="Q376">
            <v>47.910000000000004</v>
          </cell>
          <cell r="R376">
            <v>12</v>
          </cell>
          <cell r="S376">
            <v>47.910000000000004</v>
          </cell>
          <cell r="U376">
            <v>0</v>
          </cell>
          <cell r="Y376">
            <v>6</v>
          </cell>
          <cell r="Z376">
            <v>17.690000000000001</v>
          </cell>
          <cell r="AA376">
            <v>6</v>
          </cell>
          <cell r="AB376">
            <v>17.690000000000001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204</v>
          </cell>
          <cell r="U383">
            <v>327.03509999999983</v>
          </cell>
          <cell r="V383">
            <v>0</v>
          </cell>
          <cell r="W383">
            <v>0</v>
          </cell>
          <cell r="Y383">
            <v>59</v>
          </cell>
          <cell r="AA383">
            <v>59</v>
          </cell>
          <cell r="AB383">
            <v>699.59509999999977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215.40934311978191</v>
          </cell>
          <cell r="F387">
            <v>215.40934311978191</v>
          </cell>
          <cell r="I387">
            <v>0</v>
          </cell>
          <cell r="J387">
            <v>0</v>
          </cell>
          <cell r="Q387">
            <v>347.92663099999993</v>
          </cell>
          <cell r="R387">
            <v>0</v>
          </cell>
          <cell r="S387">
            <v>347.92663099999993</v>
          </cell>
          <cell r="Y387">
            <v>0</v>
          </cell>
          <cell r="Z387">
            <v>220</v>
          </cell>
          <cell r="AA387">
            <v>0</v>
          </cell>
          <cell r="AB387">
            <v>220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220</v>
          </cell>
          <cell r="AA390">
            <v>0</v>
          </cell>
          <cell r="AB390">
            <v>220</v>
          </cell>
        </row>
        <row r="391">
          <cell r="I391">
            <v>0</v>
          </cell>
          <cell r="J391">
            <v>0</v>
          </cell>
          <cell r="Q391">
            <v>213.70713199999997</v>
          </cell>
          <cell r="S391">
            <v>213.70713199999997</v>
          </cell>
          <cell r="Y391">
            <v>0</v>
          </cell>
          <cell r="AB391">
            <v>0</v>
          </cell>
        </row>
        <row r="392">
          <cell r="C392">
            <v>580</v>
          </cell>
          <cell r="D392">
            <v>53.478954999999999</v>
          </cell>
          <cell r="E392">
            <v>580</v>
          </cell>
          <cell r="F392">
            <v>53.478954999999999</v>
          </cell>
          <cell r="I392">
            <v>579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732</v>
          </cell>
          <cell r="Z392">
            <v>51.037591797872338</v>
          </cell>
          <cell r="AA392">
            <v>732</v>
          </cell>
          <cell r="AB392">
            <v>51.037591797872338</v>
          </cell>
        </row>
        <row r="393">
          <cell r="C393">
            <v>986</v>
          </cell>
          <cell r="D393">
            <v>86.768000000000001</v>
          </cell>
          <cell r="E393">
            <v>986</v>
          </cell>
          <cell r="F393">
            <v>86.768000000000001</v>
          </cell>
          <cell r="I393">
            <v>985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1098</v>
          </cell>
          <cell r="Z393">
            <v>65.619760882978724</v>
          </cell>
          <cell r="AA393">
            <v>1098</v>
          </cell>
          <cell r="AB393">
            <v>65.619760882978724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761</v>
          </cell>
          <cell r="Z394">
            <v>30.16</v>
          </cell>
          <cell r="AA394">
            <v>761</v>
          </cell>
          <cell r="AB394">
            <v>30.16</v>
          </cell>
        </row>
        <row r="395">
          <cell r="C395">
            <v>0</v>
          </cell>
          <cell r="D395">
            <v>42.383096499441343</v>
          </cell>
          <cell r="E395">
            <v>0</v>
          </cell>
          <cell r="F395">
            <v>42.383096499441343</v>
          </cell>
          <cell r="I395">
            <v>0</v>
          </cell>
          <cell r="J395">
            <v>0</v>
          </cell>
          <cell r="Q395">
            <v>53.426782999999993</v>
          </cell>
          <cell r="R395">
            <v>0</v>
          </cell>
          <cell r="S395">
            <v>53.426782999999993</v>
          </cell>
          <cell r="Z395">
            <v>36.455422712765959</v>
          </cell>
          <cell r="AA395">
            <v>0</v>
          </cell>
          <cell r="AB395">
            <v>36.455422712765959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2591</v>
          </cell>
          <cell r="Z396">
            <v>403.272775393617</v>
          </cell>
          <cell r="AA396">
            <v>2591</v>
          </cell>
          <cell r="AB396">
            <v>403.272775393617</v>
          </cell>
        </row>
        <row r="397">
          <cell r="M397">
            <v>0</v>
          </cell>
          <cell r="N397">
            <v>0</v>
          </cell>
          <cell r="Q397">
            <v>11239.437146</v>
          </cell>
          <cell r="T397">
            <v>19</v>
          </cell>
          <cell r="U397">
            <v>327.03509999999983</v>
          </cell>
          <cell r="V397">
            <v>0</v>
          </cell>
          <cell r="W397">
            <v>0</v>
          </cell>
          <cell r="Y397">
            <v>697186</v>
          </cell>
          <cell r="Z397">
            <v>6890.8217753936178</v>
          </cell>
          <cell r="AA397">
            <v>697188</v>
          </cell>
          <cell r="AB397">
            <v>7217.8568753936179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7217.8568753936179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37.035369999999993</v>
          </cell>
          <cell r="E407">
            <v>0</v>
          </cell>
          <cell r="F407">
            <v>0</v>
          </cell>
          <cell r="I407">
            <v>0</v>
          </cell>
          <cell r="J407">
            <v>37.035369999999993</v>
          </cell>
          <cell r="K407">
            <v>0</v>
          </cell>
          <cell r="L407">
            <v>37.035369999999993</v>
          </cell>
          <cell r="Q407">
            <v>0</v>
          </cell>
          <cell r="R407">
            <v>0</v>
          </cell>
          <cell r="S407">
            <v>37.035369999999993</v>
          </cell>
          <cell r="T407">
            <v>0</v>
          </cell>
          <cell r="U407">
            <v>37.035369999999993</v>
          </cell>
          <cell r="Z407">
            <v>0</v>
          </cell>
          <cell r="AA407">
            <v>0</v>
          </cell>
          <cell r="AB407">
            <v>37.035369999999993</v>
          </cell>
        </row>
        <row r="408">
          <cell r="C408">
            <v>0</v>
          </cell>
          <cell r="D408">
            <v>1.2000000000000002</v>
          </cell>
          <cell r="E408">
            <v>0</v>
          </cell>
          <cell r="F408">
            <v>0</v>
          </cell>
          <cell r="I408">
            <v>0</v>
          </cell>
          <cell r="J408">
            <v>1.2000000000000002</v>
          </cell>
          <cell r="K408">
            <v>0</v>
          </cell>
          <cell r="L408">
            <v>1.2000000000000002</v>
          </cell>
          <cell r="Q408">
            <v>0</v>
          </cell>
          <cell r="R408">
            <v>0</v>
          </cell>
          <cell r="S408">
            <v>1.2000000000000002</v>
          </cell>
          <cell r="T408">
            <v>0</v>
          </cell>
          <cell r="U408">
            <v>1.2000000000000002</v>
          </cell>
          <cell r="Z408">
            <v>0</v>
          </cell>
          <cell r="AA408">
            <v>0</v>
          </cell>
          <cell r="AB408">
            <v>1.2000000000000002</v>
          </cell>
        </row>
        <row r="409">
          <cell r="C409">
            <v>0</v>
          </cell>
          <cell r="D409">
            <v>0.8</v>
          </cell>
          <cell r="E409">
            <v>0</v>
          </cell>
          <cell r="F409">
            <v>0</v>
          </cell>
          <cell r="I409">
            <v>0</v>
          </cell>
          <cell r="J409">
            <v>0.8</v>
          </cell>
          <cell r="K409">
            <v>0</v>
          </cell>
          <cell r="L409">
            <v>0.8</v>
          </cell>
          <cell r="Q409">
            <v>0</v>
          </cell>
          <cell r="R409">
            <v>0</v>
          </cell>
          <cell r="S409">
            <v>0.8</v>
          </cell>
          <cell r="T409">
            <v>0</v>
          </cell>
          <cell r="U409">
            <v>0.8</v>
          </cell>
          <cell r="Z409">
            <v>0</v>
          </cell>
          <cell r="AA409">
            <v>0</v>
          </cell>
          <cell r="AB409">
            <v>0.8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39.035369999999993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39.035369999999993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39.035369999999993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39.035369999999993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39.035369999999993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39.035369999999993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10</v>
          </cell>
        </row>
      </sheetData>
      <sheetData sheetId="37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94.1</v>
          </cell>
          <cell r="F152">
            <v>94.1</v>
          </cell>
          <cell r="I152">
            <v>0</v>
          </cell>
          <cell r="J152">
            <v>0</v>
          </cell>
          <cell r="Q152">
            <v>1594.4196400000001</v>
          </cell>
          <cell r="R152">
            <v>0</v>
          </cell>
          <cell r="S152">
            <v>1594.4196400000001</v>
          </cell>
          <cell r="Z152">
            <v>26.74</v>
          </cell>
          <cell r="AA152">
            <v>0</v>
          </cell>
          <cell r="AB152">
            <v>26.74</v>
          </cell>
        </row>
        <row r="153">
          <cell r="C153">
            <v>0</v>
          </cell>
          <cell r="D153">
            <v>94.1</v>
          </cell>
          <cell r="E153">
            <v>0</v>
          </cell>
          <cell r="F153">
            <v>94.1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1594.4196400000001</v>
          </cell>
          <cell r="R153">
            <v>0</v>
          </cell>
          <cell r="S153">
            <v>1594.4196400000001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26.74</v>
          </cell>
          <cell r="AA153">
            <v>0</v>
          </cell>
          <cell r="AB153">
            <v>26.74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138</v>
          </cell>
          <cell r="D170">
            <v>4.1399999999999997</v>
          </cell>
          <cell r="E170">
            <v>138</v>
          </cell>
          <cell r="F170">
            <v>4.1399999999999997</v>
          </cell>
          <cell r="I170">
            <v>0</v>
          </cell>
          <cell r="J170">
            <v>0</v>
          </cell>
          <cell r="P170">
            <v>73</v>
          </cell>
          <cell r="Q170">
            <v>2.19</v>
          </cell>
          <cell r="R170">
            <v>73</v>
          </cell>
          <cell r="S170">
            <v>2.19</v>
          </cell>
          <cell r="Y170">
            <v>73</v>
          </cell>
          <cell r="Z170">
            <v>2.19</v>
          </cell>
          <cell r="AA170">
            <v>73</v>
          </cell>
          <cell r="AB170">
            <v>2.19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5570</v>
          </cell>
          <cell r="Q171">
            <v>83.55</v>
          </cell>
          <cell r="R171">
            <v>5570</v>
          </cell>
          <cell r="S171">
            <v>83.55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2.19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40</v>
          </cell>
          <cell r="D183">
            <v>0.6</v>
          </cell>
          <cell r="E183">
            <v>40</v>
          </cell>
          <cell r="F183">
            <v>0.6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0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2.19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23947</v>
          </cell>
          <cell r="D201">
            <v>35.920500000000004</v>
          </cell>
          <cell r="E201">
            <v>23947</v>
          </cell>
          <cell r="F201">
            <v>35.920500000000004</v>
          </cell>
          <cell r="I201">
            <v>0</v>
          </cell>
          <cell r="J201">
            <v>0</v>
          </cell>
          <cell r="P201">
            <v>23311</v>
          </cell>
          <cell r="Q201">
            <v>34.966500000000003</v>
          </cell>
          <cell r="R201">
            <v>23311</v>
          </cell>
          <cell r="S201">
            <v>34.966500000000003</v>
          </cell>
          <cell r="Z201">
            <v>34.966500000000003</v>
          </cell>
          <cell r="AA201">
            <v>23311</v>
          </cell>
          <cell r="AB201">
            <v>34.966500000000003</v>
          </cell>
        </row>
        <row r="202">
          <cell r="C202">
            <v>5</v>
          </cell>
          <cell r="D202">
            <v>7.4999999999999997E-3</v>
          </cell>
          <cell r="E202">
            <v>5</v>
          </cell>
          <cell r="F202">
            <v>7.4999999999999997E-3</v>
          </cell>
          <cell r="I202">
            <v>0</v>
          </cell>
          <cell r="J202">
            <v>0</v>
          </cell>
          <cell r="P202">
            <v>2</v>
          </cell>
          <cell r="Q202">
            <v>3.0000000000000001E-3</v>
          </cell>
          <cell r="R202">
            <v>2</v>
          </cell>
          <cell r="S202">
            <v>3.0000000000000001E-3</v>
          </cell>
          <cell r="Z202">
            <v>3.0000000000000001E-3</v>
          </cell>
          <cell r="AA202">
            <v>2</v>
          </cell>
          <cell r="AB202">
            <v>3.0000000000000001E-3</v>
          </cell>
        </row>
        <row r="203">
          <cell r="C203">
            <v>32</v>
          </cell>
          <cell r="D203">
            <v>4.8000000000000001E-2</v>
          </cell>
          <cell r="E203">
            <v>32</v>
          </cell>
          <cell r="F203">
            <v>4.8000000000000001E-2</v>
          </cell>
          <cell r="I203">
            <v>0</v>
          </cell>
          <cell r="J203">
            <v>0</v>
          </cell>
          <cell r="P203">
            <v>48</v>
          </cell>
          <cell r="Q203">
            <v>7.2000000000000008E-2</v>
          </cell>
          <cell r="R203">
            <v>48</v>
          </cell>
          <cell r="S203">
            <v>7.2000000000000008E-2</v>
          </cell>
          <cell r="Z203">
            <v>7.2000000000000008E-2</v>
          </cell>
          <cell r="AA203">
            <v>48</v>
          </cell>
          <cell r="AB203">
            <v>7.2000000000000008E-2</v>
          </cell>
        </row>
        <row r="204">
          <cell r="C204">
            <v>39503</v>
          </cell>
          <cell r="D204">
            <v>59.2545</v>
          </cell>
          <cell r="E204">
            <v>39503</v>
          </cell>
          <cell r="F204">
            <v>59.2545</v>
          </cell>
          <cell r="I204">
            <v>0</v>
          </cell>
          <cell r="J204">
            <v>0</v>
          </cell>
          <cell r="P204">
            <v>38124</v>
          </cell>
          <cell r="Q204">
            <v>57.186</v>
          </cell>
          <cell r="R204">
            <v>38124</v>
          </cell>
          <cell r="S204">
            <v>57.186</v>
          </cell>
          <cell r="Z204">
            <v>57.186</v>
          </cell>
          <cell r="AA204">
            <v>38124</v>
          </cell>
          <cell r="AB204">
            <v>57.186</v>
          </cell>
        </row>
        <row r="205">
          <cell r="C205">
            <v>8</v>
          </cell>
          <cell r="D205">
            <v>1.2E-2</v>
          </cell>
          <cell r="E205">
            <v>8</v>
          </cell>
          <cell r="F205">
            <v>1.2E-2</v>
          </cell>
          <cell r="I205">
            <v>0</v>
          </cell>
          <cell r="J205">
            <v>0</v>
          </cell>
          <cell r="P205">
            <v>3</v>
          </cell>
          <cell r="Q205">
            <v>4.5000000000000005E-3</v>
          </cell>
          <cell r="R205">
            <v>3</v>
          </cell>
          <cell r="S205">
            <v>4.5000000000000005E-3</v>
          </cell>
          <cell r="Z205">
            <v>4.5000000000000005E-3</v>
          </cell>
          <cell r="AA205">
            <v>3</v>
          </cell>
          <cell r="AB205">
            <v>4.5000000000000005E-3</v>
          </cell>
        </row>
        <row r="206">
          <cell r="C206">
            <v>91</v>
          </cell>
          <cell r="D206">
            <v>0.13650000000000001</v>
          </cell>
          <cell r="E206">
            <v>91</v>
          </cell>
          <cell r="F206">
            <v>0.13650000000000001</v>
          </cell>
          <cell r="I206">
            <v>0</v>
          </cell>
          <cell r="J206">
            <v>0</v>
          </cell>
          <cell r="P206">
            <v>90</v>
          </cell>
          <cell r="Q206">
            <v>0.13500000000000001</v>
          </cell>
          <cell r="R206">
            <v>90</v>
          </cell>
          <cell r="S206">
            <v>0.13500000000000001</v>
          </cell>
          <cell r="Z206">
            <v>0.13500000000000001</v>
          </cell>
          <cell r="AA206">
            <v>90</v>
          </cell>
          <cell r="AB206">
            <v>0.13500000000000001</v>
          </cell>
        </row>
        <row r="207">
          <cell r="C207">
            <v>49008</v>
          </cell>
          <cell r="D207">
            <v>122.52</v>
          </cell>
          <cell r="E207">
            <v>49008</v>
          </cell>
          <cell r="F207">
            <v>122.52</v>
          </cell>
          <cell r="I207">
            <v>0</v>
          </cell>
          <cell r="J207">
            <v>0</v>
          </cell>
          <cell r="P207">
            <v>46401</v>
          </cell>
          <cell r="Q207">
            <v>116.0025</v>
          </cell>
          <cell r="R207">
            <v>46401</v>
          </cell>
          <cell r="S207">
            <v>116.0025</v>
          </cell>
          <cell r="Z207">
            <v>116.0025</v>
          </cell>
          <cell r="AA207">
            <v>46401</v>
          </cell>
          <cell r="AB207">
            <v>116.0025</v>
          </cell>
        </row>
        <row r="208">
          <cell r="C208">
            <v>4</v>
          </cell>
          <cell r="D208">
            <v>0.01</v>
          </cell>
          <cell r="E208">
            <v>4</v>
          </cell>
          <cell r="F208">
            <v>0.01</v>
          </cell>
          <cell r="I208">
            <v>0</v>
          </cell>
          <cell r="J208">
            <v>0</v>
          </cell>
          <cell r="P208">
            <v>5</v>
          </cell>
          <cell r="Q208">
            <v>1.2500000000000001E-2</v>
          </cell>
          <cell r="R208">
            <v>5</v>
          </cell>
          <cell r="S208">
            <v>1.2500000000000001E-2</v>
          </cell>
          <cell r="Z208">
            <v>1.2500000000000001E-2</v>
          </cell>
          <cell r="AA208">
            <v>5</v>
          </cell>
          <cell r="AB208">
            <v>1.2500000000000001E-2</v>
          </cell>
        </row>
        <row r="209">
          <cell r="C209">
            <v>100</v>
          </cell>
          <cell r="D209">
            <v>0.25</v>
          </cell>
          <cell r="E209">
            <v>100</v>
          </cell>
          <cell r="F209">
            <v>0.25</v>
          </cell>
          <cell r="I209">
            <v>0</v>
          </cell>
          <cell r="J209">
            <v>0</v>
          </cell>
          <cell r="P209">
            <v>90</v>
          </cell>
          <cell r="Q209">
            <v>0.22500000000000001</v>
          </cell>
          <cell r="R209">
            <v>90</v>
          </cell>
          <cell r="S209">
            <v>0.22500000000000001</v>
          </cell>
          <cell r="Z209">
            <v>0.22500000000000001</v>
          </cell>
          <cell r="AA209">
            <v>90</v>
          </cell>
          <cell r="AB209">
            <v>0.22500000000000001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208.607</v>
          </cell>
        </row>
        <row r="211">
          <cell r="I211">
            <v>0</v>
          </cell>
          <cell r="J211">
            <v>0</v>
          </cell>
        </row>
        <row r="212">
          <cell r="C212">
            <v>27920</v>
          </cell>
          <cell r="D212">
            <v>111.68</v>
          </cell>
          <cell r="E212">
            <v>27920</v>
          </cell>
          <cell r="F212">
            <v>111.68</v>
          </cell>
          <cell r="I212">
            <v>0</v>
          </cell>
          <cell r="J212">
            <v>0</v>
          </cell>
          <cell r="P212">
            <v>27192</v>
          </cell>
          <cell r="Q212">
            <v>108.768</v>
          </cell>
          <cell r="R212">
            <v>27192</v>
          </cell>
          <cell r="S212">
            <v>108.768</v>
          </cell>
          <cell r="Y212">
            <v>27192</v>
          </cell>
          <cell r="Z212">
            <v>108.768</v>
          </cell>
          <cell r="AA212">
            <v>27192</v>
          </cell>
          <cell r="AB212">
            <v>108.768</v>
          </cell>
        </row>
        <row r="213">
          <cell r="C213">
            <v>4212</v>
          </cell>
          <cell r="D213">
            <v>16.847999999999999</v>
          </cell>
          <cell r="E213">
            <v>4212</v>
          </cell>
          <cell r="F213">
            <v>16.847999999999999</v>
          </cell>
          <cell r="I213">
            <v>0</v>
          </cell>
          <cell r="J213">
            <v>0</v>
          </cell>
          <cell r="P213">
            <v>3945</v>
          </cell>
          <cell r="Q213">
            <v>15.780000000000001</v>
          </cell>
          <cell r="R213">
            <v>3945</v>
          </cell>
          <cell r="S213">
            <v>15.780000000000001</v>
          </cell>
          <cell r="Y213">
            <v>3945</v>
          </cell>
          <cell r="Z213">
            <v>15.780000000000001</v>
          </cell>
          <cell r="AA213">
            <v>3945</v>
          </cell>
          <cell r="AB213">
            <v>15.780000000000001</v>
          </cell>
        </row>
        <row r="214">
          <cell r="C214">
            <v>4865</v>
          </cell>
          <cell r="D214">
            <v>19.46</v>
          </cell>
          <cell r="E214">
            <v>4865</v>
          </cell>
          <cell r="F214">
            <v>19.46</v>
          </cell>
          <cell r="I214">
            <v>0</v>
          </cell>
          <cell r="J214">
            <v>0</v>
          </cell>
          <cell r="P214">
            <v>4747</v>
          </cell>
          <cell r="Q214">
            <v>18.988</v>
          </cell>
          <cell r="R214">
            <v>4747</v>
          </cell>
          <cell r="S214">
            <v>18.988</v>
          </cell>
          <cell r="Y214">
            <v>4747</v>
          </cell>
          <cell r="Z214">
            <v>18.988</v>
          </cell>
          <cell r="AA214">
            <v>4747</v>
          </cell>
          <cell r="AB214">
            <v>18.988</v>
          </cell>
        </row>
        <row r="215">
          <cell r="C215">
            <v>5057</v>
          </cell>
          <cell r="D215">
            <v>20.228000000000002</v>
          </cell>
          <cell r="E215">
            <v>5057</v>
          </cell>
          <cell r="F215">
            <v>20.228000000000002</v>
          </cell>
          <cell r="I215">
            <v>0</v>
          </cell>
          <cell r="J215">
            <v>0</v>
          </cell>
          <cell r="P215">
            <v>18731</v>
          </cell>
          <cell r="Q215">
            <v>74.924000000000007</v>
          </cell>
          <cell r="R215">
            <v>18731</v>
          </cell>
          <cell r="S215">
            <v>74.924000000000007</v>
          </cell>
          <cell r="Y215">
            <v>4969</v>
          </cell>
          <cell r="Z215">
            <v>19.876000000000001</v>
          </cell>
          <cell r="AA215">
            <v>4969</v>
          </cell>
          <cell r="AB215">
            <v>19.876000000000001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163.41200000000001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44</v>
          </cell>
          <cell r="D245">
            <v>264</v>
          </cell>
          <cell r="E245">
            <v>44</v>
          </cell>
          <cell r="F245">
            <v>264</v>
          </cell>
          <cell r="I245">
            <v>0</v>
          </cell>
          <cell r="J245">
            <v>0</v>
          </cell>
          <cell r="P245">
            <v>44</v>
          </cell>
          <cell r="Q245">
            <v>290.39999999999998</v>
          </cell>
          <cell r="R245">
            <v>44</v>
          </cell>
          <cell r="S245">
            <v>290.39999999999998</v>
          </cell>
          <cell r="Y245">
            <v>44</v>
          </cell>
          <cell r="Z245">
            <v>290.39999999999998</v>
          </cell>
          <cell r="AA245">
            <v>44</v>
          </cell>
          <cell r="AB245">
            <v>290.39999999999998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6</v>
          </cell>
          <cell r="D259">
            <v>3</v>
          </cell>
          <cell r="E259">
            <v>6</v>
          </cell>
          <cell r="F259">
            <v>3</v>
          </cell>
          <cell r="I259">
            <v>0</v>
          </cell>
          <cell r="J259">
            <v>0</v>
          </cell>
          <cell r="P259">
            <v>6</v>
          </cell>
          <cell r="Q259">
            <v>3</v>
          </cell>
          <cell r="R259">
            <v>6</v>
          </cell>
          <cell r="S259">
            <v>3</v>
          </cell>
          <cell r="Y259">
            <v>6</v>
          </cell>
          <cell r="Z259">
            <v>3</v>
          </cell>
          <cell r="AA259">
            <v>6</v>
          </cell>
          <cell r="AB259">
            <v>3</v>
          </cell>
        </row>
        <row r="260">
          <cell r="C260">
            <v>6</v>
          </cell>
          <cell r="D260">
            <v>3</v>
          </cell>
          <cell r="E260">
            <v>6</v>
          </cell>
          <cell r="F260">
            <v>3</v>
          </cell>
          <cell r="I260">
            <v>0</v>
          </cell>
          <cell r="J260">
            <v>0</v>
          </cell>
          <cell r="P260">
            <v>6</v>
          </cell>
          <cell r="Q260">
            <v>3</v>
          </cell>
          <cell r="R260">
            <v>6</v>
          </cell>
          <cell r="S260">
            <v>3</v>
          </cell>
          <cell r="Y260">
            <v>6</v>
          </cell>
          <cell r="Z260">
            <v>3</v>
          </cell>
          <cell r="AA260">
            <v>6</v>
          </cell>
          <cell r="AB260">
            <v>3</v>
          </cell>
        </row>
        <row r="261">
          <cell r="C261">
            <v>6</v>
          </cell>
          <cell r="D261">
            <v>3</v>
          </cell>
          <cell r="E261">
            <v>6</v>
          </cell>
          <cell r="F261">
            <v>3</v>
          </cell>
          <cell r="I261">
            <v>0</v>
          </cell>
          <cell r="J261">
            <v>0</v>
          </cell>
          <cell r="P261">
            <v>6</v>
          </cell>
          <cell r="Q261">
            <v>3</v>
          </cell>
          <cell r="R261">
            <v>6</v>
          </cell>
          <cell r="S261">
            <v>3</v>
          </cell>
          <cell r="Y261">
            <v>6</v>
          </cell>
          <cell r="Z261">
            <v>3</v>
          </cell>
          <cell r="AA261">
            <v>6</v>
          </cell>
          <cell r="AB261">
            <v>3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299.39999999999998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299.39999999999998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299.39999999999998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1477</v>
          </cell>
          <cell r="D268">
            <v>11.816000000000001</v>
          </cell>
          <cell r="E268">
            <v>1477</v>
          </cell>
          <cell r="F268">
            <v>11.816000000000001</v>
          </cell>
          <cell r="I268">
            <v>0</v>
          </cell>
          <cell r="J268">
            <v>0</v>
          </cell>
          <cell r="P268">
            <v>1636</v>
          </cell>
          <cell r="Q268">
            <v>32.72</v>
          </cell>
          <cell r="R268">
            <v>1636</v>
          </cell>
          <cell r="S268">
            <v>32.72</v>
          </cell>
          <cell r="Y268">
            <v>1636</v>
          </cell>
          <cell r="Z268">
            <v>16.36</v>
          </cell>
          <cell r="AA268">
            <v>1636</v>
          </cell>
          <cell r="AB268">
            <v>16.36</v>
          </cell>
        </row>
        <row r="269">
          <cell r="C269">
            <v>1259</v>
          </cell>
          <cell r="D269">
            <v>10.072000000000001</v>
          </cell>
          <cell r="E269">
            <v>1259</v>
          </cell>
          <cell r="F269">
            <v>10.072000000000001</v>
          </cell>
          <cell r="I269">
            <v>0</v>
          </cell>
          <cell r="J269">
            <v>0</v>
          </cell>
          <cell r="P269">
            <v>1331</v>
          </cell>
          <cell r="Q269">
            <v>26.62</v>
          </cell>
          <cell r="R269">
            <v>1331</v>
          </cell>
          <cell r="S269">
            <v>26.62</v>
          </cell>
          <cell r="Y269">
            <v>1331</v>
          </cell>
          <cell r="Z269">
            <v>13.31</v>
          </cell>
          <cell r="AA269">
            <v>1331</v>
          </cell>
          <cell r="AB269">
            <v>13.31</v>
          </cell>
        </row>
        <row r="270">
          <cell r="C270">
            <v>2225</v>
          </cell>
          <cell r="D270">
            <v>17.8</v>
          </cell>
          <cell r="E270">
            <v>2225</v>
          </cell>
          <cell r="F270">
            <v>17.8</v>
          </cell>
          <cell r="I270">
            <v>0</v>
          </cell>
          <cell r="J270">
            <v>0</v>
          </cell>
          <cell r="P270">
            <v>1939</v>
          </cell>
          <cell r="Q270">
            <v>38.78</v>
          </cell>
          <cell r="R270">
            <v>1939</v>
          </cell>
          <cell r="S270">
            <v>38.78</v>
          </cell>
          <cell r="Y270">
            <v>1939</v>
          </cell>
          <cell r="Z270">
            <v>19.39</v>
          </cell>
          <cell r="AA270">
            <v>1939</v>
          </cell>
          <cell r="AB270">
            <v>19.39</v>
          </cell>
        </row>
        <row r="271">
          <cell r="I271">
            <v>0</v>
          </cell>
          <cell r="J271">
            <v>0</v>
          </cell>
        </row>
        <row r="272">
          <cell r="C272">
            <v>1477</v>
          </cell>
          <cell r="D272">
            <v>11.816000000000001</v>
          </cell>
          <cell r="E272">
            <v>1477</v>
          </cell>
          <cell r="F272">
            <v>11.816000000000001</v>
          </cell>
          <cell r="I272">
            <v>0</v>
          </cell>
          <cell r="J272">
            <v>0</v>
          </cell>
          <cell r="P272">
            <v>1636</v>
          </cell>
          <cell r="Q272">
            <v>16.36</v>
          </cell>
          <cell r="R272">
            <v>1636</v>
          </cell>
          <cell r="S272">
            <v>16.36</v>
          </cell>
          <cell r="Y272">
            <v>1636</v>
          </cell>
          <cell r="Z272">
            <v>16.36</v>
          </cell>
          <cell r="AA272">
            <v>1636</v>
          </cell>
          <cell r="AB272">
            <v>16.36</v>
          </cell>
        </row>
        <row r="273">
          <cell r="C273">
            <v>1259</v>
          </cell>
          <cell r="D273">
            <v>10.072000000000001</v>
          </cell>
          <cell r="E273">
            <v>1259</v>
          </cell>
          <cell r="F273">
            <v>10.072000000000001</v>
          </cell>
          <cell r="I273">
            <v>0</v>
          </cell>
          <cell r="J273">
            <v>0</v>
          </cell>
          <cell r="P273">
            <v>1331</v>
          </cell>
          <cell r="Q273">
            <v>13.31</v>
          </cell>
          <cell r="R273">
            <v>1331</v>
          </cell>
          <cell r="S273">
            <v>13.31</v>
          </cell>
          <cell r="Y273">
            <v>1331</v>
          </cell>
          <cell r="Z273">
            <v>13.31</v>
          </cell>
          <cell r="AA273">
            <v>1331</v>
          </cell>
          <cell r="AB273">
            <v>13.31</v>
          </cell>
        </row>
        <row r="274">
          <cell r="C274">
            <v>2225</v>
          </cell>
          <cell r="D274">
            <v>17.8</v>
          </cell>
          <cell r="E274">
            <v>2225</v>
          </cell>
          <cell r="F274">
            <v>17.8</v>
          </cell>
          <cell r="I274">
            <v>0</v>
          </cell>
          <cell r="J274">
            <v>0</v>
          </cell>
          <cell r="P274">
            <v>1939</v>
          </cell>
          <cell r="Q274">
            <v>19.39</v>
          </cell>
          <cell r="R274">
            <v>1939</v>
          </cell>
          <cell r="S274">
            <v>19.39</v>
          </cell>
          <cell r="Y274">
            <v>1939</v>
          </cell>
          <cell r="Z274">
            <v>19.39</v>
          </cell>
          <cell r="AA274">
            <v>1939</v>
          </cell>
          <cell r="AB274">
            <v>19.39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107</v>
          </cell>
          <cell r="D281">
            <v>0.85599999999999998</v>
          </cell>
          <cell r="E281">
            <v>107</v>
          </cell>
          <cell r="F281">
            <v>0.85599999999999998</v>
          </cell>
          <cell r="I281">
            <v>0</v>
          </cell>
          <cell r="J281">
            <v>0</v>
          </cell>
          <cell r="P281">
            <v>61</v>
          </cell>
          <cell r="Q281">
            <v>1.22</v>
          </cell>
          <cell r="R281">
            <v>61</v>
          </cell>
          <cell r="S281">
            <v>1.22</v>
          </cell>
          <cell r="Y281">
            <v>61</v>
          </cell>
          <cell r="Z281">
            <v>1.22</v>
          </cell>
          <cell r="AA281">
            <v>61</v>
          </cell>
          <cell r="AB281">
            <v>1.22</v>
          </cell>
        </row>
        <row r="282">
          <cell r="C282">
            <v>99</v>
          </cell>
          <cell r="D282">
            <v>0.79200000000000004</v>
          </cell>
          <cell r="E282">
            <v>99</v>
          </cell>
          <cell r="F282">
            <v>0.79200000000000004</v>
          </cell>
          <cell r="I282">
            <v>0</v>
          </cell>
          <cell r="J282">
            <v>0</v>
          </cell>
          <cell r="P282">
            <v>51</v>
          </cell>
          <cell r="Q282">
            <v>1.02</v>
          </cell>
          <cell r="R282">
            <v>51</v>
          </cell>
          <cell r="S282">
            <v>1.02</v>
          </cell>
          <cell r="Y282">
            <v>51</v>
          </cell>
          <cell r="Z282">
            <v>1.02</v>
          </cell>
          <cell r="AA282">
            <v>51</v>
          </cell>
          <cell r="AB282">
            <v>1.02</v>
          </cell>
        </row>
        <row r="283">
          <cell r="C283">
            <v>132</v>
          </cell>
          <cell r="D283">
            <v>1.056</v>
          </cell>
          <cell r="E283">
            <v>132</v>
          </cell>
          <cell r="F283">
            <v>1.056</v>
          </cell>
          <cell r="I283">
            <v>0</v>
          </cell>
          <cell r="J283">
            <v>0</v>
          </cell>
          <cell r="P283">
            <v>71</v>
          </cell>
          <cell r="Q283">
            <v>1.42</v>
          </cell>
          <cell r="R283">
            <v>71</v>
          </cell>
          <cell r="S283">
            <v>1.42</v>
          </cell>
          <cell r="Y283">
            <v>71</v>
          </cell>
          <cell r="Z283">
            <v>1.42</v>
          </cell>
          <cell r="AA283">
            <v>71</v>
          </cell>
          <cell r="AB283">
            <v>1.42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104.608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46</v>
          </cell>
          <cell r="D290">
            <v>166.98</v>
          </cell>
          <cell r="E290">
            <v>46</v>
          </cell>
          <cell r="F290">
            <v>166.98</v>
          </cell>
          <cell r="I290">
            <v>0</v>
          </cell>
          <cell r="J290">
            <v>0</v>
          </cell>
          <cell r="P290">
            <v>48</v>
          </cell>
          <cell r="Q290">
            <v>182.88</v>
          </cell>
          <cell r="R290">
            <v>48</v>
          </cell>
          <cell r="S290">
            <v>182.88</v>
          </cell>
          <cell r="Y290">
            <v>46</v>
          </cell>
          <cell r="Z290">
            <v>175.26</v>
          </cell>
          <cell r="AA290">
            <v>46</v>
          </cell>
          <cell r="AB290">
            <v>175.26</v>
          </cell>
        </row>
        <row r="291">
          <cell r="C291">
            <v>16</v>
          </cell>
          <cell r="D291">
            <v>58.08</v>
          </cell>
          <cell r="E291">
            <v>16</v>
          </cell>
          <cell r="F291">
            <v>58.08</v>
          </cell>
          <cell r="I291">
            <v>0</v>
          </cell>
          <cell r="J291">
            <v>0</v>
          </cell>
          <cell r="P291">
            <v>16</v>
          </cell>
          <cell r="Q291">
            <v>60.96</v>
          </cell>
          <cell r="R291">
            <v>16</v>
          </cell>
          <cell r="S291">
            <v>60.96</v>
          </cell>
          <cell r="Y291">
            <v>16</v>
          </cell>
          <cell r="Z291">
            <v>60.96</v>
          </cell>
          <cell r="AA291">
            <v>16</v>
          </cell>
          <cell r="AB291">
            <v>60.96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8</v>
          </cell>
          <cell r="Q292">
            <v>30.48</v>
          </cell>
          <cell r="R292">
            <v>8</v>
          </cell>
          <cell r="S292">
            <v>30.48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7</v>
          </cell>
          <cell r="D293">
            <v>20.212510703363915</v>
          </cell>
          <cell r="E293">
            <v>7</v>
          </cell>
          <cell r="F293">
            <v>20.212510703363915</v>
          </cell>
          <cell r="I293">
            <v>0</v>
          </cell>
          <cell r="J293">
            <v>0</v>
          </cell>
          <cell r="P293">
            <v>8</v>
          </cell>
          <cell r="Q293">
            <v>26.880000000000003</v>
          </cell>
          <cell r="R293">
            <v>8</v>
          </cell>
          <cell r="S293">
            <v>26.880000000000003</v>
          </cell>
          <cell r="Y293">
            <v>7</v>
          </cell>
          <cell r="Z293">
            <v>23.520000000000003</v>
          </cell>
          <cell r="AA293">
            <v>7</v>
          </cell>
          <cell r="AB293">
            <v>23.520000000000003</v>
          </cell>
        </row>
        <row r="294">
          <cell r="C294">
            <v>8</v>
          </cell>
          <cell r="D294">
            <v>23.702400000000001</v>
          </cell>
          <cell r="E294">
            <v>8</v>
          </cell>
          <cell r="F294">
            <v>23.702400000000001</v>
          </cell>
          <cell r="I294">
            <v>0</v>
          </cell>
          <cell r="J294">
            <v>0</v>
          </cell>
          <cell r="P294">
            <v>36</v>
          </cell>
          <cell r="Q294">
            <v>120.96</v>
          </cell>
          <cell r="R294">
            <v>36</v>
          </cell>
          <cell r="S294">
            <v>120.96</v>
          </cell>
          <cell r="Y294">
            <v>8</v>
          </cell>
          <cell r="Z294">
            <v>26.88</v>
          </cell>
          <cell r="AA294">
            <v>8</v>
          </cell>
          <cell r="AB294">
            <v>26.88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8</v>
          </cell>
          <cell r="D297">
            <v>4</v>
          </cell>
          <cell r="E297">
            <v>8</v>
          </cell>
          <cell r="F297">
            <v>4</v>
          </cell>
          <cell r="I297">
            <v>0</v>
          </cell>
          <cell r="J297">
            <v>0</v>
          </cell>
          <cell r="P297">
            <v>8</v>
          </cell>
          <cell r="Q297">
            <v>4</v>
          </cell>
          <cell r="R297">
            <v>8</v>
          </cell>
          <cell r="S297">
            <v>4</v>
          </cell>
          <cell r="Y297">
            <v>8</v>
          </cell>
          <cell r="Z297">
            <v>4</v>
          </cell>
          <cell r="AA297">
            <v>8</v>
          </cell>
          <cell r="AB297">
            <v>4</v>
          </cell>
        </row>
        <row r="298">
          <cell r="C298">
            <v>8</v>
          </cell>
          <cell r="D298">
            <v>2.4</v>
          </cell>
          <cell r="E298">
            <v>8</v>
          </cell>
          <cell r="F298">
            <v>2.4</v>
          </cell>
          <cell r="I298">
            <v>0</v>
          </cell>
          <cell r="J298">
            <v>0</v>
          </cell>
          <cell r="P298">
            <v>8</v>
          </cell>
          <cell r="Q298">
            <v>2.4</v>
          </cell>
          <cell r="R298">
            <v>8</v>
          </cell>
          <cell r="S298">
            <v>2.4</v>
          </cell>
          <cell r="Y298">
            <v>8</v>
          </cell>
          <cell r="Z298">
            <v>2.4</v>
          </cell>
          <cell r="AA298">
            <v>8</v>
          </cell>
          <cell r="AB298">
            <v>2.4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8</v>
          </cell>
          <cell r="Q299">
            <v>0.8</v>
          </cell>
          <cell r="R299">
            <v>8</v>
          </cell>
          <cell r="S299">
            <v>0.8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8</v>
          </cell>
          <cell r="Q300">
            <v>0.8</v>
          </cell>
          <cell r="R300">
            <v>8</v>
          </cell>
          <cell r="S300">
            <v>0.8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8</v>
          </cell>
          <cell r="Z301">
            <v>293.02</v>
          </cell>
          <cell r="AA301">
            <v>8</v>
          </cell>
          <cell r="AB301">
            <v>293.02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88</v>
          </cell>
          <cell r="Q305">
            <v>8.8000000000000007</v>
          </cell>
          <cell r="R305">
            <v>88</v>
          </cell>
          <cell r="S305">
            <v>8.8000000000000007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88</v>
          </cell>
          <cell r="D306">
            <v>8.8000000000000007</v>
          </cell>
          <cell r="E306">
            <v>88</v>
          </cell>
          <cell r="F306">
            <v>8.8000000000000007</v>
          </cell>
          <cell r="I306">
            <v>0</v>
          </cell>
          <cell r="J306">
            <v>0</v>
          </cell>
          <cell r="P306">
            <v>88</v>
          </cell>
          <cell r="Q306">
            <v>8.8000000000000007</v>
          </cell>
          <cell r="R306">
            <v>88</v>
          </cell>
          <cell r="S306">
            <v>8.8000000000000007</v>
          </cell>
          <cell r="Z306">
            <v>8.8000000000000007</v>
          </cell>
          <cell r="AA306">
            <v>88</v>
          </cell>
          <cell r="AB306">
            <v>8.8000000000000007</v>
          </cell>
        </row>
        <row r="307">
          <cell r="C307">
            <v>88</v>
          </cell>
          <cell r="D307">
            <v>10.559999999999999</v>
          </cell>
          <cell r="E307">
            <v>88</v>
          </cell>
          <cell r="F307">
            <v>10.559999999999999</v>
          </cell>
          <cell r="I307">
            <v>0</v>
          </cell>
          <cell r="J307">
            <v>0</v>
          </cell>
          <cell r="P307">
            <v>88</v>
          </cell>
          <cell r="Q307">
            <v>10.559999999999999</v>
          </cell>
          <cell r="R307">
            <v>88</v>
          </cell>
          <cell r="S307">
            <v>10.559999999999999</v>
          </cell>
          <cell r="Z307">
            <v>10.559999999999999</v>
          </cell>
          <cell r="AA307">
            <v>88</v>
          </cell>
          <cell r="AB307">
            <v>10.559999999999999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88</v>
          </cell>
          <cell r="Q308">
            <v>2.6399999999999997</v>
          </cell>
          <cell r="R308">
            <v>88</v>
          </cell>
          <cell r="S308">
            <v>2.6399999999999997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88</v>
          </cell>
          <cell r="Q309">
            <v>1.76</v>
          </cell>
          <cell r="R309">
            <v>88</v>
          </cell>
          <cell r="S309">
            <v>1.76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88</v>
          </cell>
          <cell r="Z310">
            <v>19.36</v>
          </cell>
          <cell r="AA310">
            <v>88</v>
          </cell>
          <cell r="AB310">
            <v>19.36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43.035219999999995</v>
          </cell>
          <cell r="E313">
            <v>1</v>
          </cell>
          <cell r="F313">
            <v>43.035219999999995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21</v>
          </cell>
          <cell r="D314">
            <v>0</v>
          </cell>
          <cell r="E314">
            <v>21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985</v>
          </cell>
          <cell r="Q317">
            <v>29.549999999999997</v>
          </cell>
          <cell r="R317">
            <v>985</v>
          </cell>
          <cell r="S317">
            <v>29.549999999999997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314</v>
          </cell>
          <cell r="Q318">
            <v>31.400000000000002</v>
          </cell>
          <cell r="R318">
            <v>314</v>
          </cell>
          <cell r="S318">
            <v>31.400000000000002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1477</v>
          </cell>
          <cell r="D323">
            <v>7.3849999999999998</v>
          </cell>
          <cell r="E323">
            <v>1477</v>
          </cell>
          <cell r="F323">
            <v>7.3849999999999998</v>
          </cell>
          <cell r="I323">
            <v>0</v>
          </cell>
          <cell r="J323">
            <v>0</v>
          </cell>
          <cell r="P323">
            <v>1636</v>
          </cell>
          <cell r="Q323">
            <v>8.18</v>
          </cell>
          <cell r="R323">
            <v>1636</v>
          </cell>
          <cell r="S323">
            <v>8.18</v>
          </cell>
          <cell r="Y323">
            <v>1636</v>
          </cell>
          <cell r="Z323">
            <v>8.18</v>
          </cell>
          <cell r="AA323">
            <v>1636</v>
          </cell>
          <cell r="AB323">
            <v>8.18</v>
          </cell>
        </row>
        <row r="324">
          <cell r="C324">
            <v>1259</v>
          </cell>
          <cell r="D324">
            <v>6.2949999999999999</v>
          </cell>
          <cell r="E324">
            <v>1259</v>
          </cell>
          <cell r="F324">
            <v>6.2949999999999999</v>
          </cell>
          <cell r="I324">
            <v>0</v>
          </cell>
          <cell r="J324">
            <v>0</v>
          </cell>
          <cell r="P324">
            <v>1331</v>
          </cell>
          <cell r="Q324">
            <v>6.6550000000000002</v>
          </cell>
          <cell r="R324">
            <v>1331</v>
          </cell>
          <cell r="S324">
            <v>6.6550000000000002</v>
          </cell>
          <cell r="Y324">
            <v>1331</v>
          </cell>
          <cell r="Z324">
            <v>6.6550000000000002</v>
          </cell>
          <cell r="AA324">
            <v>1331</v>
          </cell>
          <cell r="AB324">
            <v>6.6550000000000002</v>
          </cell>
        </row>
        <row r="325">
          <cell r="C325">
            <v>2225</v>
          </cell>
          <cell r="D325">
            <v>11.125</v>
          </cell>
          <cell r="E325">
            <v>2225</v>
          </cell>
          <cell r="F325">
            <v>11.125</v>
          </cell>
          <cell r="I325">
            <v>0</v>
          </cell>
          <cell r="J325">
            <v>0</v>
          </cell>
          <cell r="P325">
            <v>1939</v>
          </cell>
          <cell r="Q325">
            <v>9.6950000000000003</v>
          </cell>
          <cell r="R325">
            <v>1939</v>
          </cell>
          <cell r="S325">
            <v>9.6950000000000003</v>
          </cell>
          <cell r="Y325">
            <v>1939</v>
          </cell>
          <cell r="Z325">
            <v>9.6950000000000003</v>
          </cell>
          <cell r="AA325">
            <v>1939</v>
          </cell>
          <cell r="AB325">
            <v>9.6950000000000003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4906</v>
          </cell>
          <cell r="Z326">
            <v>24.53</v>
          </cell>
          <cell r="AA326">
            <v>4906</v>
          </cell>
          <cell r="AB326">
            <v>24.53</v>
          </cell>
        </row>
        <row r="327">
          <cell r="I327">
            <v>0</v>
          </cell>
          <cell r="J327">
            <v>0</v>
          </cell>
        </row>
        <row r="328">
          <cell r="C328">
            <v>1058</v>
          </cell>
          <cell r="D328">
            <v>52.900000000000006</v>
          </cell>
          <cell r="E328">
            <v>1058</v>
          </cell>
          <cell r="F328">
            <v>52.900000000000006</v>
          </cell>
          <cell r="I328">
            <v>0</v>
          </cell>
          <cell r="J328">
            <v>0</v>
          </cell>
          <cell r="P328">
            <v>1218</v>
          </cell>
          <cell r="Q328">
            <v>60.900000000000006</v>
          </cell>
          <cell r="R328">
            <v>1218</v>
          </cell>
          <cell r="S328">
            <v>60.900000000000006</v>
          </cell>
          <cell r="Y328">
            <v>1218</v>
          </cell>
          <cell r="Z328">
            <v>60.900000000000006</v>
          </cell>
          <cell r="AA328">
            <v>1218</v>
          </cell>
          <cell r="AB328">
            <v>60.900000000000006</v>
          </cell>
        </row>
        <row r="329">
          <cell r="C329">
            <v>517</v>
          </cell>
          <cell r="D329">
            <v>36.190000000000005</v>
          </cell>
          <cell r="E329">
            <v>517</v>
          </cell>
          <cell r="F329">
            <v>36.190000000000005</v>
          </cell>
          <cell r="I329">
            <v>0</v>
          </cell>
          <cell r="J329">
            <v>0</v>
          </cell>
          <cell r="P329">
            <v>561</v>
          </cell>
          <cell r="Q329">
            <v>39.270000000000003</v>
          </cell>
          <cell r="R329">
            <v>561</v>
          </cell>
          <cell r="S329">
            <v>39.270000000000003</v>
          </cell>
          <cell r="Y329">
            <v>561</v>
          </cell>
          <cell r="Z329">
            <v>39.270000000000003</v>
          </cell>
          <cell r="AA329">
            <v>561</v>
          </cell>
          <cell r="AB329">
            <v>39.270000000000003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1779</v>
          </cell>
          <cell r="Z330">
            <v>100.17000000000002</v>
          </cell>
          <cell r="AA330">
            <v>1779</v>
          </cell>
          <cell r="AB330">
            <v>100.17000000000002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1293</v>
          </cell>
          <cell r="D336">
            <v>96.974999999999994</v>
          </cell>
          <cell r="E336">
            <v>1293</v>
          </cell>
          <cell r="F336">
            <v>96.974999999999994</v>
          </cell>
          <cell r="I336">
            <v>0</v>
          </cell>
          <cell r="J336">
            <v>0</v>
          </cell>
          <cell r="P336">
            <v>1299</v>
          </cell>
          <cell r="Q336">
            <v>97.424999999999997</v>
          </cell>
          <cell r="R336">
            <v>1299</v>
          </cell>
          <cell r="S336">
            <v>97.424999999999997</v>
          </cell>
          <cell r="Y336">
            <v>1299</v>
          </cell>
          <cell r="Z336">
            <v>97.424999999999997</v>
          </cell>
          <cell r="AA336">
            <v>1299</v>
          </cell>
          <cell r="AB336">
            <v>97.424999999999997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1299</v>
          </cell>
          <cell r="Z337">
            <v>97.424999999999997</v>
          </cell>
          <cell r="AA337">
            <v>1299</v>
          </cell>
          <cell r="AB337">
            <v>97.424999999999997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4005</v>
          </cell>
          <cell r="D340">
            <v>120.14999999999999</v>
          </cell>
          <cell r="E340">
            <v>4005</v>
          </cell>
          <cell r="F340">
            <v>120.14999999999999</v>
          </cell>
          <cell r="I340">
            <v>0</v>
          </cell>
          <cell r="J340">
            <v>0</v>
          </cell>
          <cell r="P340">
            <v>4471</v>
          </cell>
          <cell r="Q340">
            <v>134.13</v>
          </cell>
          <cell r="R340">
            <v>4471</v>
          </cell>
          <cell r="S340">
            <v>134.13</v>
          </cell>
          <cell r="Y340">
            <v>4293</v>
          </cell>
          <cell r="Z340">
            <v>128.79</v>
          </cell>
          <cell r="AA340">
            <v>4293</v>
          </cell>
          <cell r="AB340">
            <v>128.79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4293</v>
          </cell>
          <cell r="Z341">
            <v>128.79</v>
          </cell>
          <cell r="AA341">
            <v>4293</v>
          </cell>
          <cell r="AB341">
            <v>128.79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5964</v>
          </cell>
          <cell r="D350">
            <v>17.891999999999999</v>
          </cell>
          <cell r="E350">
            <v>5964</v>
          </cell>
          <cell r="F350">
            <v>17.891999999999999</v>
          </cell>
          <cell r="I350">
            <v>0</v>
          </cell>
          <cell r="J350">
            <v>0</v>
          </cell>
          <cell r="P350">
            <v>7554</v>
          </cell>
          <cell r="Q350">
            <v>22.661999999999999</v>
          </cell>
          <cell r="R350">
            <v>7554</v>
          </cell>
          <cell r="S350">
            <v>22.661999999999999</v>
          </cell>
          <cell r="Y350">
            <v>5940</v>
          </cell>
          <cell r="Z350">
            <v>17.82</v>
          </cell>
          <cell r="AA350">
            <v>5940</v>
          </cell>
          <cell r="AB350">
            <v>17.82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17.82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5.1218999999999966</v>
          </cell>
          <cell r="I354">
            <v>0</v>
          </cell>
          <cell r="J354">
            <v>5.1218999999999966</v>
          </cell>
          <cell r="K354">
            <v>1</v>
          </cell>
          <cell r="L354">
            <v>5.1218999999999966</v>
          </cell>
          <cell r="Q354">
            <v>0</v>
          </cell>
          <cell r="R354">
            <v>0</v>
          </cell>
          <cell r="S354">
            <v>5.1218999999999966</v>
          </cell>
          <cell r="U354">
            <v>5.1218999999999966</v>
          </cell>
          <cell r="Z354">
            <v>0</v>
          </cell>
          <cell r="AA354">
            <v>0</v>
          </cell>
          <cell r="AB354">
            <v>5.1218999999999966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14</v>
          </cell>
          <cell r="Q358">
            <v>108.78</v>
          </cell>
          <cell r="R358">
            <v>14</v>
          </cell>
          <cell r="S358">
            <v>108.78</v>
          </cell>
          <cell r="U358">
            <v>0</v>
          </cell>
          <cell r="Y358">
            <v>1</v>
          </cell>
          <cell r="Z358">
            <v>7.77</v>
          </cell>
          <cell r="AA358">
            <v>1</v>
          </cell>
          <cell r="AB358">
            <v>7.77</v>
          </cell>
        </row>
        <row r="359">
          <cell r="C359">
            <v>0</v>
          </cell>
          <cell r="D359">
            <v>60.686799999999977</v>
          </cell>
          <cell r="F359">
            <v>41.436799999999977</v>
          </cell>
          <cell r="I359">
            <v>0</v>
          </cell>
          <cell r="J359">
            <v>19.25</v>
          </cell>
          <cell r="K359">
            <v>1</v>
          </cell>
          <cell r="L359">
            <v>19.25</v>
          </cell>
          <cell r="P359">
            <v>0</v>
          </cell>
          <cell r="Q359">
            <v>0</v>
          </cell>
          <cell r="R359">
            <v>0</v>
          </cell>
          <cell r="S359">
            <v>19.25</v>
          </cell>
          <cell r="U359">
            <v>19.25</v>
          </cell>
          <cell r="Z359">
            <v>0</v>
          </cell>
          <cell r="AA359">
            <v>0</v>
          </cell>
          <cell r="AB359">
            <v>19.25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</v>
          </cell>
          <cell r="D363">
            <v>2.0800000000000014</v>
          </cell>
          <cell r="E363">
            <v>1</v>
          </cell>
          <cell r="F363">
            <v>2.0800000000000014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C364">
            <v>0</v>
          </cell>
          <cell r="D364">
            <v>25.999999999999993</v>
          </cell>
          <cell r="E364">
            <v>0</v>
          </cell>
          <cell r="F364">
            <v>25.999999999999993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7</v>
          </cell>
          <cell r="Q365">
            <v>13.299999999999999</v>
          </cell>
          <cell r="R365">
            <v>7</v>
          </cell>
          <cell r="S365">
            <v>13.299999999999999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2422</v>
          </cell>
          <cell r="Q367">
            <v>167.11800000000002</v>
          </cell>
          <cell r="R367">
            <v>2422</v>
          </cell>
          <cell r="S367">
            <v>167.11800000000002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9.9999999999991207E-3</v>
          </cell>
          <cell r="F368">
            <v>9.9999999999991207E-3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3</v>
          </cell>
          <cell r="Q371">
            <v>5.6999999999999993</v>
          </cell>
          <cell r="R371">
            <v>3</v>
          </cell>
          <cell r="S371">
            <v>5.6999999999999993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16</v>
          </cell>
          <cell r="Q372">
            <v>3.84</v>
          </cell>
          <cell r="R372">
            <v>16</v>
          </cell>
          <cell r="S372">
            <v>3.84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36</v>
          </cell>
          <cell r="Q374">
            <v>9</v>
          </cell>
          <cell r="R374">
            <v>36</v>
          </cell>
          <cell r="S374">
            <v>9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19.059999999999999</v>
          </cell>
          <cell r="F375">
            <v>19.059999999999999</v>
          </cell>
          <cell r="I375">
            <v>13</v>
          </cell>
          <cell r="J375">
            <v>0</v>
          </cell>
          <cell r="L375">
            <v>0</v>
          </cell>
          <cell r="P375">
            <v>17</v>
          </cell>
          <cell r="Q375">
            <v>31.59</v>
          </cell>
          <cell r="R375">
            <v>17</v>
          </cell>
          <cell r="S375">
            <v>31.59</v>
          </cell>
          <cell r="U375">
            <v>0</v>
          </cell>
          <cell r="Y375">
            <v>10</v>
          </cell>
          <cell r="Z375">
            <v>12.27</v>
          </cell>
          <cell r="AA375">
            <v>10</v>
          </cell>
          <cell r="AB375">
            <v>12.27</v>
          </cell>
        </row>
        <row r="376">
          <cell r="C376">
            <v>7</v>
          </cell>
          <cell r="D376">
            <v>10.33</v>
          </cell>
          <cell r="F376">
            <v>10.33</v>
          </cell>
          <cell r="I376">
            <v>7</v>
          </cell>
          <cell r="J376">
            <v>0</v>
          </cell>
          <cell r="L376">
            <v>0</v>
          </cell>
          <cell r="P376">
            <v>9</v>
          </cell>
          <cell r="Q376">
            <v>13.39</v>
          </cell>
          <cell r="R376">
            <v>9</v>
          </cell>
          <cell r="S376">
            <v>13.39</v>
          </cell>
          <cell r="U376">
            <v>0</v>
          </cell>
          <cell r="Y376">
            <v>9</v>
          </cell>
          <cell r="Z376">
            <v>13.39</v>
          </cell>
          <cell r="AA376">
            <v>9</v>
          </cell>
          <cell r="AB376">
            <v>13.39</v>
          </cell>
        </row>
        <row r="377">
          <cell r="D377">
            <v>0</v>
          </cell>
          <cell r="I377">
            <v>0</v>
          </cell>
          <cell r="J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2</v>
          </cell>
          <cell r="U383">
            <v>24.371899999999997</v>
          </cell>
          <cell r="V383">
            <v>0</v>
          </cell>
          <cell r="W383">
            <v>0</v>
          </cell>
          <cell r="Y383">
            <v>20</v>
          </cell>
          <cell r="AA383">
            <v>20</v>
          </cell>
          <cell r="AB383">
            <v>57.801899999999989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70.677211446123806</v>
          </cell>
          <cell r="F387">
            <v>70.677211446123806</v>
          </cell>
          <cell r="I387">
            <v>0</v>
          </cell>
          <cell r="J387">
            <v>0</v>
          </cell>
          <cell r="Q387">
            <v>113.18870240000001</v>
          </cell>
          <cell r="R387">
            <v>0</v>
          </cell>
          <cell r="S387">
            <v>113.18870240000001</v>
          </cell>
          <cell r="Y387">
            <v>0</v>
          </cell>
          <cell r="Z387">
            <v>61.208070744680846</v>
          </cell>
          <cell r="AA387">
            <v>0</v>
          </cell>
          <cell r="AB387">
            <v>61.208070744680846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61.208070744680846</v>
          </cell>
          <cell r="AA390">
            <v>0</v>
          </cell>
          <cell r="AB390">
            <v>61.208070744680846</v>
          </cell>
        </row>
        <row r="391">
          <cell r="I391">
            <v>0</v>
          </cell>
          <cell r="J391">
            <v>0</v>
          </cell>
          <cell r="Q391">
            <v>78.964972799999998</v>
          </cell>
          <cell r="S391">
            <v>78.964972799999998</v>
          </cell>
          <cell r="Y391">
            <v>0</v>
          </cell>
          <cell r="AB391">
            <v>0</v>
          </cell>
        </row>
        <row r="392">
          <cell r="C392">
            <v>250</v>
          </cell>
          <cell r="D392">
            <v>22.431204999999999</v>
          </cell>
          <cell r="E392">
            <v>250</v>
          </cell>
          <cell r="F392">
            <v>22.431204999999999</v>
          </cell>
          <cell r="I392">
            <v>249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394</v>
          </cell>
          <cell r="Z392">
            <v>12.241614148936169</v>
          </cell>
          <cell r="AA392">
            <v>394</v>
          </cell>
          <cell r="AB392">
            <v>12.241614148936169</v>
          </cell>
        </row>
        <row r="393">
          <cell r="C393">
            <v>152</v>
          </cell>
          <cell r="D393">
            <v>13.375999999999999</v>
          </cell>
          <cell r="E393">
            <v>152</v>
          </cell>
          <cell r="F393">
            <v>13.375999999999999</v>
          </cell>
          <cell r="I393">
            <v>151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591</v>
          </cell>
          <cell r="Z393">
            <v>15.739218191489361</v>
          </cell>
          <cell r="AA393">
            <v>591</v>
          </cell>
          <cell r="AB393">
            <v>15.739218191489361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314</v>
          </cell>
          <cell r="Z394">
            <v>8</v>
          </cell>
          <cell r="AA394">
            <v>314</v>
          </cell>
          <cell r="AB394">
            <v>8</v>
          </cell>
        </row>
        <row r="395">
          <cell r="C395">
            <v>0</v>
          </cell>
          <cell r="D395">
            <v>0.93510379652141395</v>
          </cell>
          <cell r="E395">
            <v>0</v>
          </cell>
          <cell r="F395">
            <v>0.93510379652141395</v>
          </cell>
          <cell r="I395">
            <v>0</v>
          </cell>
          <cell r="J395">
            <v>0</v>
          </cell>
          <cell r="Q395">
            <v>19.7412432</v>
          </cell>
          <cell r="R395">
            <v>0</v>
          </cell>
          <cell r="S395">
            <v>19.7412432</v>
          </cell>
          <cell r="Z395">
            <v>8.7440101063829783</v>
          </cell>
          <cell r="AA395">
            <v>0</v>
          </cell>
          <cell r="AB395">
            <v>8.7440101063829783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1299</v>
          </cell>
          <cell r="Z396">
            <v>105.93291319148935</v>
          </cell>
          <cell r="AA396">
            <v>1299</v>
          </cell>
          <cell r="AB396">
            <v>105.93291319148935</v>
          </cell>
        </row>
        <row r="397">
          <cell r="M397">
            <v>0</v>
          </cell>
          <cell r="N397">
            <v>0</v>
          </cell>
          <cell r="Q397">
            <v>4133.4585583999997</v>
          </cell>
          <cell r="T397">
            <v>20</v>
          </cell>
          <cell r="U397">
            <v>24.371899999999997</v>
          </cell>
          <cell r="V397">
            <v>0</v>
          </cell>
          <cell r="W397">
            <v>0</v>
          </cell>
          <cell r="Y397">
            <v>173959</v>
          </cell>
          <cell r="Z397">
            <v>1725.4349131914892</v>
          </cell>
          <cell r="AA397">
            <v>173959</v>
          </cell>
          <cell r="AB397">
            <v>1749.8068131914893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1749.8068131914893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0</v>
          </cell>
        </row>
      </sheetData>
      <sheetData sheetId="38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0</v>
          </cell>
        </row>
        <row r="152">
          <cell r="D152">
            <v>42.66</v>
          </cell>
          <cell r="F152">
            <v>42.66</v>
          </cell>
          <cell r="I152">
            <v>0</v>
          </cell>
          <cell r="J152">
            <v>0</v>
          </cell>
          <cell r="Q152">
            <v>421.39030000000002</v>
          </cell>
          <cell r="R152">
            <v>0</v>
          </cell>
          <cell r="S152">
            <v>421.39030000000002</v>
          </cell>
          <cell r="Z152">
            <v>38.72</v>
          </cell>
          <cell r="AA152">
            <v>0</v>
          </cell>
          <cell r="AB152">
            <v>38.72</v>
          </cell>
        </row>
        <row r="153">
          <cell r="C153">
            <v>0</v>
          </cell>
          <cell r="D153">
            <v>42.66</v>
          </cell>
          <cell r="E153">
            <v>0</v>
          </cell>
          <cell r="F153">
            <v>42.66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421.39030000000002</v>
          </cell>
          <cell r="R153">
            <v>0</v>
          </cell>
          <cell r="S153">
            <v>421.39030000000002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38.72</v>
          </cell>
          <cell r="AA153">
            <v>0</v>
          </cell>
          <cell r="AB153">
            <v>38.72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154</v>
          </cell>
          <cell r="D170">
            <v>4.62</v>
          </cell>
          <cell r="E170">
            <v>154</v>
          </cell>
          <cell r="F170">
            <v>4.62</v>
          </cell>
          <cell r="I170">
            <v>0</v>
          </cell>
          <cell r="J170">
            <v>0</v>
          </cell>
          <cell r="P170">
            <v>134</v>
          </cell>
          <cell r="Q170">
            <v>4.0199999999999996</v>
          </cell>
          <cell r="R170">
            <v>134</v>
          </cell>
          <cell r="S170">
            <v>4.0199999999999996</v>
          </cell>
          <cell r="Y170">
            <v>134</v>
          </cell>
          <cell r="Z170">
            <v>4.0199999999999996</v>
          </cell>
          <cell r="AA170">
            <v>134</v>
          </cell>
          <cell r="AB170">
            <v>4.0199999999999996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6036</v>
          </cell>
          <cell r="Q171">
            <v>90.539999999999992</v>
          </cell>
          <cell r="R171">
            <v>6036</v>
          </cell>
          <cell r="S171">
            <v>90.539999999999992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4.0199999999999996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27</v>
          </cell>
          <cell r="Q176">
            <v>0.80999999999999994</v>
          </cell>
          <cell r="R176">
            <v>27</v>
          </cell>
          <cell r="S176">
            <v>0.80999999999999994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Y182">
            <v>27</v>
          </cell>
          <cell r="Z182">
            <v>0.80999999999999994</v>
          </cell>
          <cell r="AA182">
            <v>27</v>
          </cell>
          <cell r="AB182">
            <v>0.80999999999999994</v>
          </cell>
        </row>
        <row r="183">
          <cell r="C183">
            <v>27</v>
          </cell>
          <cell r="D183">
            <v>0.40499999999999997</v>
          </cell>
          <cell r="E183">
            <v>27</v>
          </cell>
          <cell r="F183">
            <v>0.40499999999999997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0.80999999999999994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877</v>
          </cell>
          <cell r="D194">
            <v>74.545000000000002</v>
          </cell>
          <cell r="E194">
            <v>877</v>
          </cell>
          <cell r="F194">
            <v>74.545000000000002</v>
          </cell>
          <cell r="I194">
            <v>0</v>
          </cell>
          <cell r="J194">
            <v>0</v>
          </cell>
          <cell r="P194">
            <v>82</v>
          </cell>
          <cell r="Q194">
            <v>8.2000000000000011</v>
          </cell>
          <cell r="R194">
            <v>82</v>
          </cell>
          <cell r="S194">
            <v>8.2000000000000011</v>
          </cell>
          <cell r="Y194">
            <v>82</v>
          </cell>
          <cell r="Z194">
            <v>8.2000000000000011</v>
          </cell>
          <cell r="AA194">
            <v>82</v>
          </cell>
          <cell r="AB194">
            <v>8.2000000000000011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8.2000000000000011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13.030000000000001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33516</v>
          </cell>
          <cell r="D201">
            <v>50.274000000000001</v>
          </cell>
          <cell r="E201">
            <v>33516</v>
          </cell>
          <cell r="F201">
            <v>50.274000000000001</v>
          </cell>
          <cell r="I201">
            <v>0</v>
          </cell>
          <cell r="J201">
            <v>0</v>
          </cell>
          <cell r="P201">
            <v>33071</v>
          </cell>
          <cell r="Q201">
            <v>49.606500000000004</v>
          </cell>
          <cell r="R201">
            <v>33071</v>
          </cell>
          <cell r="S201">
            <v>49.606500000000004</v>
          </cell>
          <cell r="Z201">
            <v>49.606500000000004</v>
          </cell>
          <cell r="AA201">
            <v>33071</v>
          </cell>
          <cell r="AB201">
            <v>49.606500000000004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  <cell r="P202">
            <v>7</v>
          </cell>
          <cell r="Q202">
            <v>1.0500000000000001E-2</v>
          </cell>
          <cell r="R202">
            <v>7</v>
          </cell>
          <cell r="S202">
            <v>1.0500000000000001E-2</v>
          </cell>
          <cell r="Z202">
            <v>1.0500000000000001E-2</v>
          </cell>
          <cell r="AA202">
            <v>7</v>
          </cell>
          <cell r="AB202">
            <v>1.0500000000000001E-2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  <cell r="P203">
            <v>20</v>
          </cell>
          <cell r="Q203">
            <v>0.03</v>
          </cell>
          <cell r="R203">
            <v>20</v>
          </cell>
          <cell r="S203">
            <v>0.03</v>
          </cell>
          <cell r="Z203">
            <v>0.03</v>
          </cell>
          <cell r="AA203">
            <v>20</v>
          </cell>
          <cell r="AB203">
            <v>0.03</v>
          </cell>
        </row>
        <row r="204">
          <cell r="C204">
            <v>54051</v>
          </cell>
          <cell r="D204">
            <v>81.076499999999996</v>
          </cell>
          <cell r="E204">
            <v>54051</v>
          </cell>
          <cell r="F204">
            <v>81.076499999999996</v>
          </cell>
          <cell r="I204">
            <v>0</v>
          </cell>
          <cell r="J204">
            <v>0</v>
          </cell>
          <cell r="P204">
            <v>53249</v>
          </cell>
          <cell r="Q204">
            <v>79.873500000000007</v>
          </cell>
          <cell r="R204">
            <v>53249</v>
          </cell>
          <cell r="S204">
            <v>79.873500000000007</v>
          </cell>
          <cell r="Z204">
            <v>79.873500000000007</v>
          </cell>
          <cell r="AA204">
            <v>53249</v>
          </cell>
          <cell r="AB204">
            <v>79.873500000000007</v>
          </cell>
        </row>
        <row r="205">
          <cell r="C205">
            <v>12</v>
          </cell>
          <cell r="D205">
            <v>1.8000000000000002E-2</v>
          </cell>
          <cell r="E205">
            <v>12</v>
          </cell>
          <cell r="F205">
            <v>1.8000000000000002E-2</v>
          </cell>
          <cell r="I205">
            <v>0</v>
          </cell>
          <cell r="J205">
            <v>0</v>
          </cell>
          <cell r="P205">
            <v>11</v>
          </cell>
          <cell r="Q205">
            <v>1.6500000000000001E-2</v>
          </cell>
          <cell r="R205">
            <v>11</v>
          </cell>
          <cell r="S205">
            <v>1.6500000000000001E-2</v>
          </cell>
          <cell r="Z205">
            <v>1.6500000000000001E-2</v>
          </cell>
          <cell r="AA205">
            <v>11</v>
          </cell>
          <cell r="AB205">
            <v>1.6500000000000001E-2</v>
          </cell>
        </row>
        <row r="206">
          <cell r="C206">
            <v>31</v>
          </cell>
          <cell r="D206">
            <v>4.65E-2</v>
          </cell>
          <cell r="E206">
            <v>31</v>
          </cell>
          <cell r="F206">
            <v>4.65E-2</v>
          </cell>
          <cell r="I206">
            <v>0</v>
          </cell>
          <cell r="J206">
            <v>0</v>
          </cell>
          <cell r="P206">
            <v>41</v>
          </cell>
          <cell r="Q206">
            <v>6.1499999999999999E-2</v>
          </cell>
          <cell r="R206">
            <v>41</v>
          </cell>
          <cell r="S206">
            <v>6.1499999999999999E-2</v>
          </cell>
          <cell r="Z206">
            <v>6.1499999999999999E-2</v>
          </cell>
          <cell r="AA206">
            <v>41</v>
          </cell>
          <cell r="AB206">
            <v>6.1499999999999999E-2</v>
          </cell>
        </row>
        <row r="207">
          <cell r="C207">
            <v>62542</v>
          </cell>
          <cell r="D207">
            <v>156.35499999999999</v>
          </cell>
          <cell r="E207">
            <v>62542</v>
          </cell>
          <cell r="F207">
            <v>156.35499999999999</v>
          </cell>
          <cell r="I207">
            <v>0</v>
          </cell>
          <cell r="J207">
            <v>0</v>
          </cell>
          <cell r="P207">
            <v>61815</v>
          </cell>
          <cell r="Q207">
            <v>154.53749999999999</v>
          </cell>
          <cell r="R207">
            <v>61815</v>
          </cell>
          <cell r="S207">
            <v>154.53749999999999</v>
          </cell>
          <cell r="Z207">
            <v>154.53749999999999</v>
          </cell>
          <cell r="AA207">
            <v>61815</v>
          </cell>
          <cell r="AB207">
            <v>154.53749999999999</v>
          </cell>
        </row>
        <row r="208">
          <cell r="C208">
            <v>7</v>
          </cell>
          <cell r="D208">
            <v>1.7500000000000002E-2</v>
          </cell>
          <cell r="E208">
            <v>7</v>
          </cell>
          <cell r="F208">
            <v>1.7500000000000002E-2</v>
          </cell>
          <cell r="I208">
            <v>0</v>
          </cell>
          <cell r="J208">
            <v>0</v>
          </cell>
          <cell r="P208">
            <v>2</v>
          </cell>
          <cell r="Q208">
            <v>5.0000000000000001E-3</v>
          </cell>
          <cell r="R208">
            <v>2</v>
          </cell>
          <cell r="S208">
            <v>5.0000000000000001E-3</v>
          </cell>
          <cell r="Z208">
            <v>5.0000000000000001E-3</v>
          </cell>
          <cell r="AA208">
            <v>2</v>
          </cell>
          <cell r="AB208">
            <v>5.0000000000000001E-3</v>
          </cell>
        </row>
        <row r="209">
          <cell r="C209">
            <v>38</v>
          </cell>
          <cell r="D209">
            <v>9.5000000000000001E-2</v>
          </cell>
          <cell r="E209">
            <v>38</v>
          </cell>
          <cell r="F209">
            <v>9.5000000000000001E-2</v>
          </cell>
          <cell r="I209">
            <v>0</v>
          </cell>
          <cell r="J209">
            <v>0</v>
          </cell>
          <cell r="P209">
            <v>35</v>
          </cell>
          <cell r="Q209">
            <v>8.7500000000000008E-2</v>
          </cell>
          <cell r="R209">
            <v>35</v>
          </cell>
          <cell r="S209">
            <v>8.7500000000000008E-2</v>
          </cell>
          <cell r="Z209">
            <v>8.7500000000000008E-2</v>
          </cell>
          <cell r="AA209">
            <v>35</v>
          </cell>
          <cell r="AB209">
            <v>8.7500000000000008E-2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284.2285</v>
          </cell>
        </row>
        <row r="211">
          <cell r="I211">
            <v>0</v>
          </cell>
          <cell r="J211">
            <v>0</v>
          </cell>
        </row>
        <row r="212">
          <cell r="C212">
            <v>41007</v>
          </cell>
          <cell r="D212">
            <v>164.02799999999999</v>
          </cell>
          <cell r="E212">
            <v>41007</v>
          </cell>
          <cell r="F212">
            <v>164.02799999999999</v>
          </cell>
          <cell r="I212">
            <v>0</v>
          </cell>
          <cell r="J212">
            <v>0</v>
          </cell>
          <cell r="P212">
            <v>39385</v>
          </cell>
          <cell r="Q212">
            <v>157.54</v>
          </cell>
          <cell r="R212">
            <v>39385</v>
          </cell>
          <cell r="S212">
            <v>157.54</v>
          </cell>
          <cell r="Y212">
            <v>39385</v>
          </cell>
          <cell r="Z212">
            <v>157.54</v>
          </cell>
          <cell r="AA212">
            <v>39385</v>
          </cell>
          <cell r="AB212">
            <v>157.54</v>
          </cell>
        </row>
        <row r="213">
          <cell r="C213">
            <v>9466</v>
          </cell>
          <cell r="D213">
            <v>37.864000000000004</v>
          </cell>
          <cell r="E213">
            <v>9466</v>
          </cell>
          <cell r="F213">
            <v>37.864000000000004</v>
          </cell>
          <cell r="I213">
            <v>0</v>
          </cell>
          <cell r="J213">
            <v>0</v>
          </cell>
          <cell r="P213">
            <v>9077</v>
          </cell>
          <cell r="Q213">
            <v>36.308</v>
          </cell>
          <cell r="R213">
            <v>9077</v>
          </cell>
          <cell r="S213">
            <v>36.308</v>
          </cell>
          <cell r="Y213">
            <v>9077</v>
          </cell>
          <cell r="Z213">
            <v>36.308</v>
          </cell>
          <cell r="AA213">
            <v>9077</v>
          </cell>
          <cell r="AB213">
            <v>36.308</v>
          </cell>
        </row>
        <row r="214">
          <cell r="C214">
            <v>3790</v>
          </cell>
          <cell r="D214">
            <v>15.16</v>
          </cell>
          <cell r="E214">
            <v>3790</v>
          </cell>
          <cell r="F214">
            <v>15.16</v>
          </cell>
          <cell r="I214">
            <v>0</v>
          </cell>
          <cell r="J214">
            <v>0</v>
          </cell>
          <cell r="P214">
            <v>3725</v>
          </cell>
          <cell r="Q214">
            <v>14.9</v>
          </cell>
          <cell r="R214">
            <v>3725</v>
          </cell>
          <cell r="S214">
            <v>14.9</v>
          </cell>
          <cell r="Y214">
            <v>3725</v>
          </cell>
          <cell r="Z214">
            <v>14.9</v>
          </cell>
          <cell r="AA214">
            <v>3725</v>
          </cell>
          <cell r="AB214">
            <v>14.9</v>
          </cell>
        </row>
        <row r="215">
          <cell r="C215">
            <v>10919</v>
          </cell>
          <cell r="D215">
            <v>43.676000000000002</v>
          </cell>
          <cell r="E215">
            <v>10919</v>
          </cell>
          <cell r="F215">
            <v>43.676000000000002</v>
          </cell>
          <cell r="I215">
            <v>0</v>
          </cell>
          <cell r="J215">
            <v>0</v>
          </cell>
          <cell r="P215">
            <v>25576</v>
          </cell>
          <cell r="Q215">
            <v>102.304</v>
          </cell>
          <cell r="R215">
            <v>25576</v>
          </cell>
          <cell r="S215">
            <v>102.304</v>
          </cell>
          <cell r="Y215">
            <v>10417</v>
          </cell>
          <cell r="Z215">
            <v>41.667999999999999</v>
          </cell>
          <cell r="AA215">
            <v>10417</v>
          </cell>
          <cell r="AB215">
            <v>41.667999999999999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250.416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15</v>
          </cell>
          <cell r="D259">
            <v>7.5</v>
          </cell>
          <cell r="E259">
            <v>15</v>
          </cell>
          <cell r="F259">
            <v>7.5</v>
          </cell>
          <cell r="I259">
            <v>0</v>
          </cell>
          <cell r="J259">
            <v>0</v>
          </cell>
          <cell r="P259">
            <v>16</v>
          </cell>
          <cell r="Q259">
            <v>8</v>
          </cell>
          <cell r="R259">
            <v>16</v>
          </cell>
          <cell r="S259">
            <v>8</v>
          </cell>
          <cell r="Y259">
            <v>16</v>
          </cell>
          <cell r="Z259">
            <v>8</v>
          </cell>
          <cell r="AA259">
            <v>16</v>
          </cell>
          <cell r="AB259">
            <v>8</v>
          </cell>
        </row>
        <row r="260">
          <cell r="C260">
            <v>15</v>
          </cell>
          <cell r="D260">
            <v>7.5</v>
          </cell>
          <cell r="E260">
            <v>15</v>
          </cell>
          <cell r="F260">
            <v>7.5</v>
          </cell>
          <cell r="I260">
            <v>0</v>
          </cell>
          <cell r="J260">
            <v>0</v>
          </cell>
          <cell r="P260">
            <v>16</v>
          </cell>
          <cell r="Q260">
            <v>8</v>
          </cell>
          <cell r="R260">
            <v>16</v>
          </cell>
          <cell r="S260">
            <v>8</v>
          </cell>
          <cell r="Y260">
            <v>16</v>
          </cell>
          <cell r="Z260">
            <v>8</v>
          </cell>
          <cell r="AA260">
            <v>16</v>
          </cell>
          <cell r="AB260">
            <v>8</v>
          </cell>
        </row>
        <row r="261">
          <cell r="C261">
            <v>15</v>
          </cell>
          <cell r="D261">
            <v>7.5</v>
          </cell>
          <cell r="E261">
            <v>15</v>
          </cell>
          <cell r="F261">
            <v>7.5</v>
          </cell>
          <cell r="I261">
            <v>0</v>
          </cell>
          <cell r="J261">
            <v>0</v>
          </cell>
          <cell r="P261">
            <v>16</v>
          </cell>
          <cell r="Q261">
            <v>8</v>
          </cell>
          <cell r="R261">
            <v>16</v>
          </cell>
          <cell r="S261">
            <v>8</v>
          </cell>
          <cell r="Y261">
            <v>16</v>
          </cell>
          <cell r="Z261">
            <v>8</v>
          </cell>
          <cell r="AA261">
            <v>16</v>
          </cell>
          <cell r="AB261">
            <v>8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24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24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24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1612</v>
          </cell>
          <cell r="D268">
            <v>12.896000000000001</v>
          </cell>
          <cell r="E268">
            <v>1612</v>
          </cell>
          <cell r="F268">
            <v>12.896000000000001</v>
          </cell>
          <cell r="I268">
            <v>0</v>
          </cell>
          <cell r="J268">
            <v>0</v>
          </cell>
          <cell r="P268">
            <v>1849</v>
          </cell>
          <cell r="Q268">
            <v>36.980000000000004</v>
          </cell>
          <cell r="R268">
            <v>1849</v>
          </cell>
          <cell r="S268">
            <v>36.980000000000004</v>
          </cell>
          <cell r="Y268">
            <v>1849</v>
          </cell>
          <cell r="Z268">
            <v>18.490000000000002</v>
          </cell>
          <cell r="AA268">
            <v>1849</v>
          </cell>
          <cell r="AB268">
            <v>18.490000000000002</v>
          </cell>
        </row>
        <row r="269">
          <cell r="C269">
            <v>1349</v>
          </cell>
          <cell r="D269">
            <v>10.792</v>
          </cell>
          <cell r="E269">
            <v>1349</v>
          </cell>
          <cell r="F269">
            <v>10.792</v>
          </cell>
          <cell r="I269">
            <v>0</v>
          </cell>
          <cell r="J269">
            <v>0</v>
          </cell>
          <cell r="P269">
            <v>1440</v>
          </cell>
          <cell r="Q269">
            <v>28.8</v>
          </cell>
          <cell r="R269">
            <v>1440</v>
          </cell>
          <cell r="S269">
            <v>28.8</v>
          </cell>
          <cell r="Y269">
            <v>1440</v>
          </cell>
          <cell r="Z269">
            <v>14.4</v>
          </cell>
          <cell r="AA269">
            <v>1440</v>
          </cell>
          <cell r="AB269">
            <v>14.4</v>
          </cell>
        </row>
        <row r="270">
          <cell r="C270">
            <v>2033</v>
          </cell>
          <cell r="D270">
            <v>16.263999999999999</v>
          </cell>
          <cell r="E270">
            <v>2033</v>
          </cell>
          <cell r="F270">
            <v>16.263999999999999</v>
          </cell>
          <cell r="I270">
            <v>0</v>
          </cell>
          <cell r="J270">
            <v>0</v>
          </cell>
          <cell r="P270">
            <v>1866</v>
          </cell>
          <cell r="Q270">
            <v>37.32</v>
          </cell>
          <cell r="R270">
            <v>1866</v>
          </cell>
          <cell r="S270">
            <v>37.32</v>
          </cell>
          <cell r="Y270">
            <v>1866</v>
          </cell>
          <cell r="Z270">
            <v>18.66</v>
          </cell>
          <cell r="AA270">
            <v>1866</v>
          </cell>
          <cell r="AB270">
            <v>18.66</v>
          </cell>
        </row>
        <row r="271">
          <cell r="I271">
            <v>0</v>
          </cell>
          <cell r="J271">
            <v>0</v>
          </cell>
        </row>
        <row r="272">
          <cell r="C272">
            <v>1612</v>
          </cell>
          <cell r="D272">
            <v>12.896000000000001</v>
          </cell>
          <cell r="E272">
            <v>1612</v>
          </cell>
          <cell r="F272">
            <v>12.896000000000001</v>
          </cell>
          <cell r="I272">
            <v>0</v>
          </cell>
          <cell r="J272">
            <v>0</v>
          </cell>
          <cell r="P272">
            <v>1849</v>
          </cell>
          <cell r="Q272">
            <v>18.490000000000002</v>
          </cell>
          <cell r="R272">
            <v>1849</v>
          </cell>
          <cell r="S272">
            <v>18.490000000000002</v>
          </cell>
          <cell r="Y272">
            <v>1849</v>
          </cell>
          <cell r="Z272">
            <v>18.490000000000002</v>
          </cell>
          <cell r="AA272">
            <v>1849</v>
          </cell>
          <cell r="AB272">
            <v>18.490000000000002</v>
          </cell>
        </row>
        <row r="273">
          <cell r="C273">
            <v>1349</v>
          </cell>
          <cell r="D273">
            <v>10.792</v>
          </cell>
          <cell r="E273">
            <v>1349</v>
          </cell>
          <cell r="F273">
            <v>10.792</v>
          </cell>
          <cell r="I273">
            <v>0</v>
          </cell>
          <cell r="J273">
            <v>0</v>
          </cell>
          <cell r="P273">
            <v>1440</v>
          </cell>
          <cell r="Q273">
            <v>14.4</v>
          </cell>
          <cell r="R273">
            <v>1440</v>
          </cell>
          <cell r="S273">
            <v>14.4</v>
          </cell>
          <cell r="Y273">
            <v>1440</v>
          </cell>
          <cell r="Z273">
            <v>14.4</v>
          </cell>
          <cell r="AA273">
            <v>1440</v>
          </cell>
          <cell r="AB273">
            <v>14.4</v>
          </cell>
        </row>
        <row r="274">
          <cell r="C274">
            <v>2033</v>
          </cell>
          <cell r="D274">
            <v>16.263999999999999</v>
          </cell>
          <cell r="E274">
            <v>2033</v>
          </cell>
          <cell r="F274">
            <v>16.263999999999999</v>
          </cell>
          <cell r="I274">
            <v>0</v>
          </cell>
          <cell r="J274">
            <v>0</v>
          </cell>
          <cell r="P274">
            <v>1866</v>
          </cell>
          <cell r="Q274">
            <v>18.66</v>
          </cell>
          <cell r="R274">
            <v>1866</v>
          </cell>
          <cell r="S274">
            <v>18.66</v>
          </cell>
          <cell r="Y274">
            <v>1866</v>
          </cell>
          <cell r="Z274">
            <v>18.66</v>
          </cell>
          <cell r="AA274">
            <v>1866</v>
          </cell>
          <cell r="AB274">
            <v>18.66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102</v>
          </cell>
          <cell r="D281">
            <v>0.81600000000000006</v>
          </cell>
          <cell r="E281">
            <v>102</v>
          </cell>
          <cell r="F281">
            <v>0.81600000000000006</v>
          </cell>
          <cell r="I281">
            <v>0</v>
          </cell>
          <cell r="J281">
            <v>0</v>
          </cell>
          <cell r="P281">
            <v>67</v>
          </cell>
          <cell r="Q281">
            <v>1.34</v>
          </cell>
          <cell r="R281">
            <v>67</v>
          </cell>
          <cell r="S281">
            <v>1.34</v>
          </cell>
          <cell r="Y281">
            <v>67</v>
          </cell>
          <cell r="Z281">
            <v>1.34</v>
          </cell>
          <cell r="AA281">
            <v>67</v>
          </cell>
          <cell r="AB281">
            <v>1.34</v>
          </cell>
        </row>
        <row r="282">
          <cell r="C282">
            <v>93</v>
          </cell>
          <cell r="D282">
            <v>0.74399999999999999</v>
          </cell>
          <cell r="E282">
            <v>93</v>
          </cell>
          <cell r="F282">
            <v>0.74399999999999999</v>
          </cell>
          <cell r="I282">
            <v>0</v>
          </cell>
          <cell r="J282">
            <v>0</v>
          </cell>
          <cell r="P282">
            <v>53</v>
          </cell>
          <cell r="Q282">
            <v>1.06</v>
          </cell>
          <cell r="R282">
            <v>53</v>
          </cell>
          <cell r="S282">
            <v>1.06</v>
          </cell>
          <cell r="Y282">
            <v>53</v>
          </cell>
          <cell r="Z282">
            <v>1.06</v>
          </cell>
          <cell r="AA282">
            <v>53</v>
          </cell>
          <cell r="AB282">
            <v>1.06</v>
          </cell>
        </row>
        <row r="283">
          <cell r="C283">
            <v>116</v>
          </cell>
          <cell r="D283">
            <v>0.92800000000000005</v>
          </cell>
          <cell r="E283">
            <v>116</v>
          </cell>
          <cell r="F283">
            <v>0.92800000000000005</v>
          </cell>
          <cell r="I283">
            <v>0</v>
          </cell>
          <cell r="J283">
            <v>0</v>
          </cell>
          <cell r="P283">
            <v>67</v>
          </cell>
          <cell r="Q283">
            <v>1.34</v>
          </cell>
          <cell r="R283">
            <v>67</v>
          </cell>
          <cell r="S283">
            <v>1.34</v>
          </cell>
          <cell r="Y283">
            <v>67</v>
          </cell>
          <cell r="Z283">
            <v>1.34</v>
          </cell>
          <cell r="AA283">
            <v>67</v>
          </cell>
          <cell r="AB283">
            <v>1.34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39</v>
          </cell>
          <cell r="D286">
            <v>0.624</v>
          </cell>
          <cell r="E286">
            <v>39</v>
          </cell>
          <cell r="F286">
            <v>0.624</v>
          </cell>
          <cell r="I286">
            <v>0</v>
          </cell>
          <cell r="J286">
            <v>0</v>
          </cell>
          <cell r="P286">
            <v>39</v>
          </cell>
          <cell r="Q286">
            <v>0.624</v>
          </cell>
          <cell r="R286">
            <v>39</v>
          </cell>
          <cell r="S286">
            <v>0.624</v>
          </cell>
          <cell r="Y286">
            <v>156</v>
          </cell>
          <cell r="Z286">
            <v>2.496</v>
          </cell>
          <cell r="AA286">
            <v>156</v>
          </cell>
          <cell r="AB286">
            <v>2.496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109.476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34</v>
          </cell>
          <cell r="D290">
            <v>123.42</v>
          </cell>
          <cell r="E290">
            <v>34</v>
          </cell>
          <cell r="F290">
            <v>123.42</v>
          </cell>
          <cell r="I290">
            <v>0</v>
          </cell>
          <cell r="J290">
            <v>0</v>
          </cell>
          <cell r="P290">
            <v>36</v>
          </cell>
          <cell r="Q290">
            <v>137.16</v>
          </cell>
          <cell r="R290">
            <v>36</v>
          </cell>
          <cell r="S290">
            <v>137.16</v>
          </cell>
          <cell r="Y290">
            <v>34</v>
          </cell>
          <cell r="Z290">
            <v>129.54</v>
          </cell>
          <cell r="AA290">
            <v>34</v>
          </cell>
          <cell r="AB290">
            <v>129.54</v>
          </cell>
        </row>
        <row r="291">
          <cell r="C291">
            <v>12</v>
          </cell>
          <cell r="D291">
            <v>43.56</v>
          </cell>
          <cell r="E291">
            <v>12</v>
          </cell>
          <cell r="F291">
            <v>43.56</v>
          </cell>
          <cell r="I291">
            <v>0</v>
          </cell>
          <cell r="J291">
            <v>0</v>
          </cell>
          <cell r="P291">
            <v>12</v>
          </cell>
          <cell r="Q291">
            <v>45.72</v>
          </cell>
          <cell r="R291">
            <v>12</v>
          </cell>
          <cell r="S291">
            <v>45.72</v>
          </cell>
          <cell r="Y291">
            <v>12</v>
          </cell>
          <cell r="Z291">
            <v>45.72</v>
          </cell>
          <cell r="AA291">
            <v>12</v>
          </cell>
          <cell r="AB291">
            <v>45.72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P292">
            <v>6</v>
          </cell>
          <cell r="Q292">
            <v>22.86</v>
          </cell>
          <cell r="R292">
            <v>6</v>
          </cell>
          <cell r="S292">
            <v>22.86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C293">
            <v>4</v>
          </cell>
          <cell r="D293">
            <v>11.550006116207951</v>
          </cell>
          <cell r="E293">
            <v>4</v>
          </cell>
          <cell r="F293">
            <v>11.550006116207951</v>
          </cell>
          <cell r="I293">
            <v>0</v>
          </cell>
          <cell r="J293">
            <v>0</v>
          </cell>
          <cell r="P293">
            <v>6</v>
          </cell>
          <cell r="Q293">
            <v>20.160000000000004</v>
          </cell>
          <cell r="R293">
            <v>6</v>
          </cell>
          <cell r="S293">
            <v>20.160000000000004</v>
          </cell>
          <cell r="Y293">
            <v>4</v>
          </cell>
          <cell r="Z293">
            <v>13.440000000000001</v>
          </cell>
          <cell r="AA293">
            <v>4</v>
          </cell>
          <cell r="AB293">
            <v>13.440000000000001</v>
          </cell>
        </row>
        <row r="294">
          <cell r="C294">
            <v>5</v>
          </cell>
          <cell r="D294">
            <v>14.814</v>
          </cell>
          <cell r="E294">
            <v>5</v>
          </cell>
          <cell r="F294">
            <v>14.814</v>
          </cell>
          <cell r="I294">
            <v>0</v>
          </cell>
          <cell r="J294">
            <v>0</v>
          </cell>
          <cell r="P294">
            <v>34</v>
          </cell>
          <cell r="Q294">
            <v>114.24</v>
          </cell>
          <cell r="R294">
            <v>34</v>
          </cell>
          <cell r="S294">
            <v>114.24</v>
          </cell>
          <cell r="Y294">
            <v>6</v>
          </cell>
          <cell r="Z294">
            <v>20.16</v>
          </cell>
          <cell r="AA294">
            <v>6</v>
          </cell>
          <cell r="AB294">
            <v>20.16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6</v>
          </cell>
          <cell r="Q296">
            <v>6</v>
          </cell>
          <cell r="R296">
            <v>6</v>
          </cell>
          <cell r="S296">
            <v>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6</v>
          </cell>
          <cell r="D297">
            <v>3</v>
          </cell>
          <cell r="E297">
            <v>6</v>
          </cell>
          <cell r="F297">
            <v>3</v>
          </cell>
          <cell r="I297">
            <v>0</v>
          </cell>
          <cell r="J297">
            <v>0</v>
          </cell>
          <cell r="P297">
            <v>6</v>
          </cell>
          <cell r="Q297">
            <v>3</v>
          </cell>
          <cell r="R297">
            <v>6</v>
          </cell>
          <cell r="S297">
            <v>3</v>
          </cell>
          <cell r="Y297">
            <v>6</v>
          </cell>
          <cell r="Z297">
            <v>3</v>
          </cell>
          <cell r="AA297">
            <v>6</v>
          </cell>
          <cell r="AB297">
            <v>3</v>
          </cell>
        </row>
        <row r="298">
          <cell r="C298">
            <v>6</v>
          </cell>
          <cell r="D298">
            <v>1.7999999999999998</v>
          </cell>
          <cell r="E298">
            <v>6</v>
          </cell>
          <cell r="F298">
            <v>1.7999999999999998</v>
          </cell>
          <cell r="I298">
            <v>0</v>
          </cell>
          <cell r="J298">
            <v>0</v>
          </cell>
          <cell r="P298">
            <v>6</v>
          </cell>
          <cell r="Q298">
            <v>1.7999999999999998</v>
          </cell>
          <cell r="R298">
            <v>6</v>
          </cell>
          <cell r="S298">
            <v>1.7999999999999998</v>
          </cell>
          <cell r="Y298">
            <v>6</v>
          </cell>
          <cell r="Z298">
            <v>1.7999999999999998</v>
          </cell>
          <cell r="AA298">
            <v>6</v>
          </cell>
          <cell r="AB298">
            <v>1.7999999999999998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6</v>
          </cell>
          <cell r="Q299">
            <v>0.60000000000000009</v>
          </cell>
          <cell r="R299">
            <v>6</v>
          </cell>
          <cell r="S299">
            <v>0.60000000000000009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6</v>
          </cell>
          <cell r="Q300">
            <v>0.60000000000000009</v>
          </cell>
          <cell r="R300">
            <v>6</v>
          </cell>
          <cell r="S300">
            <v>0.60000000000000009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6</v>
          </cell>
          <cell r="Z301">
            <v>213.66</v>
          </cell>
          <cell r="AA301">
            <v>6</v>
          </cell>
          <cell r="AB301">
            <v>213.66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78</v>
          </cell>
          <cell r="Q305">
            <v>7.8000000000000007</v>
          </cell>
          <cell r="R305">
            <v>78</v>
          </cell>
          <cell r="S305">
            <v>7.8000000000000007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78</v>
          </cell>
          <cell r="D306">
            <v>7.8000000000000007</v>
          </cell>
          <cell r="E306">
            <v>78</v>
          </cell>
          <cell r="F306">
            <v>7.8000000000000007</v>
          </cell>
          <cell r="I306">
            <v>0</v>
          </cell>
          <cell r="J306">
            <v>0</v>
          </cell>
          <cell r="P306">
            <v>78</v>
          </cell>
          <cell r="Q306">
            <v>7.8000000000000007</v>
          </cell>
          <cell r="R306">
            <v>78</v>
          </cell>
          <cell r="S306">
            <v>7.8000000000000007</v>
          </cell>
          <cell r="Z306">
            <v>7.8000000000000007</v>
          </cell>
          <cell r="AA306">
            <v>78</v>
          </cell>
          <cell r="AB306">
            <v>7.8000000000000007</v>
          </cell>
        </row>
        <row r="307">
          <cell r="C307">
            <v>78</v>
          </cell>
          <cell r="D307">
            <v>9.36</v>
          </cell>
          <cell r="E307">
            <v>78</v>
          </cell>
          <cell r="F307">
            <v>9.36</v>
          </cell>
          <cell r="I307">
            <v>0</v>
          </cell>
          <cell r="J307">
            <v>0</v>
          </cell>
          <cell r="P307">
            <v>78</v>
          </cell>
          <cell r="Q307">
            <v>9.36</v>
          </cell>
          <cell r="R307">
            <v>78</v>
          </cell>
          <cell r="S307">
            <v>9.36</v>
          </cell>
          <cell r="Z307">
            <v>9.36</v>
          </cell>
          <cell r="AA307">
            <v>78</v>
          </cell>
          <cell r="AB307">
            <v>9.36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78</v>
          </cell>
          <cell r="Q308">
            <v>2.34</v>
          </cell>
          <cell r="R308">
            <v>78</v>
          </cell>
          <cell r="S308">
            <v>2.34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78</v>
          </cell>
          <cell r="Q309">
            <v>1.56</v>
          </cell>
          <cell r="R309">
            <v>78</v>
          </cell>
          <cell r="S309">
            <v>1.56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78</v>
          </cell>
          <cell r="Z310">
            <v>17.16</v>
          </cell>
          <cell r="AA310">
            <v>78</v>
          </cell>
          <cell r="AB310">
            <v>17.16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42.176400000000001</v>
          </cell>
          <cell r="E313">
            <v>1</v>
          </cell>
          <cell r="F313">
            <v>42.176400000000001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20</v>
          </cell>
          <cell r="D314">
            <v>0</v>
          </cell>
          <cell r="E314">
            <v>20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825</v>
          </cell>
          <cell r="Q317">
            <v>24.75</v>
          </cell>
          <cell r="R317">
            <v>825</v>
          </cell>
          <cell r="S317">
            <v>24.75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321</v>
          </cell>
          <cell r="Q318">
            <v>32.1</v>
          </cell>
          <cell r="R318">
            <v>321</v>
          </cell>
          <cell r="S318">
            <v>32.1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1612</v>
          </cell>
          <cell r="D323">
            <v>8.06</v>
          </cell>
          <cell r="E323">
            <v>1612</v>
          </cell>
          <cell r="F323">
            <v>8.06</v>
          </cell>
          <cell r="I323">
            <v>0</v>
          </cell>
          <cell r="J323">
            <v>0</v>
          </cell>
          <cell r="P323">
            <v>1849</v>
          </cell>
          <cell r="Q323">
            <v>9.245000000000001</v>
          </cell>
          <cell r="R323">
            <v>1849</v>
          </cell>
          <cell r="S323">
            <v>9.245000000000001</v>
          </cell>
          <cell r="Y323">
            <v>1849</v>
          </cell>
          <cell r="Z323">
            <v>9.245000000000001</v>
          </cell>
          <cell r="AA323">
            <v>1849</v>
          </cell>
          <cell r="AB323">
            <v>9.245000000000001</v>
          </cell>
        </row>
        <row r="324">
          <cell r="C324">
            <v>1349</v>
          </cell>
          <cell r="D324">
            <v>6.7450000000000001</v>
          </cell>
          <cell r="E324">
            <v>1349</v>
          </cell>
          <cell r="F324">
            <v>6.7450000000000001</v>
          </cell>
          <cell r="I324">
            <v>0</v>
          </cell>
          <cell r="J324">
            <v>0</v>
          </cell>
          <cell r="P324">
            <v>1440</v>
          </cell>
          <cell r="Q324">
            <v>7.2</v>
          </cell>
          <cell r="R324">
            <v>1440</v>
          </cell>
          <cell r="S324">
            <v>7.2</v>
          </cell>
          <cell r="Y324">
            <v>1440</v>
          </cell>
          <cell r="Z324">
            <v>7.2</v>
          </cell>
          <cell r="AA324">
            <v>1440</v>
          </cell>
          <cell r="AB324">
            <v>7.2</v>
          </cell>
        </row>
        <row r="325">
          <cell r="C325">
            <v>2033</v>
          </cell>
          <cell r="D325">
            <v>10.165000000000001</v>
          </cell>
          <cell r="E325">
            <v>2033</v>
          </cell>
          <cell r="F325">
            <v>10.165000000000001</v>
          </cell>
          <cell r="I325">
            <v>0</v>
          </cell>
          <cell r="J325">
            <v>0</v>
          </cell>
          <cell r="P325">
            <v>1866</v>
          </cell>
          <cell r="Q325">
            <v>9.33</v>
          </cell>
          <cell r="R325">
            <v>1866</v>
          </cell>
          <cell r="S325">
            <v>9.33</v>
          </cell>
          <cell r="Y325">
            <v>1866</v>
          </cell>
          <cell r="Z325">
            <v>9.33</v>
          </cell>
          <cell r="AA325">
            <v>1866</v>
          </cell>
          <cell r="AB325">
            <v>9.33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5155</v>
          </cell>
          <cell r="Z326">
            <v>25.774999999999999</v>
          </cell>
          <cell r="AA326">
            <v>5155</v>
          </cell>
          <cell r="AB326">
            <v>25.774999999999999</v>
          </cell>
        </row>
        <row r="327">
          <cell r="I327">
            <v>0</v>
          </cell>
          <cell r="J327">
            <v>0</v>
          </cell>
        </row>
        <row r="328">
          <cell r="C328">
            <v>899</v>
          </cell>
          <cell r="D328">
            <v>44.95</v>
          </cell>
          <cell r="E328">
            <v>899</v>
          </cell>
          <cell r="F328">
            <v>44.95</v>
          </cell>
          <cell r="I328">
            <v>0</v>
          </cell>
          <cell r="J328">
            <v>0</v>
          </cell>
          <cell r="P328">
            <v>1089</v>
          </cell>
          <cell r="Q328">
            <v>54.45</v>
          </cell>
          <cell r="R328">
            <v>1089</v>
          </cell>
          <cell r="S328">
            <v>54.45</v>
          </cell>
          <cell r="Y328">
            <v>1089</v>
          </cell>
          <cell r="Z328">
            <v>54.45</v>
          </cell>
          <cell r="AA328">
            <v>1089</v>
          </cell>
          <cell r="AB328">
            <v>54.45</v>
          </cell>
        </row>
        <row r="329">
          <cell r="C329">
            <v>556</v>
          </cell>
          <cell r="D329">
            <v>38.92</v>
          </cell>
          <cell r="E329">
            <v>556</v>
          </cell>
          <cell r="F329">
            <v>38.92</v>
          </cell>
          <cell r="I329">
            <v>0</v>
          </cell>
          <cell r="J329">
            <v>0</v>
          </cell>
          <cell r="P329">
            <v>590</v>
          </cell>
          <cell r="Q329">
            <v>41.300000000000004</v>
          </cell>
          <cell r="R329">
            <v>590</v>
          </cell>
          <cell r="S329">
            <v>41.300000000000004</v>
          </cell>
          <cell r="Y329">
            <v>590</v>
          </cell>
          <cell r="Z329">
            <v>41.300000000000004</v>
          </cell>
          <cell r="AA329">
            <v>590</v>
          </cell>
          <cell r="AB329">
            <v>41.300000000000004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1679</v>
          </cell>
          <cell r="Z330">
            <v>95.75</v>
          </cell>
          <cell r="AA330">
            <v>1679</v>
          </cell>
          <cell r="AB330">
            <v>95.75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1152</v>
          </cell>
          <cell r="D336">
            <v>86.399999999999991</v>
          </cell>
          <cell r="E336">
            <v>1152</v>
          </cell>
          <cell r="F336">
            <v>86.399999999999991</v>
          </cell>
          <cell r="I336">
            <v>0</v>
          </cell>
          <cell r="J336">
            <v>0</v>
          </cell>
          <cell r="P336">
            <v>1146</v>
          </cell>
          <cell r="Q336">
            <v>85.95</v>
          </cell>
          <cell r="R336">
            <v>1146</v>
          </cell>
          <cell r="S336">
            <v>85.95</v>
          </cell>
          <cell r="Y336">
            <v>1146</v>
          </cell>
          <cell r="Z336">
            <v>85.95</v>
          </cell>
          <cell r="AA336">
            <v>1146</v>
          </cell>
          <cell r="AB336">
            <v>85.95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1146</v>
          </cell>
          <cell r="Z337">
            <v>85.95</v>
          </cell>
          <cell r="AA337">
            <v>1146</v>
          </cell>
          <cell r="AB337">
            <v>85.95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3792</v>
          </cell>
          <cell r="D340">
            <v>113.75999999999999</v>
          </cell>
          <cell r="E340">
            <v>3792</v>
          </cell>
          <cell r="F340">
            <v>113.75999999999999</v>
          </cell>
          <cell r="I340">
            <v>0</v>
          </cell>
          <cell r="J340">
            <v>0</v>
          </cell>
          <cell r="P340">
            <v>3653</v>
          </cell>
          <cell r="Q340">
            <v>109.58999999999999</v>
          </cell>
          <cell r="R340">
            <v>3653</v>
          </cell>
          <cell r="S340">
            <v>109.58999999999999</v>
          </cell>
          <cell r="Y340">
            <v>3449</v>
          </cell>
          <cell r="Z340">
            <v>103.47</v>
          </cell>
          <cell r="AA340">
            <v>3449</v>
          </cell>
          <cell r="AB340">
            <v>103.47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3449</v>
          </cell>
          <cell r="Z341">
            <v>103.47</v>
          </cell>
          <cell r="AA341">
            <v>3449</v>
          </cell>
          <cell r="AB341">
            <v>103.47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4980</v>
          </cell>
          <cell r="D350">
            <v>14.94</v>
          </cell>
          <cell r="E350">
            <v>4980</v>
          </cell>
          <cell r="F350">
            <v>14.94</v>
          </cell>
          <cell r="I350">
            <v>0</v>
          </cell>
          <cell r="J350">
            <v>0</v>
          </cell>
          <cell r="P350">
            <v>5736</v>
          </cell>
          <cell r="Q350">
            <v>17.208000000000002</v>
          </cell>
          <cell r="R350">
            <v>5736</v>
          </cell>
          <cell r="S350">
            <v>17.208000000000002</v>
          </cell>
          <cell r="Y350">
            <v>4956</v>
          </cell>
          <cell r="Z350">
            <v>14.868</v>
          </cell>
          <cell r="AA350">
            <v>4956</v>
          </cell>
          <cell r="AB350">
            <v>14.868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14.868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67</v>
          </cell>
          <cell r="Q358">
            <v>520.58999999999992</v>
          </cell>
          <cell r="R358">
            <v>67</v>
          </cell>
          <cell r="S358">
            <v>520.58999999999992</v>
          </cell>
          <cell r="U358">
            <v>0</v>
          </cell>
          <cell r="Y358">
            <v>14</v>
          </cell>
          <cell r="Z358">
            <v>108.78</v>
          </cell>
          <cell r="AA358">
            <v>14</v>
          </cell>
          <cell r="AB358">
            <v>108.78</v>
          </cell>
        </row>
        <row r="359">
          <cell r="C359">
            <v>0</v>
          </cell>
          <cell r="D359">
            <v>119.31471999999991</v>
          </cell>
          <cell r="I359">
            <v>0</v>
          </cell>
          <cell r="J359">
            <v>119.31471999999991</v>
          </cell>
          <cell r="K359">
            <v>54</v>
          </cell>
          <cell r="L359">
            <v>119.31471999999991</v>
          </cell>
          <cell r="P359">
            <v>38</v>
          </cell>
          <cell r="Q359">
            <v>295.26</v>
          </cell>
          <cell r="R359">
            <v>38</v>
          </cell>
          <cell r="S359">
            <v>414.5747199999999</v>
          </cell>
          <cell r="U359">
            <v>119.31471999999991</v>
          </cell>
          <cell r="Y359">
            <v>5</v>
          </cell>
          <cell r="Z359">
            <v>38.849999999999994</v>
          </cell>
          <cell r="AA359">
            <v>5</v>
          </cell>
          <cell r="AB359">
            <v>158.1647199999999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18</v>
          </cell>
          <cell r="D363">
            <v>35.9084</v>
          </cell>
          <cell r="E363">
            <v>18</v>
          </cell>
          <cell r="F363">
            <v>15.75</v>
          </cell>
          <cell r="I363">
            <v>0</v>
          </cell>
          <cell r="J363">
            <v>20.1584</v>
          </cell>
          <cell r="K363">
            <v>9</v>
          </cell>
          <cell r="L363">
            <v>20.1584</v>
          </cell>
          <cell r="Q363">
            <v>0</v>
          </cell>
          <cell r="R363">
            <v>0</v>
          </cell>
          <cell r="S363">
            <v>20.1584</v>
          </cell>
          <cell r="U363">
            <v>20.1584</v>
          </cell>
          <cell r="Z363">
            <v>0</v>
          </cell>
          <cell r="AA363">
            <v>0</v>
          </cell>
          <cell r="AB363">
            <v>20.1584</v>
          </cell>
        </row>
        <row r="364">
          <cell r="C364">
            <v>15</v>
          </cell>
          <cell r="D364">
            <v>27.61</v>
          </cell>
          <cell r="E364">
            <v>15</v>
          </cell>
          <cell r="F364">
            <v>13.125</v>
          </cell>
          <cell r="I364">
            <v>0</v>
          </cell>
          <cell r="J364">
            <v>14.484999999999999</v>
          </cell>
          <cell r="K364">
            <v>15</v>
          </cell>
          <cell r="L364">
            <v>14.484999999999999</v>
          </cell>
          <cell r="Q364">
            <v>0</v>
          </cell>
          <cell r="R364">
            <v>0</v>
          </cell>
          <cell r="S364">
            <v>14.484999999999999</v>
          </cell>
          <cell r="U364">
            <v>14.484999999999999</v>
          </cell>
          <cell r="Z364">
            <v>0</v>
          </cell>
          <cell r="AA364">
            <v>0</v>
          </cell>
          <cell r="AB364">
            <v>14.484999999999999</v>
          </cell>
        </row>
        <row r="365">
          <cell r="C365">
            <v>0</v>
          </cell>
          <cell r="D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75</v>
          </cell>
          <cell r="Q368">
            <v>22.5</v>
          </cell>
          <cell r="R368">
            <v>75</v>
          </cell>
          <cell r="S368">
            <v>22.5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3.9000000000000004</v>
          </cell>
          <cell r="I369">
            <v>0</v>
          </cell>
          <cell r="J369">
            <v>3.9000000000000004</v>
          </cell>
          <cell r="K369">
            <v>1</v>
          </cell>
          <cell r="L369">
            <v>3.9000000000000004</v>
          </cell>
          <cell r="Q369">
            <v>0</v>
          </cell>
          <cell r="R369">
            <v>0</v>
          </cell>
          <cell r="S369">
            <v>3.9000000000000004</v>
          </cell>
          <cell r="U369">
            <v>3.9000000000000004</v>
          </cell>
          <cell r="Z369">
            <v>0</v>
          </cell>
          <cell r="AA369">
            <v>0</v>
          </cell>
          <cell r="AB369">
            <v>3.9000000000000004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73</v>
          </cell>
          <cell r="Q372">
            <v>17.52</v>
          </cell>
          <cell r="R372">
            <v>73</v>
          </cell>
          <cell r="S372">
            <v>17.52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1</v>
          </cell>
          <cell r="Q374">
            <v>0.25</v>
          </cell>
          <cell r="R374">
            <v>1</v>
          </cell>
          <cell r="S374">
            <v>0.25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21</v>
          </cell>
          <cell r="D375">
            <v>24.465</v>
          </cell>
          <cell r="F375">
            <v>24.465</v>
          </cell>
          <cell r="I375">
            <v>21</v>
          </cell>
          <cell r="J375">
            <v>0</v>
          </cell>
          <cell r="L375">
            <v>0</v>
          </cell>
          <cell r="P375">
            <v>44</v>
          </cell>
          <cell r="Q375">
            <v>56.91</v>
          </cell>
          <cell r="R375">
            <v>44</v>
          </cell>
          <cell r="S375">
            <v>56.91</v>
          </cell>
          <cell r="U375">
            <v>0</v>
          </cell>
          <cell r="Y375">
            <v>10</v>
          </cell>
          <cell r="Z375">
            <v>13.92</v>
          </cell>
          <cell r="AA375">
            <v>10</v>
          </cell>
          <cell r="AB375">
            <v>13.92</v>
          </cell>
        </row>
        <row r="376">
          <cell r="C376">
            <v>6</v>
          </cell>
          <cell r="D376">
            <v>5.7779999999999996</v>
          </cell>
          <cell r="F376">
            <v>5.7779999999999996</v>
          </cell>
          <cell r="I376">
            <v>6</v>
          </cell>
          <cell r="J376">
            <v>0</v>
          </cell>
          <cell r="L376">
            <v>0</v>
          </cell>
          <cell r="P376">
            <v>1</v>
          </cell>
          <cell r="Q376">
            <v>1.99</v>
          </cell>
          <cell r="R376">
            <v>1</v>
          </cell>
          <cell r="S376">
            <v>1.99</v>
          </cell>
          <cell r="U376">
            <v>0</v>
          </cell>
          <cell r="Y376">
            <v>1</v>
          </cell>
          <cell r="Z376">
            <v>1.99</v>
          </cell>
          <cell r="AA376">
            <v>1</v>
          </cell>
          <cell r="AB376">
            <v>1.99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79</v>
          </cell>
          <cell r="U383">
            <v>157.8581199999999</v>
          </cell>
          <cell r="V383">
            <v>0</v>
          </cell>
          <cell r="W383">
            <v>0</v>
          </cell>
          <cell r="Y383">
            <v>30</v>
          </cell>
          <cell r="AA383">
            <v>30</v>
          </cell>
          <cell r="AB383">
            <v>321.39811999999989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66.994702472043301</v>
          </cell>
          <cell r="F387">
            <v>66.994702472043301</v>
          </cell>
          <cell r="I387">
            <v>0</v>
          </cell>
          <cell r="J387">
            <v>0</v>
          </cell>
          <cell r="Q387">
            <v>89.049598000000003</v>
          </cell>
          <cell r="R387">
            <v>0</v>
          </cell>
          <cell r="S387">
            <v>89.049598000000003</v>
          </cell>
          <cell r="Y387">
            <v>0</v>
          </cell>
          <cell r="Z387">
            <v>63.01</v>
          </cell>
          <cell r="AA387">
            <v>0</v>
          </cell>
          <cell r="AB387">
            <v>63.01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63.01</v>
          </cell>
          <cell r="AA390">
            <v>0</v>
          </cell>
          <cell r="AB390">
            <v>63.01</v>
          </cell>
        </row>
        <row r="391">
          <cell r="I391">
            <v>0</v>
          </cell>
          <cell r="J391">
            <v>0</v>
          </cell>
          <cell r="Q391">
            <v>62.314056000000001</v>
          </cell>
          <cell r="S391">
            <v>62.314056000000001</v>
          </cell>
          <cell r="Y391">
            <v>0</v>
          </cell>
          <cell r="AB391">
            <v>0</v>
          </cell>
        </row>
        <row r="392">
          <cell r="C392">
            <v>238</v>
          </cell>
          <cell r="D392">
            <v>21.374674999999996</v>
          </cell>
          <cell r="E392">
            <v>238</v>
          </cell>
          <cell r="F392">
            <v>21.374674999999996</v>
          </cell>
          <cell r="I392">
            <v>237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330</v>
          </cell>
          <cell r="Z392">
            <v>12.601203553191487</v>
          </cell>
          <cell r="AA392">
            <v>330</v>
          </cell>
          <cell r="AB392">
            <v>12.601203553191487</v>
          </cell>
        </row>
        <row r="393">
          <cell r="C393">
            <v>143</v>
          </cell>
          <cell r="D393">
            <v>12.584</v>
          </cell>
          <cell r="E393">
            <v>143</v>
          </cell>
          <cell r="F393">
            <v>12.584</v>
          </cell>
          <cell r="I393">
            <v>142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495</v>
          </cell>
          <cell r="Z393">
            <v>16.201547425531913</v>
          </cell>
          <cell r="AA393">
            <v>495</v>
          </cell>
          <cell r="AB393">
            <v>16.201547425531913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321</v>
          </cell>
          <cell r="Z394">
            <v>8.2100000000000009</v>
          </cell>
          <cell r="AA394">
            <v>321</v>
          </cell>
          <cell r="AB394">
            <v>8.2100000000000009</v>
          </cell>
        </row>
        <row r="395">
          <cell r="C395">
            <v>0</v>
          </cell>
          <cell r="D395">
            <v>0.93510379652141395</v>
          </cell>
          <cell r="E395">
            <v>0</v>
          </cell>
          <cell r="F395">
            <v>0.93510379652141395</v>
          </cell>
          <cell r="I395">
            <v>0</v>
          </cell>
          <cell r="J395">
            <v>0</v>
          </cell>
          <cell r="Q395">
            <v>15.578514</v>
          </cell>
          <cell r="R395">
            <v>0</v>
          </cell>
          <cell r="S395">
            <v>15.578514</v>
          </cell>
          <cell r="Z395">
            <v>9.0008596808510628</v>
          </cell>
          <cell r="AA395">
            <v>0</v>
          </cell>
          <cell r="AB395">
            <v>9.0008596808510628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1146</v>
          </cell>
          <cell r="Z396">
            <v>109.02361065957446</v>
          </cell>
          <cell r="AA396">
            <v>1146</v>
          </cell>
          <cell r="AB396">
            <v>109.02361065957446</v>
          </cell>
        </row>
        <row r="397">
          <cell r="M397">
            <v>0</v>
          </cell>
          <cell r="N397">
            <v>0</v>
          </cell>
          <cell r="Q397">
            <v>3257.4599680000001</v>
          </cell>
          <cell r="T397">
            <v>27</v>
          </cell>
          <cell r="U397">
            <v>157.8581199999999</v>
          </cell>
          <cell r="V397">
            <v>0</v>
          </cell>
          <cell r="W397">
            <v>0</v>
          </cell>
          <cell r="Y397">
            <v>234297</v>
          </cell>
          <cell r="Z397">
            <v>1649.0671106595744</v>
          </cell>
          <cell r="AA397">
            <v>234297</v>
          </cell>
          <cell r="AB397">
            <v>1806.9252306595743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1806.9252306595743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15</v>
          </cell>
        </row>
      </sheetData>
      <sheetData sheetId="39">
        <row r="11">
          <cell r="C11">
            <v>0</v>
          </cell>
          <cell r="D11">
            <v>0</v>
          </cell>
          <cell r="I11">
            <v>0</v>
          </cell>
          <cell r="J11">
            <v>0</v>
          </cell>
          <cell r="Q11">
            <v>0</v>
          </cell>
          <cell r="R11">
            <v>0</v>
          </cell>
          <cell r="S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0</v>
          </cell>
          <cell r="D12">
            <v>0</v>
          </cell>
          <cell r="I12">
            <v>0</v>
          </cell>
          <cell r="J12">
            <v>0</v>
          </cell>
          <cell r="Q12">
            <v>0</v>
          </cell>
          <cell r="R12">
            <v>0</v>
          </cell>
          <cell r="S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C13">
            <v>0</v>
          </cell>
          <cell r="D13">
            <v>0</v>
          </cell>
          <cell r="I13">
            <v>0</v>
          </cell>
          <cell r="J13">
            <v>0</v>
          </cell>
          <cell r="Q13">
            <v>0</v>
          </cell>
          <cell r="R13">
            <v>0</v>
          </cell>
          <cell r="S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0</v>
          </cell>
          <cell r="D14">
            <v>0</v>
          </cell>
          <cell r="I14">
            <v>0</v>
          </cell>
          <cell r="J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C15">
            <v>0</v>
          </cell>
          <cell r="D15">
            <v>0</v>
          </cell>
          <cell r="I15">
            <v>0</v>
          </cell>
          <cell r="J15">
            <v>0</v>
          </cell>
          <cell r="Q15">
            <v>0</v>
          </cell>
          <cell r="R15">
            <v>0</v>
          </cell>
          <cell r="S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C16">
            <v>0</v>
          </cell>
          <cell r="D16">
            <v>0</v>
          </cell>
          <cell r="I16">
            <v>0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D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I21">
            <v>0</v>
          </cell>
          <cell r="J21">
            <v>0</v>
          </cell>
          <cell r="R21">
            <v>0</v>
          </cell>
          <cell r="S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I22">
            <v>0</v>
          </cell>
          <cell r="J22">
            <v>0</v>
          </cell>
          <cell r="Q22">
            <v>0</v>
          </cell>
          <cell r="R22">
            <v>0</v>
          </cell>
          <cell r="S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  <cell r="Q24">
            <v>0</v>
          </cell>
          <cell r="R24">
            <v>0</v>
          </cell>
          <cell r="S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</row>
        <row r="27">
          <cell r="C27">
            <v>0</v>
          </cell>
          <cell r="D27">
            <v>0</v>
          </cell>
          <cell r="I27">
            <v>0</v>
          </cell>
          <cell r="J27">
            <v>0</v>
          </cell>
          <cell r="Q27">
            <v>0</v>
          </cell>
          <cell r="R27">
            <v>0</v>
          </cell>
          <cell r="S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C28">
            <v>0</v>
          </cell>
          <cell r="D28">
            <v>0</v>
          </cell>
          <cell r="I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C29">
            <v>0</v>
          </cell>
          <cell r="D29">
            <v>0</v>
          </cell>
          <cell r="I29">
            <v>0</v>
          </cell>
          <cell r="J29">
            <v>0</v>
          </cell>
          <cell r="Q29">
            <v>0</v>
          </cell>
          <cell r="R29">
            <v>0</v>
          </cell>
          <cell r="S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I31">
            <v>0</v>
          </cell>
          <cell r="J31">
            <v>0</v>
          </cell>
          <cell r="Q31">
            <v>0</v>
          </cell>
          <cell r="R31">
            <v>0</v>
          </cell>
          <cell r="S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C32">
            <v>0</v>
          </cell>
          <cell r="D32">
            <v>0</v>
          </cell>
          <cell r="I32">
            <v>0</v>
          </cell>
          <cell r="J32">
            <v>0</v>
          </cell>
          <cell r="Q32">
            <v>0</v>
          </cell>
          <cell r="R32">
            <v>0</v>
          </cell>
          <cell r="S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C33">
            <v>0</v>
          </cell>
          <cell r="D33">
            <v>0</v>
          </cell>
          <cell r="I33">
            <v>0</v>
          </cell>
          <cell r="J33">
            <v>0</v>
          </cell>
          <cell r="Q33">
            <v>0</v>
          </cell>
          <cell r="R33">
            <v>0</v>
          </cell>
          <cell r="S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C34">
            <v>0</v>
          </cell>
          <cell r="D34">
            <v>0</v>
          </cell>
          <cell r="I34">
            <v>0</v>
          </cell>
          <cell r="J34">
            <v>0</v>
          </cell>
          <cell r="Q34">
            <v>0</v>
          </cell>
          <cell r="R34">
            <v>0</v>
          </cell>
          <cell r="S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C35">
            <v>0</v>
          </cell>
          <cell r="D35">
            <v>0</v>
          </cell>
          <cell r="I35">
            <v>0</v>
          </cell>
          <cell r="J35">
            <v>0</v>
          </cell>
          <cell r="Q35">
            <v>0</v>
          </cell>
          <cell r="R35">
            <v>0</v>
          </cell>
          <cell r="S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C36">
            <v>0</v>
          </cell>
          <cell r="D36">
            <v>0</v>
          </cell>
          <cell r="I36">
            <v>0</v>
          </cell>
          <cell r="J36">
            <v>0</v>
          </cell>
          <cell r="Q36">
            <v>0</v>
          </cell>
          <cell r="R36">
            <v>0</v>
          </cell>
          <cell r="S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>
            <v>0</v>
          </cell>
          <cell r="D37">
            <v>0</v>
          </cell>
          <cell r="I37">
            <v>0</v>
          </cell>
          <cell r="J37">
            <v>0</v>
          </cell>
          <cell r="Q37">
            <v>0</v>
          </cell>
          <cell r="R37">
            <v>0</v>
          </cell>
          <cell r="S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C38">
            <v>0</v>
          </cell>
          <cell r="D38">
            <v>0</v>
          </cell>
          <cell r="I38">
            <v>0</v>
          </cell>
          <cell r="J38">
            <v>0</v>
          </cell>
          <cell r="Q38">
            <v>0</v>
          </cell>
          <cell r="R38">
            <v>0</v>
          </cell>
          <cell r="S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C39">
            <v>0</v>
          </cell>
          <cell r="D39">
            <v>0</v>
          </cell>
          <cell r="I39">
            <v>0</v>
          </cell>
          <cell r="J39">
            <v>0</v>
          </cell>
          <cell r="Q39">
            <v>0</v>
          </cell>
          <cell r="R39">
            <v>0</v>
          </cell>
          <cell r="S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C40">
            <v>0</v>
          </cell>
          <cell r="D40">
            <v>0</v>
          </cell>
          <cell r="I40">
            <v>0</v>
          </cell>
          <cell r="J40">
            <v>0</v>
          </cell>
          <cell r="Q40">
            <v>0</v>
          </cell>
          <cell r="R40">
            <v>0</v>
          </cell>
          <cell r="S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>
            <v>0</v>
          </cell>
          <cell r="D41">
            <v>0</v>
          </cell>
          <cell r="I41">
            <v>0</v>
          </cell>
          <cell r="J41">
            <v>0</v>
          </cell>
          <cell r="Q41">
            <v>0</v>
          </cell>
          <cell r="R41">
            <v>0</v>
          </cell>
          <cell r="S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C42">
            <v>0</v>
          </cell>
          <cell r="D42">
            <v>0</v>
          </cell>
          <cell r="I42">
            <v>0</v>
          </cell>
          <cell r="J42">
            <v>0</v>
          </cell>
          <cell r="Q42">
            <v>0</v>
          </cell>
          <cell r="R42">
            <v>0</v>
          </cell>
          <cell r="S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C43">
            <v>0</v>
          </cell>
          <cell r="D43">
            <v>0</v>
          </cell>
          <cell r="I43">
            <v>0</v>
          </cell>
          <cell r="J43">
            <v>0</v>
          </cell>
          <cell r="Q43">
            <v>0</v>
          </cell>
          <cell r="R43">
            <v>0</v>
          </cell>
          <cell r="S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C44">
            <v>0</v>
          </cell>
          <cell r="D44">
            <v>0</v>
          </cell>
          <cell r="I44">
            <v>0</v>
          </cell>
          <cell r="J44">
            <v>0</v>
          </cell>
          <cell r="Q44">
            <v>0</v>
          </cell>
          <cell r="R44">
            <v>0</v>
          </cell>
          <cell r="S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C45">
            <v>0</v>
          </cell>
          <cell r="D45">
            <v>0</v>
          </cell>
          <cell r="I45">
            <v>0</v>
          </cell>
          <cell r="J45">
            <v>0</v>
          </cell>
          <cell r="Q45">
            <v>0</v>
          </cell>
          <cell r="R45">
            <v>0</v>
          </cell>
          <cell r="S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C46">
            <v>0</v>
          </cell>
          <cell r="D46">
            <v>0</v>
          </cell>
          <cell r="I46">
            <v>0</v>
          </cell>
          <cell r="J46">
            <v>0</v>
          </cell>
          <cell r="Q46">
            <v>0</v>
          </cell>
          <cell r="R46">
            <v>0</v>
          </cell>
          <cell r="S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C47">
            <v>0</v>
          </cell>
          <cell r="D47">
            <v>0</v>
          </cell>
          <cell r="I47">
            <v>0</v>
          </cell>
          <cell r="J47">
            <v>0</v>
          </cell>
          <cell r="Q47">
            <v>0</v>
          </cell>
          <cell r="R47">
            <v>0</v>
          </cell>
          <cell r="S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M49">
            <v>0</v>
          </cell>
          <cell r="N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I52">
            <v>0</v>
          </cell>
          <cell r="J52">
            <v>0</v>
          </cell>
          <cell r="Q52">
            <v>0</v>
          </cell>
          <cell r="R52">
            <v>0</v>
          </cell>
          <cell r="S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C53">
            <v>0</v>
          </cell>
          <cell r="D53">
            <v>0</v>
          </cell>
          <cell r="I53">
            <v>0</v>
          </cell>
          <cell r="J53">
            <v>0</v>
          </cell>
          <cell r="Q53">
            <v>0</v>
          </cell>
          <cell r="R53">
            <v>0</v>
          </cell>
          <cell r="S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>
            <v>0</v>
          </cell>
          <cell r="D54">
            <v>0</v>
          </cell>
          <cell r="I54">
            <v>0</v>
          </cell>
          <cell r="J54">
            <v>0</v>
          </cell>
          <cell r="Q54">
            <v>0</v>
          </cell>
          <cell r="R54">
            <v>0</v>
          </cell>
          <cell r="S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C55">
            <v>0</v>
          </cell>
          <cell r="D55">
            <v>0</v>
          </cell>
          <cell r="I55">
            <v>0</v>
          </cell>
          <cell r="J55">
            <v>0</v>
          </cell>
          <cell r="Q55">
            <v>0</v>
          </cell>
          <cell r="R55">
            <v>0</v>
          </cell>
          <cell r="S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M56">
            <v>0</v>
          </cell>
          <cell r="N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B56">
            <v>0</v>
          </cell>
        </row>
        <row r="57"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  <cell r="Q58">
            <v>0</v>
          </cell>
          <cell r="R58">
            <v>0</v>
          </cell>
          <cell r="S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C59">
            <v>0</v>
          </cell>
          <cell r="D59">
            <v>0</v>
          </cell>
          <cell r="I59">
            <v>0</v>
          </cell>
          <cell r="J59">
            <v>0</v>
          </cell>
          <cell r="Q59">
            <v>0</v>
          </cell>
          <cell r="R59">
            <v>0</v>
          </cell>
          <cell r="S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>
            <v>0</v>
          </cell>
          <cell r="D60">
            <v>0</v>
          </cell>
          <cell r="I60">
            <v>0</v>
          </cell>
          <cell r="J60">
            <v>0</v>
          </cell>
          <cell r="Q60">
            <v>0</v>
          </cell>
          <cell r="R60">
            <v>0</v>
          </cell>
          <cell r="S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I61">
            <v>0</v>
          </cell>
          <cell r="J61">
            <v>0</v>
          </cell>
        </row>
        <row r="62">
          <cell r="C62">
            <v>0</v>
          </cell>
          <cell r="D62">
            <v>0</v>
          </cell>
          <cell r="I62">
            <v>0</v>
          </cell>
          <cell r="J62">
            <v>0</v>
          </cell>
          <cell r="Q62">
            <v>0</v>
          </cell>
          <cell r="R62">
            <v>0</v>
          </cell>
          <cell r="S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C63">
            <v>0</v>
          </cell>
          <cell r="D63">
            <v>0</v>
          </cell>
          <cell r="I63">
            <v>0</v>
          </cell>
          <cell r="J63">
            <v>0</v>
          </cell>
          <cell r="Q63">
            <v>0</v>
          </cell>
          <cell r="R63">
            <v>0</v>
          </cell>
          <cell r="S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>
            <v>0</v>
          </cell>
          <cell r="D64">
            <v>0</v>
          </cell>
          <cell r="I64">
            <v>0</v>
          </cell>
          <cell r="J64">
            <v>0</v>
          </cell>
          <cell r="Q64">
            <v>0</v>
          </cell>
          <cell r="R64">
            <v>0</v>
          </cell>
          <cell r="S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I65">
            <v>0</v>
          </cell>
          <cell r="J65">
            <v>0</v>
          </cell>
          <cell r="Q65">
            <v>0</v>
          </cell>
          <cell r="R65">
            <v>0</v>
          </cell>
          <cell r="S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C66">
            <v>0</v>
          </cell>
          <cell r="D66">
            <v>0</v>
          </cell>
          <cell r="I66">
            <v>0</v>
          </cell>
          <cell r="J66">
            <v>0</v>
          </cell>
          <cell r="Q66">
            <v>0</v>
          </cell>
          <cell r="R66">
            <v>0</v>
          </cell>
          <cell r="S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>
            <v>0</v>
          </cell>
          <cell r="D67">
            <v>0</v>
          </cell>
          <cell r="I67">
            <v>0</v>
          </cell>
          <cell r="J67">
            <v>0</v>
          </cell>
          <cell r="Q67">
            <v>0</v>
          </cell>
          <cell r="R67">
            <v>0</v>
          </cell>
          <cell r="S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C68">
            <v>0</v>
          </cell>
          <cell r="D68">
            <v>0</v>
          </cell>
          <cell r="I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>
            <v>0</v>
          </cell>
          <cell r="D69">
            <v>0</v>
          </cell>
          <cell r="I69">
            <v>0</v>
          </cell>
          <cell r="J69">
            <v>0</v>
          </cell>
          <cell r="Q69">
            <v>0</v>
          </cell>
          <cell r="R69">
            <v>0</v>
          </cell>
          <cell r="S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I70">
            <v>0</v>
          </cell>
          <cell r="J70">
            <v>0</v>
          </cell>
          <cell r="Q70">
            <v>0</v>
          </cell>
          <cell r="R70">
            <v>0</v>
          </cell>
          <cell r="S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C71">
            <v>0</v>
          </cell>
          <cell r="D71">
            <v>0</v>
          </cell>
          <cell r="I71">
            <v>0</v>
          </cell>
          <cell r="J71">
            <v>0</v>
          </cell>
          <cell r="Q71">
            <v>0</v>
          </cell>
          <cell r="R71">
            <v>0</v>
          </cell>
          <cell r="S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>
            <v>0</v>
          </cell>
          <cell r="D72">
            <v>0</v>
          </cell>
          <cell r="I72">
            <v>0</v>
          </cell>
          <cell r="J72">
            <v>0</v>
          </cell>
          <cell r="Q72">
            <v>0</v>
          </cell>
          <cell r="R72">
            <v>0</v>
          </cell>
          <cell r="S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C73">
            <v>0</v>
          </cell>
          <cell r="D73">
            <v>0</v>
          </cell>
          <cell r="I73">
            <v>0</v>
          </cell>
          <cell r="J73">
            <v>0</v>
          </cell>
          <cell r="Q73">
            <v>0</v>
          </cell>
          <cell r="R73">
            <v>0</v>
          </cell>
          <cell r="S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C74">
            <v>0</v>
          </cell>
          <cell r="D74">
            <v>0</v>
          </cell>
          <cell r="I74">
            <v>0</v>
          </cell>
          <cell r="J74">
            <v>0</v>
          </cell>
          <cell r="Q74">
            <v>0</v>
          </cell>
          <cell r="R74">
            <v>0</v>
          </cell>
          <cell r="S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>
            <v>0</v>
          </cell>
          <cell r="D75">
            <v>0</v>
          </cell>
          <cell r="I75">
            <v>0</v>
          </cell>
          <cell r="J75">
            <v>0</v>
          </cell>
          <cell r="Q75">
            <v>0</v>
          </cell>
          <cell r="R75">
            <v>0</v>
          </cell>
          <cell r="S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C76">
            <v>0</v>
          </cell>
          <cell r="D76">
            <v>0</v>
          </cell>
          <cell r="I76">
            <v>0</v>
          </cell>
          <cell r="J76">
            <v>0</v>
          </cell>
          <cell r="Q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C77">
            <v>0</v>
          </cell>
          <cell r="D77">
            <v>0</v>
          </cell>
          <cell r="I77">
            <v>0</v>
          </cell>
          <cell r="J77">
            <v>0</v>
          </cell>
          <cell r="Q77">
            <v>0</v>
          </cell>
          <cell r="R77">
            <v>0</v>
          </cell>
          <cell r="S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C78">
            <v>0</v>
          </cell>
          <cell r="D78">
            <v>0</v>
          </cell>
          <cell r="I78">
            <v>0</v>
          </cell>
          <cell r="J78">
            <v>0</v>
          </cell>
          <cell r="Q78">
            <v>0</v>
          </cell>
          <cell r="R78">
            <v>0</v>
          </cell>
          <cell r="S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C79">
            <v>0</v>
          </cell>
          <cell r="D79">
            <v>0</v>
          </cell>
          <cell r="I79">
            <v>0</v>
          </cell>
          <cell r="J79">
            <v>0</v>
          </cell>
          <cell r="Q79">
            <v>0</v>
          </cell>
          <cell r="R79">
            <v>0</v>
          </cell>
          <cell r="S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M80">
            <v>0</v>
          </cell>
          <cell r="N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B80">
            <v>0</v>
          </cell>
        </row>
        <row r="81">
          <cell r="M81">
            <v>0</v>
          </cell>
          <cell r="N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B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C86">
            <v>0</v>
          </cell>
          <cell r="D86">
            <v>0</v>
          </cell>
          <cell r="I86">
            <v>0</v>
          </cell>
          <cell r="J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C87">
            <v>0</v>
          </cell>
          <cell r="D87">
            <v>0</v>
          </cell>
          <cell r="I87">
            <v>0</v>
          </cell>
          <cell r="J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C88">
            <v>0</v>
          </cell>
          <cell r="D88">
            <v>0</v>
          </cell>
          <cell r="I88">
            <v>0</v>
          </cell>
          <cell r="J88">
            <v>0</v>
          </cell>
          <cell r="Q88">
            <v>0</v>
          </cell>
          <cell r="R88">
            <v>0</v>
          </cell>
          <cell r="S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C89">
            <v>0</v>
          </cell>
          <cell r="D89">
            <v>0</v>
          </cell>
          <cell r="I89">
            <v>0</v>
          </cell>
          <cell r="J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M90">
            <v>0</v>
          </cell>
          <cell r="N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B90">
            <v>0</v>
          </cell>
        </row>
        <row r="91"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M113">
            <v>0</v>
          </cell>
          <cell r="N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AB113">
            <v>0</v>
          </cell>
        </row>
        <row r="114">
          <cell r="M114">
            <v>0</v>
          </cell>
          <cell r="N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AB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C117">
            <v>0</v>
          </cell>
          <cell r="D117">
            <v>0</v>
          </cell>
          <cell r="I117">
            <v>0</v>
          </cell>
          <cell r="J117">
            <v>0</v>
          </cell>
          <cell r="Q117">
            <v>0</v>
          </cell>
          <cell r="R117">
            <v>0</v>
          </cell>
          <cell r="S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Q118">
            <v>0</v>
          </cell>
          <cell r="R118">
            <v>0</v>
          </cell>
          <cell r="S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C119">
            <v>0</v>
          </cell>
          <cell r="D119">
            <v>0</v>
          </cell>
          <cell r="I119">
            <v>0</v>
          </cell>
          <cell r="J119">
            <v>0</v>
          </cell>
          <cell r="Q119">
            <v>0</v>
          </cell>
          <cell r="R119">
            <v>0</v>
          </cell>
          <cell r="S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C120">
            <v>0</v>
          </cell>
          <cell r="D120">
            <v>0</v>
          </cell>
          <cell r="I120">
            <v>0</v>
          </cell>
          <cell r="J120">
            <v>0</v>
          </cell>
          <cell r="Q120">
            <v>0</v>
          </cell>
          <cell r="R120">
            <v>0</v>
          </cell>
          <cell r="S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I122">
            <v>0</v>
          </cell>
          <cell r="J122">
            <v>0</v>
          </cell>
        </row>
        <row r="123">
          <cell r="C123">
            <v>0</v>
          </cell>
          <cell r="D123">
            <v>0</v>
          </cell>
          <cell r="I123">
            <v>0</v>
          </cell>
          <cell r="J123">
            <v>0</v>
          </cell>
          <cell r="Q123">
            <v>0</v>
          </cell>
          <cell r="R123">
            <v>0</v>
          </cell>
          <cell r="S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C124">
            <v>0</v>
          </cell>
          <cell r="D124">
            <v>0</v>
          </cell>
          <cell r="I124">
            <v>0</v>
          </cell>
          <cell r="J124">
            <v>0</v>
          </cell>
          <cell r="Q124">
            <v>0</v>
          </cell>
          <cell r="R124">
            <v>0</v>
          </cell>
          <cell r="S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>
            <v>0</v>
          </cell>
          <cell r="D125">
            <v>0</v>
          </cell>
          <cell r="I125">
            <v>0</v>
          </cell>
          <cell r="J125">
            <v>0</v>
          </cell>
          <cell r="Q125">
            <v>0</v>
          </cell>
          <cell r="R125">
            <v>0</v>
          </cell>
          <cell r="S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I126">
            <v>0</v>
          </cell>
          <cell r="J126">
            <v>0</v>
          </cell>
        </row>
        <row r="127">
          <cell r="C127">
            <v>0</v>
          </cell>
          <cell r="D127">
            <v>0</v>
          </cell>
          <cell r="I127">
            <v>0</v>
          </cell>
          <cell r="J127">
            <v>0</v>
          </cell>
          <cell r="Q127">
            <v>0</v>
          </cell>
          <cell r="R127">
            <v>0</v>
          </cell>
          <cell r="S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  <cell r="J128">
            <v>0</v>
          </cell>
          <cell r="Q128">
            <v>0</v>
          </cell>
          <cell r="R128">
            <v>0</v>
          </cell>
          <cell r="S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C129">
            <v>0</v>
          </cell>
          <cell r="D129">
            <v>0</v>
          </cell>
          <cell r="I129">
            <v>0</v>
          </cell>
          <cell r="J129">
            <v>0</v>
          </cell>
          <cell r="Q129">
            <v>0</v>
          </cell>
          <cell r="R129">
            <v>0</v>
          </cell>
          <cell r="S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  <cell r="J130">
            <v>0</v>
          </cell>
          <cell r="Q130">
            <v>0</v>
          </cell>
          <cell r="R130">
            <v>0</v>
          </cell>
          <cell r="S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>
            <v>0</v>
          </cell>
          <cell r="D131">
            <v>0</v>
          </cell>
          <cell r="I131">
            <v>0</v>
          </cell>
          <cell r="J131">
            <v>0</v>
          </cell>
          <cell r="Q131">
            <v>0</v>
          </cell>
          <cell r="R131">
            <v>0</v>
          </cell>
          <cell r="S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  <cell r="J132">
            <v>0</v>
          </cell>
          <cell r="Q132">
            <v>0</v>
          </cell>
          <cell r="R132">
            <v>0</v>
          </cell>
          <cell r="S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>
            <v>0</v>
          </cell>
          <cell r="D133">
            <v>0</v>
          </cell>
          <cell r="I133">
            <v>0</v>
          </cell>
          <cell r="J133">
            <v>0</v>
          </cell>
          <cell r="Q133">
            <v>0</v>
          </cell>
          <cell r="R133">
            <v>0</v>
          </cell>
          <cell r="S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  <cell r="J134">
            <v>0</v>
          </cell>
          <cell r="Q134">
            <v>0</v>
          </cell>
          <cell r="R134">
            <v>0</v>
          </cell>
          <cell r="S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C135">
            <v>0</v>
          </cell>
          <cell r="D135">
            <v>0</v>
          </cell>
          <cell r="I135">
            <v>0</v>
          </cell>
          <cell r="J135">
            <v>0</v>
          </cell>
          <cell r="Q135">
            <v>0</v>
          </cell>
          <cell r="R135">
            <v>0</v>
          </cell>
          <cell r="S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  <cell r="J136">
            <v>0</v>
          </cell>
          <cell r="Q136">
            <v>0</v>
          </cell>
          <cell r="R136">
            <v>0</v>
          </cell>
          <cell r="S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C137">
            <v>0</v>
          </cell>
          <cell r="D137">
            <v>0</v>
          </cell>
          <cell r="I137">
            <v>0</v>
          </cell>
          <cell r="J137">
            <v>0</v>
          </cell>
          <cell r="Q137">
            <v>0</v>
          </cell>
          <cell r="R137">
            <v>0</v>
          </cell>
          <cell r="S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  <cell r="J138">
            <v>0</v>
          </cell>
          <cell r="Q138">
            <v>0</v>
          </cell>
          <cell r="R138">
            <v>0</v>
          </cell>
          <cell r="S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C139">
            <v>0</v>
          </cell>
          <cell r="D139">
            <v>0</v>
          </cell>
          <cell r="I139">
            <v>0</v>
          </cell>
          <cell r="J139">
            <v>0</v>
          </cell>
          <cell r="Q139">
            <v>0</v>
          </cell>
          <cell r="R139">
            <v>0</v>
          </cell>
          <cell r="S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  <cell r="J140">
            <v>0</v>
          </cell>
          <cell r="Q140">
            <v>0</v>
          </cell>
          <cell r="R140">
            <v>0</v>
          </cell>
          <cell r="S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C141">
            <v>0</v>
          </cell>
          <cell r="D141">
            <v>0</v>
          </cell>
          <cell r="I141">
            <v>0</v>
          </cell>
          <cell r="J141">
            <v>0</v>
          </cell>
          <cell r="Q141">
            <v>0</v>
          </cell>
          <cell r="R141">
            <v>0</v>
          </cell>
          <cell r="S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  <cell r="J142">
            <v>0</v>
          </cell>
          <cell r="Q142">
            <v>0</v>
          </cell>
          <cell r="R142">
            <v>0</v>
          </cell>
          <cell r="S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I143">
            <v>0</v>
          </cell>
          <cell r="J143">
            <v>0</v>
          </cell>
          <cell r="Q143">
            <v>0</v>
          </cell>
          <cell r="R143">
            <v>0</v>
          </cell>
          <cell r="S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  <cell r="J144">
            <v>0</v>
          </cell>
          <cell r="Q144">
            <v>0</v>
          </cell>
          <cell r="R144">
            <v>0</v>
          </cell>
          <cell r="S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M145">
            <v>0</v>
          </cell>
          <cell r="N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M146">
            <v>0</v>
          </cell>
          <cell r="N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M147">
            <v>0</v>
          </cell>
          <cell r="N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B147">
            <v>0</v>
          </cell>
        </row>
        <row r="148">
          <cell r="I148">
            <v>0</v>
          </cell>
          <cell r="J148">
            <v>0</v>
          </cell>
        </row>
        <row r="149">
          <cell r="C149">
            <v>0</v>
          </cell>
          <cell r="D149">
            <v>0</v>
          </cell>
          <cell r="I149">
            <v>0</v>
          </cell>
          <cell r="J149">
            <v>0</v>
          </cell>
          <cell r="P149">
            <v>880</v>
          </cell>
          <cell r="Q149">
            <v>26.4</v>
          </cell>
          <cell r="R149">
            <v>880</v>
          </cell>
          <cell r="S149">
            <v>26.4</v>
          </cell>
          <cell r="Y149">
            <v>880</v>
          </cell>
          <cell r="Z149">
            <v>26.4</v>
          </cell>
          <cell r="AA149">
            <v>880</v>
          </cell>
          <cell r="AB149">
            <v>26.4</v>
          </cell>
        </row>
        <row r="150">
          <cell r="C150">
            <v>0</v>
          </cell>
          <cell r="D150">
            <v>0</v>
          </cell>
          <cell r="I150">
            <v>0</v>
          </cell>
          <cell r="J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M151">
            <v>0</v>
          </cell>
          <cell r="N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B151">
            <v>26.4</v>
          </cell>
        </row>
        <row r="152">
          <cell r="D152">
            <v>58.08</v>
          </cell>
          <cell r="F152">
            <v>58.08</v>
          </cell>
          <cell r="I152">
            <v>0</v>
          </cell>
          <cell r="J152">
            <v>0</v>
          </cell>
          <cell r="Q152">
            <v>754.03764999999999</v>
          </cell>
          <cell r="R152">
            <v>0</v>
          </cell>
          <cell r="S152">
            <v>754.03764999999999</v>
          </cell>
          <cell r="Z152">
            <v>18.309999999999999</v>
          </cell>
          <cell r="AA152">
            <v>0</v>
          </cell>
          <cell r="AB152">
            <v>18.309999999999999</v>
          </cell>
        </row>
        <row r="153">
          <cell r="C153">
            <v>0</v>
          </cell>
          <cell r="D153">
            <v>58.08</v>
          </cell>
          <cell r="E153">
            <v>0</v>
          </cell>
          <cell r="F153">
            <v>58.08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754.03764999999999</v>
          </cell>
          <cell r="R153">
            <v>0</v>
          </cell>
          <cell r="S153">
            <v>754.03764999999999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18.309999999999999</v>
          </cell>
          <cell r="AA153">
            <v>0</v>
          </cell>
          <cell r="AB153">
            <v>18.309999999999999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I156">
            <v>0</v>
          </cell>
          <cell r="J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C157">
            <v>0</v>
          </cell>
          <cell r="D157">
            <v>0</v>
          </cell>
          <cell r="I157">
            <v>0</v>
          </cell>
          <cell r="J157">
            <v>0</v>
          </cell>
          <cell r="Q157">
            <v>0</v>
          </cell>
          <cell r="R157">
            <v>0</v>
          </cell>
          <cell r="S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>
            <v>0</v>
          </cell>
          <cell r="D158">
            <v>0</v>
          </cell>
          <cell r="I158">
            <v>0</v>
          </cell>
          <cell r="J158">
            <v>0</v>
          </cell>
          <cell r="Q158">
            <v>0</v>
          </cell>
          <cell r="R158">
            <v>0</v>
          </cell>
          <cell r="S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C159">
            <v>0</v>
          </cell>
          <cell r="D159">
            <v>0</v>
          </cell>
          <cell r="I159">
            <v>0</v>
          </cell>
          <cell r="J159">
            <v>0</v>
          </cell>
          <cell r="Q159">
            <v>0</v>
          </cell>
          <cell r="R159">
            <v>0</v>
          </cell>
          <cell r="S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M160">
            <v>0</v>
          </cell>
          <cell r="N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AB160">
            <v>0</v>
          </cell>
        </row>
        <row r="161"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Q162">
            <v>0</v>
          </cell>
          <cell r="R162">
            <v>0</v>
          </cell>
          <cell r="S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Q163">
            <v>0</v>
          </cell>
          <cell r="R163">
            <v>0</v>
          </cell>
          <cell r="S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Q164">
            <v>0</v>
          </cell>
          <cell r="R164">
            <v>0</v>
          </cell>
          <cell r="S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Q165">
            <v>0</v>
          </cell>
          <cell r="R165">
            <v>0</v>
          </cell>
          <cell r="S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I167">
            <v>0</v>
          </cell>
          <cell r="J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Q168">
            <v>0</v>
          </cell>
          <cell r="R168">
            <v>0</v>
          </cell>
          <cell r="S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Q169">
            <v>0</v>
          </cell>
          <cell r="R169">
            <v>0</v>
          </cell>
          <cell r="S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>
            <v>275</v>
          </cell>
          <cell r="D170">
            <v>8.25</v>
          </cell>
          <cell r="E170">
            <v>275</v>
          </cell>
          <cell r="F170">
            <v>8.25</v>
          </cell>
          <cell r="I170">
            <v>0</v>
          </cell>
          <cell r="J170">
            <v>0</v>
          </cell>
          <cell r="P170">
            <v>520</v>
          </cell>
          <cell r="Q170">
            <v>15.6</v>
          </cell>
          <cell r="R170">
            <v>520</v>
          </cell>
          <cell r="S170">
            <v>15.6</v>
          </cell>
          <cell r="Y170">
            <v>520</v>
          </cell>
          <cell r="Z170">
            <v>15.6</v>
          </cell>
          <cell r="AA170">
            <v>520</v>
          </cell>
          <cell r="AB170">
            <v>15.6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P171">
            <v>14623</v>
          </cell>
          <cell r="Q171">
            <v>219.345</v>
          </cell>
          <cell r="R171">
            <v>14623</v>
          </cell>
          <cell r="S171">
            <v>219.345</v>
          </cell>
          <cell r="Z171">
            <v>0</v>
          </cell>
          <cell r="AA171">
            <v>0</v>
          </cell>
          <cell r="AB171">
            <v>0</v>
          </cell>
        </row>
        <row r="172">
          <cell r="M172">
            <v>0</v>
          </cell>
          <cell r="N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B172">
            <v>15.6</v>
          </cell>
        </row>
        <row r="173">
          <cell r="I173">
            <v>0</v>
          </cell>
          <cell r="J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Q174">
            <v>0</v>
          </cell>
          <cell r="R174">
            <v>0</v>
          </cell>
          <cell r="S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Q175">
            <v>0</v>
          </cell>
          <cell r="R175">
            <v>0</v>
          </cell>
          <cell r="S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Q177">
            <v>0</v>
          </cell>
          <cell r="R177">
            <v>0</v>
          </cell>
          <cell r="S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M178">
            <v>0</v>
          </cell>
          <cell r="N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B178">
            <v>0</v>
          </cell>
        </row>
        <row r="179">
          <cell r="I179">
            <v>0</v>
          </cell>
          <cell r="J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Q180">
            <v>0</v>
          </cell>
          <cell r="R180">
            <v>0</v>
          </cell>
          <cell r="S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Q181">
            <v>0</v>
          </cell>
          <cell r="R181">
            <v>0</v>
          </cell>
          <cell r="S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Q183">
            <v>0</v>
          </cell>
          <cell r="R183">
            <v>0</v>
          </cell>
          <cell r="S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M184">
            <v>0</v>
          </cell>
          <cell r="N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AB184">
            <v>0</v>
          </cell>
        </row>
        <row r="185">
          <cell r="I185">
            <v>0</v>
          </cell>
          <cell r="J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Q186">
            <v>0</v>
          </cell>
          <cell r="R186">
            <v>0</v>
          </cell>
          <cell r="S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Q187">
            <v>0</v>
          </cell>
          <cell r="R187">
            <v>0</v>
          </cell>
          <cell r="S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Q189">
            <v>0</v>
          </cell>
          <cell r="R189">
            <v>0</v>
          </cell>
          <cell r="S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M190">
            <v>0</v>
          </cell>
          <cell r="N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AB190">
            <v>0</v>
          </cell>
        </row>
        <row r="191">
          <cell r="I191">
            <v>0</v>
          </cell>
          <cell r="J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Q192">
            <v>0</v>
          </cell>
          <cell r="R192">
            <v>0</v>
          </cell>
          <cell r="S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Q193">
            <v>0</v>
          </cell>
          <cell r="R193">
            <v>0</v>
          </cell>
          <cell r="S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C194">
            <v>1341</v>
          </cell>
          <cell r="D194">
            <v>113.98500000000001</v>
          </cell>
          <cell r="E194">
            <v>1341</v>
          </cell>
          <cell r="F194">
            <v>113.98500000000001</v>
          </cell>
          <cell r="I194">
            <v>0</v>
          </cell>
          <cell r="J194">
            <v>0</v>
          </cell>
          <cell r="P194">
            <v>1454</v>
          </cell>
          <cell r="Q194">
            <v>145.4</v>
          </cell>
          <cell r="R194">
            <v>1454</v>
          </cell>
          <cell r="S194">
            <v>145.4</v>
          </cell>
          <cell r="Y194">
            <v>1454</v>
          </cell>
          <cell r="Z194">
            <v>145.4</v>
          </cell>
          <cell r="AA194">
            <v>1454</v>
          </cell>
          <cell r="AB194">
            <v>145.4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Q195">
            <v>0</v>
          </cell>
          <cell r="R195">
            <v>0</v>
          </cell>
          <cell r="S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M196">
            <v>0</v>
          </cell>
          <cell r="N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AB196">
            <v>145.4</v>
          </cell>
        </row>
        <row r="197">
          <cell r="M197">
            <v>0</v>
          </cell>
          <cell r="N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AB197">
            <v>161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C201">
            <v>77478</v>
          </cell>
          <cell r="D201">
            <v>116.217</v>
          </cell>
          <cell r="E201">
            <v>77478</v>
          </cell>
          <cell r="F201">
            <v>116.217</v>
          </cell>
          <cell r="I201">
            <v>0</v>
          </cell>
          <cell r="J201">
            <v>0</v>
          </cell>
          <cell r="P201">
            <v>76721</v>
          </cell>
          <cell r="Q201">
            <v>115.08150000000001</v>
          </cell>
          <cell r="R201">
            <v>76721</v>
          </cell>
          <cell r="S201">
            <v>115.08150000000001</v>
          </cell>
          <cell r="Z201">
            <v>115.08150000000001</v>
          </cell>
          <cell r="AA201">
            <v>76721</v>
          </cell>
          <cell r="AB201">
            <v>115.08150000000001</v>
          </cell>
        </row>
        <row r="202">
          <cell r="C202">
            <v>23</v>
          </cell>
          <cell r="D202">
            <v>3.4500000000000003E-2</v>
          </cell>
          <cell r="E202">
            <v>23</v>
          </cell>
          <cell r="F202">
            <v>3.4500000000000003E-2</v>
          </cell>
          <cell r="I202">
            <v>0</v>
          </cell>
          <cell r="J202">
            <v>0</v>
          </cell>
          <cell r="P202">
            <v>18</v>
          </cell>
          <cell r="Q202">
            <v>2.7E-2</v>
          </cell>
          <cell r="R202">
            <v>18</v>
          </cell>
          <cell r="S202">
            <v>2.7E-2</v>
          </cell>
          <cell r="Z202">
            <v>2.7E-2</v>
          </cell>
          <cell r="AA202">
            <v>18</v>
          </cell>
          <cell r="AB202">
            <v>2.7E-2</v>
          </cell>
        </row>
        <row r="203">
          <cell r="C203">
            <v>60</v>
          </cell>
          <cell r="D203">
            <v>0.09</v>
          </cell>
          <cell r="E203">
            <v>60</v>
          </cell>
          <cell r="F203">
            <v>0.09</v>
          </cell>
          <cell r="I203">
            <v>0</v>
          </cell>
          <cell r="J203">
            <v>0</v>
          </cell>
          <cell r="P203">
            <v>58</v>
          </cell>
          <cell r="Q203">
            <v>8.7000000000000008E-2</v>
          </cell>
          <cell r="R203">
            <v>58</v>
          </cell>
          <cell r="S203">
            <v>8.7000000000000008E-2</v>
          </cell>
          <cell r="Z203">
            <v>8.7000000000000008E-2</v>
          </cell>
          <cell r="AA203">
            <v>58</v>
          </cell>
          <cell r="AB203">
            <v>8.7000000000000008E-2</v>
          </cell>
        </row>
        <row r="204">
          <cell r="C204">
            <v>118418</v>
          </cell>
          <cell r="D204">
            <v>177.62700000000001</v>
          </cell>
          <cell r="E204">
            <v>118418</v>
          </cell>
          <cell r="F204">
            <v>177.62700000000001</v>
          </cell>
          <cell r="I204">
            <v>0</v>
          </cell>
          <cell r="J204">
            <v>0</v>
          </cell>
          <cell r="P204">
            <v>116342</v>
          </cell>
          <cell r="Q204">
            <v>174.51300000000001</v>
          </cell>
          <cell r="R204">
            <v>116342</v>
          </cell>
          <cell r="S204">
            <v>174.51300000000001</v>
          </cell>
          <cell r="Z204">
            <v>174.51300000000001</v>
          </cell>
          <cell r="AA204">
            <v>116342</v>
          </cell>
          <cell r="AB204">
            <v>174.51300000000001</v>
          </cell>
        </row>
        <row r="205">
          <cell r="C205">
            <v>34</v>
          </cell>
          <cell r="D205">
            <v>5.1000000000000004E-2</v>
          </cell>
          <cell r="E205">
            <v>34</v>
          </cell>
          <cell r="F205">
            <v>5.1000000000000004E-2</v>
          </cell>
          <cell r="I205">
            <v>0</v>
          </cell>
          <cell r="J205">
            <v>0</v>
          </cell>
          <cell r="P205">
            <v>20</v>
          </cell>
          <cell r="Q205">
            <v>0.03</v>
          </cell>
          <cell r="R205">
            <v>20</v>
          </cell>
          <cell r="S205">
            <v>0.03</v>
          </cell>
          <cell r="Z205">
            <v>0.03</v>
          </cell>
          <cell r="AA205">
            <v>20</v>
          </cell>
          <cell r="AB205">
            <v>0.03</v>
          </cell>
        </row>
        <row r="206">
          <cell r="C206">
            <v>149</v>
          </cell>
          <cell r="D206">
            <v>0.2235</v>
          </cell>
          <cell r="E206">
            <v>149</v>
          </cell>
          <cell r="F206">
            <v>0.2235</v>
          </cell>
          <cell r="I206">
            <v>0</v>
          </cell>
          <cell r="J206">
            <v>0</v>
          </cell>
          <cell r="P206">
            <v>86</v>
          </cell>
          <cell r="Q206">
            <v>0.129</v>
          </cell>
          <cell r="R206">
            <v>86</v>
          </cell>
          <cell r="S206">
            <v>0.129</v>
          </cell>
          <cell r="Z206">
            <v>0.129</v>
          </cell>
          <cell r="AA206">
            <v>86</v>
          </cell>
          <cell r="AB206">
            <v>0.129</v>
          </cell>
        </row>
        <row r="207">
          <cell r="C207">
            <v>135609</v>
          </cell>
          <cell r="D207">
            <v>339.02249999999998</v>
          </cell>
          <cell r="E207">
            <v>135609</v>
          </cell>
          <cell r="F207">
            <v>339.02249999999998</v>
          </cell>
          <cell r="I207">
            <v>0</v>
          </cell>
          <cell r="J207">
            <v>0</v>
          </cell>
          <cell r="P207">
            <v>130077</v>
          </cell>
          <cell r="Q207">
            <v>325.1925</v>
          </cell>
          <cell r="R207">
            <v>130077</v>
          </cell>
          <cell r="S207">
            <v>325.1925</v>
          </cell>
          <cell r="Z207">
            <v>325.1925</v>
          </cell>
          <cell r="AA207">
            <v>130077</v>
          </cell>
          <cell r="AB207">
            <v>325.1925</v>
          </cell>
        </row>
        <row r="208">
          <cell r="C208">
            <v>24</v>
          </cell>
          <cell r="D208">
            <v>0.06</v>
          </cell>
          <cell r="E208">
            <v>24</v>
          </cell>
          <cell r="F208">
            <v>0.06</v>
          </cell>
          <cell r="I208">
            <v>0</v>
          </cell>
          <cell r="J208">
            <v>0</v>
          </cell>
          <cell r="P208">
            <v>25</v>
          </cell>
          <cell r="Q208">
            <v>6.25E-2</v>
          </cell>
          <cell r="R208">
            <v>25</v>
          </cell>
          <cell r="S208">
            <v>6.25E-2</v>
          </cell>
          <cell r="Z208">
            <v>6.25E-2</v>
          </cell>
          <cell r="AA208">
            <v>25</v>
          </cell>
          <cell r="AB208">
            <v>6.25E-2</v>
          </cell>
        </row>
        <row r="209">
          <cell r="C209">
            <v>111</v>
          </cell>
          <cell r="D209">
            <v>0.27750000000000002</v>
          </cell>
          <cell r="E209">
            <v>111</v>
          </cell>
          <cell r="F209">
            <v>0.27750000000000002</v>
          </cell>
          <cell r="I209">
            <v>0</v>
          </cell>
          <cell r="J209">
            <v>0</v>
          </cell>
          <cell r="P209">
            <v>75</v>
          </cell>
          <cell r="Q209">
            <v>0.1875</v>
          </cell>
          <cell r="R209">
            <v>75</v>
          </cell>
          <cell r="S209">
            <v>0.1875</v>
          </cell>
          <cell r="Z209">
            <v>0.1875</v>
          </cell>
          <cell r="AA209">
            <v>75</v>
          </cell>
          <cell r="AB209">
            <v>0.1875</v>
          </cell>
        </row>
        <row r="210">
          <cell r="M210">
            <v>0</v>
          </cell>
          <cell r="N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AB210">
            <v>615.30999999999995</v>
          </cell>
        </row>
        <row r="211">
          <cell r="I211">
            <v>0</v>
          </cell>
          <cell r="J211">
            <v>0</v>
          </cell>
        </row>
        <row r="212">
          <cell r="C212">
            <v>101854</v>
          </cell>
          <cell r="D212">
            <v>407.416</v>
          </cell>
          <cell r="E212">
            <v>101854</v>
          </cell>
          <cell r="F212">
            <v>407.416</v>
          </cell>
          <cell r="I212">
            <v>0</v>
          </cell>
          <cell r="J212">
            <v>0</v>
          </cell>
          <cell r="P212">
            <v>100013</v>
          </cell>
          <cell r="Q212">
            <v>400.05200000000002</v>
          </cell>
          <cell r="R212">
            <v>100013</v>
          </cell>
          <cell r="S212">
            <v>400.05200000000002</v>
          </cell>
          <cell r="Y212">
            <v>100013</v>
          </cell>
          <cell r="Z212">
            <v>400.05200000000002</v>
          </cell>
          <cell r="AA212">
            <v>100013</v>
          </cell>
          <cell r="AB212">
            <v>400.05200000000002</v>
          </cell>
        </row>
        <row r="213">
          <cell r="C213">
            <v>12293</v>
          </cell>
          <cell r="D213">
            <v>49.172000000000004</v>
          </cell>
          <cell r="E213">
            <v>12293</v>
          </cell>
          <cell r="F213">
            <v>49.172000000000004</v>
          </cell>
          <cell r="I213">
            <v>0</v>
          </cell>
          <cell r="J213">
            <v>0</v>
          </cell>
          <cell r="P213">
            <v>11867</v>
          </cell>
          <cell r="Q213">
            <v>47.468000000000004</v>
          </cell>
          <cell r="R213">
            <v>11867</v>
          </cell>
          <cell r="S213">
            <v>47.468000000000004</v>
          </cell>
          <cell r="Y213">
            <v>11867</v>
          </cell>
          <cell r="Z213">
            <v>47.468000000000004</v>
          </cell>
          <cell r="AA213">
            <v>11867</v>
          </cell>
          <cell r="AB213">
            <v>47.468000000000004</v>
          </cell>
        </row>
        <row r="214">
          <cell r="C214">
            <v>21923</v>
          </cell>
          <cell r="D214">
            <v>87.692000000000007</v>
          </cell>
          <cell r="E214">
            <v>21923</v>
          </cell>
          <cell r="F214">
            <v>87.692000000000007</v>
          </cell>
          <cell r="I214">
            <v>0</v>
          </cell>
          <cell r="J214">
            <v>0</v>
          </cell>
          <cell r="P214">
            <v>21386</v>
          </cell>
          <cell r="Q214">
            <v>85.543999999999997</v>
          </cell>
          <cell r="R214">
            <v>21386</v>
          </cell>
          <cell r="S214">
            <v>85.543999999999997</v>
          </cell>
          <cell r="Y214">
            <v>21386</v>
          </cell>
          <cell r="Z214">
            <v>85.543999999999997</v>
          </cell>
          <cell r="AA214">
            <v>21386</v>
          </cell>
          <cell r="AB214">
            <v>85.543999999999997</v>
          </cell>
        </row>
        <row r="215">
          <cell r="C215">
            <v>23293</v>
          </cell>
          <cell r="D215">
            <v>93.171999999999997</v>
          </cell>
          <cell r="E215">
            <v>23293</v>
          </cell>
          <cell r="F215">
            <v>93.171999999999997</v>
          </cell>
          <cell r="I215">
            <v>0</v>
          </cell>
          <cell r="J215">
            <v>0</v>
          </cell>
          <cell r="P215">
            <v>63500</v>
          </cell>
          <cell r="Q215">
            <v>254</v>
          </cell>
          <cell r="R215">
            <v>63500</v>
          </cell>
          <cell r="S215">
            <v>254</v>
          </cell>
          <cell r="Y215">
            <v>26245</v>
          </cell>
          <cell r="Z215">
            <v>104.98</v>
          </cell>
          <cell r="AA215">
            <v>26245</v>
          </cell>
          <cell r="AB215">
            <v>104.98</v>
          </cell>
        </row>
        <row r="216">
          <cell r="M216">
            <v>0</v>
          </cell>
          <cell r="N216">
            <v>0</v>
          </cell>
          <cell r="U216">
            <v>0</v>
          </cell>
          <cell r="V216">
            <v>0</v>
          </cell>
          <cell r="W216">
            <v>0</v>
          </cell>
          <cell r="AB216">
            <v>638.0440000000001</v>
          </cell>
        </row>
        <row r="217">
          <cell r="I217">
            <v>0</v>
          </cell>
          <cell r="J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Q218">
            <v>0</v>
          </cell>
          <cell r="R218">
            <v>0</v>
          </cell>
          <cell r="S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Q219">
            <v>0</v>
          </cell>
          <cell r="R219">
            <v>0</v>
          </cell>
          <cell r="S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Q225">
            <v>0</v>
          </cell>
          <cell r="R225">
            <v>0</v>
          </cell>
          <cell r="S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Q226">
            <v>0</v>
          </cell>
          <cell r="R226">
            <v>0</v>
          </cell>
          <cell r="S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Q227">
            <v>0</v>
          </cell>
          <cell r="R227">
            <v>0</v>
          </cell>
          <cell r="S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Q228">
            <v>0</v>
          </cell>
          <cell r="R228">
            <v>0</v>
          </cell>
          <cell r="S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Q229">
            <v>0</v>
          </cell>
          <cell r="R229">
            <v>0</v>
          </cell>
          <cell r="S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Q230">
            <v>0</v>
          </cell>
          <cell r="R230">
            <v>0</v>
          </cell>
          <cell r="S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Q231">
            <v>0</v>
          </cell>
          <cell r="R231">
            <v>0</v>
          </cell>
          <cell r="S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Q232">
            <v>0</v>
          </cell>
          <cell r="R232">
            <v>0</v>
          </cell>
          <cell r="S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Q233">
            <v>0</v>
          </cell>
          <cell r="R233">
            <v>0</v>
          </cell>
          <cell r="S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Q234">
            <v>0</v>
          </cell>
          <cell r="R234">
            <v>0</v>
          </cell>
          <cell r="S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Q235">
            <v>0</v>
          </cell>
          <cell r="R235">
            <v>0</v>
          </cell>
          <cell r="S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Q236">
            <v>0</v>
          </cell>
          <cell r="R236">
            <v>0</v>
          </cell>
          <cell r="S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Q237">
            <v>0</v>
          </cell>
          <cell r="R237">
            <v>0</v>
          </cell>
          <cell r="S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Q238">
            <v>0</v>
          </cell>
          <cell r="R238">
            <v>0</v>
          </cell>
          <cell r="S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Q239">
            <v>0</v>
          </cell>
          <cell r="R239">
            <v>0</v>
          </cell>
          <cell r="S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Q240">
            <v>0</v>
          </cell>
          <cell r="R240">
            <v>0</v>
          </cell>
          <cell r="S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M241">
            <v>0</v>
          </cell>
          <cell r="N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M242">
            <v>0</v>
          </cell>
          <cell r="N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C245">
            <v>634</v>
          </cell>
          <cell r="D245">
            <v>3804</v>
          </cell>
          <cell r="E245">
            <v>634</v>
          </cell>
          <cell r="F245">
            <v>3804</v>
          </cell>
          <cell r="I245">
            <v>0</v>
          </cell>
          <cell r="J245">
            <v>0</v>
          </cell>
          <cell r="P245">
            <v>634</v>
          </cell>
          <cell r="Q245">
            <v>4184.3999999999996</v>
          </cell>
          <cell r="R245">
            <v>634</v>
          </cell>
          <cell r="S245">
            <v>4184.3999999999996</v>
          </cell>
          <cell r="Y245">
            <v>634</v>
          </cell>
          <cell r="Z245">
            <v>4184.3999999999996</v>
          </cell>
          <cell r="AA245">
            <v>634</v>
          </cell>
          <cell r="AB245">
            <v>4184.3999999999996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Q246">
            <v>0</v>
          </cell>
          <cell r="R246">
            <v>0</v>
          </cell>
          <cell r="S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Q247">
            <v>0</v>
          </cell>
          <cell r="R247">
            <v>0</v>
          </cell>
          <cell r="S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Q248">
            <v>0</v>
          </cell>
          <cell r="R248">
            <v>0</v>
          </cell>
          <cell r="S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C249">
            <v>6</v>
          </cell>
          <cell r="D249">
            <v>36</v>
          </cell>
          <cell r="E249">
            <v>6</v>
          </cell>
          <cell r="F249">
            <v>36</v>
          </cell>
          <cell r="I249">
            <v>0</v>
          </cell>
          <cell r="J249">
            <v>0</v>
          </cell>
          <cell r="P249">
            <v>6</v>
          </cell>
          <cell r="Q249">
            <v>39.599999999999994</v>
          </cell>
          <cell r="R249">
            <v>6</v>
          </cell>
          <cell r="S249">
            <v>39.599999999999994</v>
          </cell>
          <cell r="Y249">
            <v>6</v>
          </cell>
          <cell r="Z249">
            <v>39.599999999999994</v>
          </cell>
          <cell r="AA249">
            <v>6</v>
          </cell>
          <cell r="AB249">
            <v>39.599999999999994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Q250">
            <v>0</v>
          </cell>
          <cell r="R250">
            <v>0</v>
          </cell>
          <cell r="S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Q251">
            <v>0</v>
          </cell>
          <cell r="R251">
            <v>0</v>
          </cell>
          <cell r="S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Q252">
            <v>0</v>
          </cell>
          <cell r="R252">
            <v>0</v>
          </cell>
          <cell r="S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Q253">
            <v>0</v>
          </cell>
          <cell r="R253">
            <v>0</v>
          </cell>
          <cell r="S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Q254">
            <v>0</v>
          </cell>
          <cell r="R254">
            <v>0</v>
          </cell>
          <cell r="S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Q255">
            <v>0</v>
          </cell>
          <cell r="R255">
            <v>0</v>
          </cell>
          <cell r="S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Q256">
            <v>0</v>
          </cell>
          <cell r="R256">
            <v>0</v>
          </cell>
          <cell r="S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Q257">
            <v>0</v>
          </cell>
          <cell r="R257">
            <v>0</v>
          </cell>
          <cell r="S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Q258">
            <v>0</v>
          </cell>
          <cell r="R258">
            <v>0</v>
          </cell>
          <cell r="S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C259">
            <v>75</v>
          </cell>
          <cell r="D259">
            <v>37.5</v>
          </cell>
          <cell r="E259">
            <v>75</v>
          </cell>
          <cell r="F259">
            <v>37.5</v>
          </cell>
          <cell r="I259">
            <v>0</v>
          </cell>
          <cell r="J259">
            <v>0</v>
          </cell>
          <cell r="P259">
            <v>98</v>
          </cell>
          <cell r="Q259">
            <v>49</v>
          </cell>
          <cell r="R259">
            <v>98</v>
          </cell>
          <cell r="S259">
            <v>49</v>
          </cell>
          <cell r="Y259">
            <v>98</v>
          </cell>
          <cell r="Z259">
            <v>49</v>
          </cell>
          <cell r="AA259">
            <v>98</v>
          </cell>
          <cell r="AB259">
            <v>49</v>
          </cell>
        </row>
        <row r="260">
          <cell r="C260">
            <v>75</v>
          </cell>
          <cell r="D260">
            <v>37.5</v>
          </cell>
          <cell r="E260">
            <v>75</v>
          </cell>
          <cell r="F260">
            <v>37.5</v>
          </cell>
          <cell r="I260">
            <v>0</v>
          </cell>
          <cell r="J260">
            <v>0</v>
          </cell>
          <cell r="P260">
            <v>98</v>
          </cell>
          <cell r="Q260">
            <v>49</v>
          </cell>
          <cell r="R260">
            <v>98</v>
          </cell>
          <cell r="S260">
            <v>49</v>
          </cell>
          <cell r="Y260">
            <v>98</v>
          </cell>
          <cell r="Z260">
            <v>49</v>
          </cell>
          <cell r="AA260">
            <v>98</v>
          </cell>
          <cell r="AB260">
            <v>49</v>
          </cell>
        </row>
        <row r="261">
          <cell r="C261">
            <v>75</v>
          </cell>
          <cell r="D261">
            <v>37.5</v>
          </cell>
          <cell r="E261">
            <v>75</v>
          </cell>
          <cell r="F261">
            <v>37.5</v>
          </cell>
          <cell r="I261">
            <v>0</v>
          </cell>
          <cell r="J261">
            <v>0</v>
          </cell>
          <cell r="P261">
            <v>98</v>
          </cell>
          <cell r="Q261">
            <v>49</v>
          </cell>
          <cell r="R261">
            <v>98</v>
          </cell>
          <cell r="S261">
            <v>49</v>
          </cell>
          <cell r="Y261">
            <v>98</v>
          </cell>
          <cell r="Z261">
            <v>49</v>
          </cell>
          <cell r="AA261">
            <v>98</v>
          </cell>
          <cell r="AB261">
            <v>49</v>
          </cell>
        </row>
        <row r="262">
          <cell r="M262">
            <v>0</v>
          </cell>
          <cell r="N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AB262">
            <v>4371</v>
          </cell>
        </row>
        <row r="263">
          <cell r="M263">
            <v>0</v>
          </cell>
          <cell r="N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AB263">
            <v>4371</v>
          </cell>
        </row>
        <row r="264">
          <cell r="M264">
            <v>0</v>
          </cell>
          <cell r="N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AB264">
            <v>4371</v>
          </cell>
        </row>
        <row r="265">
          <cell r="I265">
            <v>0</v>
          </cell>
          <cell r="J265">
            <v>0</v>
          </cell>
        </row>
        <row r="266">
          <cell r="I266">
            <v>0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C268">
            <v>3768</v>
          </cell>
          <cell r="D268">
            <v>30.144000000000002</v>
          </cell>
          <cell r="E268">
            <v>3768</v>
          </cell>
          <cell r="F268">
            <v>30.144000000000002</v>
          </cell>
          <cell r="I268">
            <v>0</v>
          </cell>
          <cell r="J268">
            <v>0</v>
          </cell>
          <cell r="P268">
            <v>4100</v>
          </cell>
          <cell r="Q268">
            <v>82</v>
          </cell>
          <cell r="R268">
            <v>4100</v>
          </cell>
          <cell r="S268">
            <v>82</v>
          </cell>
          <cell r="Y268">
            <v>4100</v>
          </cell>
          <cell r="Z268">
            <v>41</v>
          </cell>
          <cell r="AA268">
            <v>4100</v>
          </cell>
          <cell r="AB268">
            <v>41</v>
          </cell>
        </row>
        <row r="269">
          <cell r="C269">
            <v>3165</v>
          </cell>
          <cell r="D269">
            <v>25.32</v>
          </cell>
          <cell r="E269">
            <v>3165</v>
          </cell>
          <cell r="F269">
            <v>25.32</v>
          </cell>
          <cell r="I269">
            <v>0</v>
          </cell>
          <cell r="J269">
            <v>0</v>
          </cell>
          <cell r="P269">
            <v>3290</v>
          </cell>
          <cell r="Q269">
            <v>65.8</v>
          </cell>
          <cell r="R269">
            <v>3290</v>
          </cell>
          <cell r="S269">
            <v>65.8</v>
          </cell>
          <cell r="Y269">
            <v>3290</v>
          </cell>
          <cell r="Z269">
            <v>32.9</v>
          </cell>
          <cell r="AA269">
            <v>3290</v>
          </cell>
          <cell r="AB269">
            <v>32.9</v>
          </cell>
        </row>
        <row r="270">
          <cell r="C270">
            <v>4895</v>
          </cell>
          <cell r="D270">
            <v>39.160000000000004</v>
          </cell>
          <cell r="E270">
            <v>4895</v>
          </cell>
          <cell r="F270">
            <v>39.160000000000004</v>
          </cell>
          <cell r="I270">
            <v>0</v>
          </cell>
          <cell r="J270">
            <v>0</v>
          </cell>
          <cell r="P270">
            <v>4568</v>
          </cell>
          <cell r="Q270">
            <v>91.36</v>
          </cell>
          <cell r="R270">
            <v>4568</v>
          </cell>
          <cell r="S270">
            <v>91.36</v>
          </cell>
          <cell r="Y270">
            <v>4568</v>
          </cell>
          <cell r="Z270">
            <v>45.68</v>
          </cell>
          <cell r="AA270">
            <v>4568</v>
          </cell>
          <cell r="AB270">
            <v>45.68</v>
          </cell>
        </row>
        <row r="271">
          <cell r="I271">
            <v>0</v>
          </cell>
          <cell r="J271">
            <v>0</v>
          </cell>
        </row>
        <row r="272">
          <cell r="C272">
            <v>3768</v>
          </cell>
          <cell r="D272">
            <v>30.144000000000002</v>
          </cell>
          <cell r="E272">
            <v>3768</v>
          </cell>
          <cell r="F272">
            <v>30.144000000000002</v>
          </cell>
          <cell r="I272">
            <v>0</v>
          </cell>
          <cell r="J272">
            <v>0</v>
          </cell>
          <cell r="P272">
            <v>4100</v>
          </cell>
          <cell r="Q272">
            <v>41</v>
          </cell>
          <cell r="R272">
            <v>4100</v>
          </cell>
          <cell r="S272">
            <v>41</v>
          </cell>
          <cell r="Y272">
            <v>4100</v>
          </cell>
          <cell r="Z272">
            <v>41</v>
          </cell>
          <cell r="AA272">
            <v>4100</v>
          </cell>
          <cell r="AB272">
            <v>41</v>
          </cell>
        </row>
        <row r="273">
          <cell r="C273">
            <v>3165</v>
          </cell>
          <cell r="D273">
            <v>25.32</v>
          </cell>
          <cell r="E273">
            <v>3165</v>
          </cell>
          <cell r="F273">
            <v>25.32</v>
          </cell>
          <cell r="I273">
            <v>0</v>
          </cell>
          <cell r="J273">
            <v>0</v>
          </cell>
          <cell r="P273">
            <v>3290</v>
          </cell>
          <cell r="Q273">
            <v>32.9</v>
          </cell>
          <cell r="R273">
            <v>3290</v>
          </cell>
          <cell r="S273">
            <v>32.9</v>
          </cell>
          <cell r="Y273">
            <v>3290</v>
          </cell>
          <cell r="Z273">
            <v>32.9</v>
          </cell>
          <cell r="AA273">
            <v>3290</v>
          </cell>
          <cell r="AB273">
            <v>32.9</v>
          </cell>
        </row>
        <row r="274">
          <cell r="C274">
            <v>4895</v>
          </cell>
          <cell r="D274">
            <v>39.160000000000004</v>
          </cell>
          <cell r="E274">
            <v>4895</v>
          </cell>
          <cell r="F274">
            <v>39.160000000000004</v>
          </cell>
          <cell r="I274">
            <v>0</v>
          </cell>
          <cell r="J274">
            <v>0</v>
          </cell>
          <cell r="P274">
            <v>4568</v>
          </cell>
          <cell r="Q274">
            <v>45.68</v>
          </cell>
          <cell r="R274">
            <v>4568</v>
          </cell>
          <cell r="S274">
            <v>45.68</v>
          </cell>
          <cell r="Y274">
            <v>4568</v>
          </cell>
          <cell r="Z274">
            <v>45.68</v>
          </cell>
          <cell r="AA274">
            <v>4568</v>
          </cell>
          <cell r="AB274">
            <v>45.68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Q275">
            <v>0</v>
          </cell>
          <cell r="R275">
            <v>0</v>
          </cell>
          <cell r="S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I276">
            <v>0</v>
          </cell>
          <cell r="J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Q277">
            <v>0</v>
          </cell>
          <cell r="R277">
            <v>0</v>
          </cell>
          <cell r="S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Q278">
            <v>0</v>
          </cell>
          <cell r="R278">
            <v>0</v>
          </cell>
          <cell r="S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I279">
            <v>0</v>
          </cell>
          <cell r="J279">
            <v>0</v>
          </cell>
        </row>
        <row r="280">
          <cell r="I280">
            <v>0</v>
          </cell>
          <cell r="J280">
            <v>0</v>
          </cell>
        </row>
        <row r="281">
          <cell r="C281">
            <v>249</v>
          </cell>
          <cell r="D281">
            <v>1.992</v>
          </cell>
          <cell r="E281">
            <v>249</v>
          </cell>
          <cell r="F281">
            <v>1.992</v>
          </cell>
          <cell r="I281">
            <v>0</v>
          </cell>
          <cell r="J281">
            <v>0</v>
          </cell>
          <cell r="P281">
            <v>150</v>
          </cell>
          <cell r="Q281">
            <v>3</v>
          </cell>
          <cell r="R281">
            <v>150</v>
          </cell>
          <cell r="S281">
            <v>3</v>
          </cell>
          <cell r="Y281">
            <v>150</v>
          </cell>
          <cell r="Z281">
            <v>3</v>
          </cell>
          <cell r="AA281">
            <v>150</v>
          </cell>
          <cell r="AB281">
            <v>3</v>
          </cell>
        </row>
        <row r="282">
          <cell r="C282">
            <v>229</v>
          </cell>
          <cell r="D282">
            <v>1.8320000000000001</v>
          </cell>
          <cell r="E282">
            <v>229</v>
          </cell>
          <cell r="F282">
            <v>1.8320000000000001</v>
          </cell>
          <cell r="I282">
            <v>0</v>
          </cell>
          <cell r="J282">
            <v>0</v>
          </cell>
          <cell r="P282">
            <v>123</v>
          </cell>
          <cell r="Q282">
            <v>2.46</v>
          </cell>
          <cell r="R282">
            <v>123</v>
          </cell>
          <cell r="S282">
            <v>2.46</v>
          </cell>
          <cell r="Y282">
            <v>123</v>
          </cell>
          <cell r="Z282">
            <v>2.46</v>
          </cell>
          <cell r="AA282">
            <v>123</v>
          </cell>
          <cell r="AB282">
            <v>2.46</v>
          </cell>
        </row>
        <row r="283">
          <cell r="C283">
            <v>287</v>
          </cell>
          <cell r="D283">
            <v>2.2960000000000003</v>
          </cell>
          <cell r="E283">
            <v>287</v>
          </cell>
          <cell r="F283">
            <v>2.2960000000000003</v>
          </cell>
          <cell r="I283">
            <v>0</v>
          </cell>
          <cell r="J283">
            <v>0</v>
          </cell>
          <cell r="P283">
            <v>166</v>
          </cell>
          <cell r="Q283">
            <v>3.3200000000000003</v>
          </cell>
          <cell r="R283">
            <v>166</v>
          </cell>
          <cell r="S283">
            <v>3.3200000000000003</v>
          </cell>
          <cell r="Y283">
            <v>166</v>
          </cell>
          <cell r="Z283">
            <v>3.3200000000000003</v>
          </cell>
          <cell r="AA283">
            <v>166</v>
          </cell>
          <cell r="AB283">
            <v>3.3200000000000003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Q284">
            <v>0</v>
          </cell>
          <cell r="R284">
            <v>0</v>
          </cell>
          <cell r="S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C285">
            <v>6</v>
          </cell>
          <cell r="D285">
            <v>0.12</v>
          </cell>
          <cell r="E285">
            <v>6</v>
          </cell>
          <cell r="F285">
            <v>0.12</v>
          </cell>
          <cell r="I285">
            <v>0</v>
          </cell>
          <cell r="J285">
            <v>0</v>
          </cell>
          <cell r="P285">
            <v>6</v>
          </cell>
          <cell r="Q285">
            <v>0.12</v>
          </cell>
          <cell r="R285">
            <v>6</v>
          </cell>
          <cell r="S285">
            <v>0.12</v>
          </cell>
          <cell r="Y285">
            <v>7</v>
          </cell>
          <cell r="Z285">
            <v>0.14000000000000001</v>
          </cell>
          <cell r="AA285">
            <v>7</v>
          </cell>
          <cell r="AB285">
            <v>0.14000000000000001</v>
          </cell>
        </row>
        <row r="286">
          <cell r="C286">
            <v>42</v>
          </cell>
          <cell r="D286">
            <v>0.67200000000000004</v>
          </cell>
          <cell r="E286">
            <v>42</v>
          </cell>
          <cell r="F286">
            <v>0.67200000000000004</v>
          </cell>
          <cell r="I286">
            <v>0</v>
          </cell>
          <cell r="J286">
            <v>0</v>
          </cell>
          <cell r="P286">
            <v>42</v>
          </cell>
          <cell r="Q286">
            <v>0.67200000000000004</v>
          </cell>
          <cell r="R286">
            <v>42</v>
          </cell>
          <cell r="S286">
            <v>0.67200000000000004</v>
          </cell>
          <cell r="Y286">
            <v>168</v>
          </cell>
          <cell r="Z286">
            <v>2.6880000000000002</v>
          </cell>
          <cell r="AA286">
            <v>168</v>
          </cell>
          <cell r="AB286">
            <v>2.6880000000000002</v>
          </cell>
        </row>
        <row r="287">
          <cell r="M287">
            <v>0</v>
          </cell>
          <cell r="N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AB287">
            <v>250.768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C290">
            <v>91</v>
          </cell>
          <cell r="D290">
            <v>330.33</v>
          </cell>
          <cell r="E290">
            <v>91</v>
          </cell>
          <cell r="F290">
            <v>330.33</v>
          </cell>
          <cell r="I290">
            <v>0</v>
          </cell>
          <cell r="J290">
            <v>0</v>
          </cell>
          <cell r="P290">
            <v>96</v>
          </cell>
          <cell r="Q290">
            <v>365.76</v>
          </cell>
          <cell r="R290">
            <v>96</v>
          </cell>
          <cell r="S290">
            <v>365.76</v>
          </cell>
          <cell r="Y290">
            <v>91</v>
          </cell>
          <cell r="Z290">
            <v>346.71</v>
          </cell>
          <cell r="AA290">
            <v>91</v>
          </cell>
          <cell r="AB290">
            <v>346.71</v>
          </cell>
        </row>
        <row r="291">
          <cell r="C291">
            <v>32</v>
          </cell>
          <cell r="D291">
            <v>116.16</v>
          </cell>
          <cell r="E291">
            <v>32</v>
          </cell>
          <cell r="F291">
            <v>116.16</v>
          </cell>
          <cell r="I291">
            <v>0</v>
          </cell>
          <cell r="J291">
            <v>0</v>
          </cell>
          <cell r="P291">
            <v>32</v>
          </cell>
          <cell r="Q291">
            <v>121.92</v>
          </cell>
          <cell r="R291">
            <v>32</v>
          </cell>
          <cell r="S291">
            <v>121.92</v>
          </cell>
          <cell r="Y291">
            <v>32</v>
          </cell>
          <cell r="Z291">
            <v>121.92</v>
          </cell>
          <cell r="AA291">
            <v>32</v>
          </cell>
          <cell r="AB291">
            <v>121.92</v>
          </cell>
        </row>
        <row r="292">
          <cell r="C292">
            <v>6</v>
          </cell>
          <cell r="D292">
            <v>21.78</v>
          </cell>
          <cell r="E292">
            <v>6</v>
          </cell>
          <cell r="F292">
            <v>21.78</v>
          </cell>
          <cell r="I292">
            <v>0</v>
          </cell>
          <cell r="J292">
            <v>0</v>
          </cell>
          <cell r="P292">
            <v>16</v>
          </cell>
          <cell r="Q292">
            <v>60.96</v>
          </cell>
          <cell r="R292">
            <v>16</v>
          </cell>
          <cell r="S292">
            <v>60.96</v>
          </cell>
          <cell r="Y292">
            <v>6</v>
          </cell>
          <cell r="Z292">
            <v>22.86</v>
          </cell>
          <cell r="AA292">
            <v>6</v>
          </cell>
          <cell r="AB292">
            <v>22.86</v>
          </cell>
        </row>
        <row r="293">
          <cell r="C293">
            <v>13</v>
          </cell>
          <cell r="D293">
            <v>37.537519877675841</v>
          </cell>
          <cell r="E293">
            <v>13</v>
          </cell>
          <cell r="F293">
            <v>37.537519877675841</v>
          </cell>
          <cell r="I293">
            <v>0</v>
          </cell>
          <cell r="J293">
            <v>0</v>
          </cell>
          <cell r="P293">
            <v>16</v>
          </cell>
          <cell r="Q293">
            <v>53.760000000000005</v>
          </cell>
          <cell r="R293">
            <v>16</v>
          </cell>
          <cell r="S293">
            <v>53.760000000000005</v>
          </cell>
          <cell r="Y293">
            <v>13</v>
          </cell>
          <cell r="Z293">
            <v>43.680000000000007</v>
          </cell>
          <cell r="AA293">
            <v>13</v>
          </cell>
          <cell r="AB293">
            <v>43.680000000000007</v>
          </cell>
        </row>
        <row r="294">
          <cell r="C294">
            <v>13</v>
          </cell>
          <cell r="D294">
            <v>38.516400000000004</v>
          </cell>
          <cell r="E294">
            <v>13</v>
          </cell>
          <cell r="F294">
            <v>38.516400000000004</v>
          </cell>
          <cell r="I294">
            <v>0</v>
          </cell>
          <cell r="J294">
            <v>0</v>
          </cell>
          <cell r="P294">
            <v>84</v>
          </cell>
          <cell r="Q294">
            <v>282.24</v>
          </cell>
          <cell r="R294">
            <v>84</v>
          </cell>
          <cell r="S294">
            <v>282.24</v>
          </cell>
          <cell r="Y294">
            <v>13</v>
          </cell>
          <cell r="Z294">
            <v>43.68</v>
          </cell>
          <cell r="AA294">
            <v>13</v>
          </cell>
          <cell r="AB294">
            <v>43.68</v>
          </cell>
        </row>
        <row r="295">
          <cell r="F295">
            <v>0</v>
          </cell>
          <cell r="I295">
            <v>0</v>
          </cell>
          <cell r="J295">
            <v>0</v>
          </cell>
          <cell r="Q295">
            <v>0</v>
          </cell>
          <cell r="R295">
            <v>0</v>
          </cell>
          <cell r="S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P296">
            <v>16</v>
          </cell>
          <cell r="Q296">
            <v>16</v>
          </cell>
          <cell r="R296">
            <v>16</v>
          </cell>
          <cell r="S296">
            <v>16</v>
          </cell>
          <cell r="Z296">
            <v>0</v>
          </cell>
          <cell r="AA296">
            <v>0</v>
          </cell>
          <cell r="AB296">
            <v>0</v>
          </cell>
        </row>
        <row r="297">
          <cell r="C297">
            <v>16</v>
          </cell>
          <cell r="D297">
            <v>8</v>
          </cell>
          <cell r="E297">
            <v>16</v>
          </cell>
          <cell r="F297">
            <v>8</v>
          </cell>
          <cell r="I297">
            <v>0</v>
          </cell>
          <cell r="J297">
            <v>0</v>
          </cell>
          <cell r="P297">
            <v>16</v>
          </cell>
          <cell r="Q297">
            <v>8</v>
          </cell>
          <cell r="R297">
            <v>16</v>
          </cell>
          <cell r="S297">
            <v>8</v>
          </cell>
          <cell r="Y297">
            <v>16</v>
          </cell>
          <cell r="Z297">
            <v>8</v>
          </cell>
          <cell r="AA297">
            <v>16</v>
          </cell>
          <cell r="AB297">
            <v>8</v>
          </cell>
        </row>
        <row r="298">
          <cell r="C298">
            <v>16</v>
          </cell>
          <cell r="D298">
            <v>4.8</v>
          </cell>
          <cell r="E298">
            <v>16</v>
          </cell>
          <cell r="F298">
            <v>4.8</v>
          </cell>
          <cell r="I298">
            <v>0</v>
          </cell>
          <cell r="J298">
            <v>0</v>
          </cell>
          <cell r="P298">
            <v>16</v>
          </cell>
          <cell r="Q298">
            <v>4.8</v>
          </cell>
          <cell r="R298">
            <v>16</v>
          </cell>
          <cell r="S298">
            <v>4.8</v>
          </cell>
          <cell r="Y298">
            <v>16</v>
          </cell>
          <cell r="Z298">
            <v>4.8</v>
          </cell>
          <cell r="AA298">
            <v>16</v>
          </cell>
          <cell r="AB298">
            <v>4.8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P299">
            <v>16</v>
          </cell>
          <cell r="Q299">
            <v>1.6</v>
          </cell>
          <cell r="R299">
            <v>16</v>
          </cell>
          <cell r="S299">
            <v>1.6</v>
          </cell>
          <cell r="Z299">
            <v>0</v>
          </cell>
          <cell r="AA299">
            <v>0</v>
          </cell>
          <cell r="AB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P300">
            <v>16</v>
          </cell>
          <cell r="Q300">
            <v>1.6</v>
          </cell>
          <cell r="R300">
            <v>16</v>
          </cell>
          <cell r="S300">
            <v>1.6</v>
          </cell>
          <cell r="Z300">
            <v>0</v>
          </cell>
          <cell r="AA300">
            <v>0</v>
          </cell>
          <cell r="AB300">
            <v>0</v>
          </cell>
        </row>
        <row r="301">
          <cell r="M301">
            <v>0</v>
          </cell>
          <cell r="N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16</v>
          </cell>
          <cell r="Z301">
            <v>591.65</v>
          </cell>
          <cell r="AA301">
            <v>16</v>
          </cell>
          <cell r="AB301">
            <v>591.65</v>
          </cell>
        </row>
        <row r="302">
          <cell r="I302">
            <v>0</v>
          </cell>
          <cell r="J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Q303">
            <v>0</v>
          </cell>
          <cell r="R303">
            <v>0</v>
          </cell>
          <cell r="S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Q304">
            <v>0</v>
          </cell>
          <cell r="R304">
            <v>0</v>
          </cell>
          <cell r="S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I305">
            <v>0</v>
          </cell>
          <cell r="J305">
            <v>0</v>
          </cell>
          <cell r="P305">
            <v>208</v>
          </cell>
          <cell r="Q305">
            <v>20.8</v>
          </cell>
          <cell r="R305">
            <v>208</v>
          </cell>
          <cell r="S305">
            <v>20.8</v>
          </cell>
          <cell r="Z305">
            <v>0</v>
          </cell>
          <cell r="AA305">
            <v>0</v>
          </cell>
          <cell r="AB305">
            <v>0</v>
          </cell>
        </row>
        <row r="306">
          <cell r="C306">
            <v>208</v>
          </cell>
          <cell r="D306">
            <v>20.8</v>
          </cell>
          <cell r="E306">
            <v>208</v>
          </cell>
          <cell r="F306">
            <v>20.8</v>
          </cell>
          <cell r="I306">
            <v>0</v>
          </cell>
          <cell r="J306">
            <v>0</v>
          </cell>
          <cell r="P306">
            <v>208</v>
          </cell>
          <cell r="Q306">
            <v>20.8</v>
          </cell>
          <cell r="R306">
            <v>208</v>
          </cell>
          <cell r="S306">
            <v>20.8</v>
          </cell>
          <cell r="Z306">
            <v>20.8</v>
          </cell>
          <cell r="AA306">
            <v>208</v>
          </cell>
          <cell r="AB306">
            <v>20.8</v>
          </cell>
        </row>
        <row r="307">
          <cell r="C307">
            <v>208</v>
          </cell>
          <cell r="D307">
            <v>24.96</v>
          </cell>
          <cell r="E307">
            <v>208</v>
          </cell>
          <cell r="F307">
            <v>24.96</v>
          </cell>
          <cell r="I307">
            <v>0</v>
          </cell>
          <cell r="J307">
            <v>0</v>
          </cell>
          <cell r="P307">
            <v>208</v>
          </cell>
          <cell r="Q307">
            <v>24.96</v>
          </cell>
          <cell r="R307">
            <v>208</v>
          </cell>
          <cell r="S307">
            <v>24.96</v>
          </cell>
          <cell r="Z307">
            <v>24.96</v>
          </cell>
          <cell r="AA307">
            <v>208</v>
          </cell>
          <cell r="AB307">
            <v>24.96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P308">
            <v>208</v>
          </cell>
          <cell r="Q308">
            <v>6.24</v>
          </cell>
          <cell r="R308">
            <v>208</v>
          </cell>
          <cell r="S308">
            <v>6.24</v>
          </cell>
          <cell r="Z308">
            <v>0</v>
          </cell>
          <cell r="AA308">
            <v>0</v>
          </cell>
          <cell r="AB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P309">
            <v>208</v>
          </cell>
          <cell r="Q309">
            <v>4.16</v>
          </cell>
          <cell r="R309">
            <v>208</v>
          </cell>
          <cell r="S309">
            <v>4.16</v>
          </cell>
          <cell r="Z309">
            <v>0</v>
          </cell>
          <cell r="AA309">
            <v>0</v>
          </cell>
          <cell r="AB309">
            <v>0</v>
          </cell>
        </row>
        <row r="310">
          <cell r="M310">
            <v>0</v>
          </cell>
          <cell r="N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208</v>
          </cell>
          <cell r="Z310">
            <v>45.760000000000005</v>
          </cell>
          <cell r="AA310">
            <v>208</v>
          </cell>
          <cell r="AB310">
            <v>45.760000000000005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C313">
            <v>1</v>
          </cell>
          <cell r="D313">
            <v>49.90578</v>
          </cell>
          <cell r="E313">
            <v>1</v>
          </cell>
          <cell r="F313">
            <v>49.90578</v>
          </cell>
          <cell r="I313">
            <v>0</v>
          </cell>
          <cell r="J313">
            <v>0</v>
          </cell>
          <cell r="P313">
            <v>1</v>
          </cell>
          <cell r="Q313">
            <v>50</v>
          </cell>
          <cell r="R313">
            <v>1</v>
          </cell>
          <cell r="S313">
            <v>50</v>
          </cell>
          <cell r="Z313">
            <v>50</v>
          </cell>
          <cell r="AA313">
            <v>1</v>
          </cell>
          <cell r="AB313">
            <v>50</v>
          </cell>
        </row>
        <row r="314">
          <cell r="C314">
            <v>29</v>
          </cell>
          <cell r="D314">
            <v>0</v>
          </cell>
          <cell r="E314">
            <v>29</v>
          </cell>
          <cell r="F314">
            <v>0</v>
          </cell>
          <cell r="I314">
            <v>0</v>
          </cell>
          <cell r="J314">
            <v>0</v>
          </cell>
          <cell r="Q314">
            <v>0</v>
          </cell>
          <cell r="R314">
            <v>0</v>
          </cell>
          <cell r="S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M315">
            <v>0</v>
          </cell>
          <cell r="N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Z315">
            <v>50</v>
          </cell>
          <cell r="AB315">
            <v>50</v>
          </cell>
        </row>
        <row r="316">
          <cell r="I316">
            <v>0</v>
          </cell>
          <cell r="J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I317">
            <v>0</v>
          </cell>
          <cell r="J317">
            <v>0</v>
          </cell>
          <cell r="P317">
            <v>2257</v>
          </cell>
          <cell r="Q317">
            <v>67.709999999999994</v>
          </cell>
          <cell r="R317">
            <v>2257</v>
          </cell>
          <cell r="S317">
            <v>67.709999999999994</v>
          </cell>
          <cell r="Z317">
            <v>0</v>
          </cell>
          <cell r="AA317">
            <v>0</v>
          </cell>
          <cell r="AB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P318">
            <v>939</v>
          </cell>
          <cell r="Q318">
            <v>93.9</v>
          </cell>
          <cell r="R318">
            <v>939</v>
          </cell>
          <cell r="S318">
            <v>93.9</v>
          </cell>
          <cell r="Z318">
            <v>0</v>
          </cell>
          <cell r="AA318">
            <v>0</v>
          </cell>
          <cell r="AB318">
            <v>0</v>
          </cell>
        </row>
        <row r="319">
          <cell r="M319">
            <v>0</v>
          </cell>
          <cell r="N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</row>
        <row r="321">
          <cell r="I321">
            <v>0</v>
          </cell>
          <cell r="J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Q322">
            <v>0</v>
          </cell>
          <cell r="R322">
            <v>0</v>
          </cell>
          <cell r="S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C323">
            <v>3768</v>
          </cell>
          <cell r="D323">
            <v>18.84</v>
          </cell>
          <cell r="E323">
            <v>3768</v>
          </cell>
          <cell r="F323">
            <v>18.84</v>
          </cell>
          <cell r="I323">
            <v>0</v>
          </cell>
          <cell r="J323">
            <v>0</v>
          </cell>
          <cell r="P323">
            <v>4100</v>
          </cell>
          <cell r="Q323">
            <v>20.5</v>
          </cell>
          <cell r="R323">
            <v>4100</v>
          </cell>
          <cell r="S323">
            <v>20.5</v>
          </cell>
          <cell r="Y323">
            <v>4100</v>
          </cell>
          <cell r="Z323">
            <v>20.5</v>
          </cell>
          <cell r="AA323">
            <v>4100</v>
          </cell>
          <cell r="AB323">
            <v>20.5</v>
          </cell>
        </row>
        <row r="324">
          <cell r="C324">
            <v>3165</v>
          </cell>
          <cell r="D324">
            <v>15.825000000000001</v>
          </cell>
          <cell r="E324">
            <v>3165</v>
          </cell>
          <cell r="F324">
            <v>15.825000000000001</v>
          </cell>
          <cell r="I324">
            <v>0</v>
          </cell>
          <cell r="J324">
            <v>0</v>
          </cell>
          <cell r="P324">
            <v>3290</v>
          </cell>
          <cell r="Q324">
            <v>16.45</v>
          </cell>
          <cell r="R324">
            <v>3290</v>
          </cell>
          <cell r="S324">
            <v>16.45</v>
          </cell>
          <cell r="Y324">
            <v>3290</v>
          </cell>
          <cell r="Z324">
            <v>16.45</v>
          </cell>
          <cell r="AA324">
            <v>3290</v>
          </cell>
          <cell r="AB324">
            <v>16.45</v>
          </cell>
        </row>
        <row r="325">
          <cell r="C325">
            <v>4895</v>
          </cell>
          <cell r="D325">
            <v>24.475000000000001</v>
          </cell>
          <cell r="E325">
            <v>4895</v>
          </cell>
          <cell r="F325">
            <v>24.475000000000001</v>
          </cell>
          <cell r="I325">
            <v>0</v>
          </cell>
          <cell r="J325">
            <v>0</v>
          </cell>
          <cell r="P325">
            <v>4568</v>
          </cell>
          <cell r="Q325">
            <v>22.84</v>
          </cell>
          <cell r="R325">
            <v>4568</v>
          </cell>
          <cell r="S325">
            <v>22.84</v>
          </cell>
          <cell r="Y325">
            <v>4568</v>
          </cell>
          <cell r="Z325">
            <v>22.84</v>
          </cell>
          <cell r="AA325">
            <v>4568</v>
          </cell>
          <cell r="AB325">
            <v>22.84</v>
          </cell>
        </row>
        <row r="326">
          <cell r="M326">
            <v>0</v>
          </cell>
          <cell r="N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11958</v>
          </cell>
          <cell r="Z326">
            <v>59.790000000000006</v>
          </cell>
          <cell r="AA326">
            <v>11958</v>
          </cell>
          <cell r="AB326">
            <v>59.790000000000006</v>
          </cell>
        </row>
        <row r="327">
          <cell r="I327">
            <v>0</v>
          </cell>
          <cell r="J327">
            <v>0</v>
          </cell>
        </row>
        <row r="328">
          <cell r="C328">
            <v>2428</v>
          </cell>
          <cell r="D328">
            <v>121.4</v>
          </cell>
          <cell r="E328">
            <v>2428</v>
          </cell>
          <cell r="F328">
            <v>121.4</v>
          </cell>
          <cell r="I328">
            <v>0</v>
          </cell>
          <cell r="J328">
            <v>0</v>
          </cell>
          <cell r="P328">
            <v>2698</v>
          </cell>
          <cell r="Q328">
            <v>134.9</v>
          </cell>
          <cell r="R328">
            <v>2698</v>
          </cell>
          <cell r="S328">
            <v>134.9</v>
          </cell>
          <cell r="Y328">
            <v>2698</v>
          </cell>
          <cell r="Z328">
            <v>134.9</v>
          </cell>
          <cell r="AA328">
            <v>2698</v>
          </cell>
          <cell r="AB328">
            <v>134.9</v>
          </cell>
        </row>
        <row r="329">
          <cell r="C329">
            <v>1330</v>
          </cell>
          <cell r="D329">
            <v>93.100000000000009</v>
          </cell>
          <cell r="E329">
            <v>1330</v>
          </cell>
          <cell r="F329">
            <v>93.100000000000009</v>
          </cell>
          <cell r="I329">
            <v>0</v>
          </cell>
          <cell r="J329">
            <v>0</v>
          </cell>
          <cell r="P329">
            <v>1494</v>
          </cell>
          <cell r="Q329">
            <v>104.58000000000001</v>
          </cell>
          <cell r="R329">
            <v>1494</v>
          </cell>
          <cell r="S329">
            <v>104.58000000000001</v>
          </cell>
          <cell r="Y329">
            <v>1494</v>
          </cell>
          <cell r="Z329">
            <v>104.58000000000001</v>
          </cell>
          <cell r="AA329">
            <v>1494</v>
          </cell>
          <cell r="AB329">
            <v>104.58000000000001</v>
          </cell>
        </row>
        <row r="330">
          <cell r="M330">
            <v>0</v>
          </cell>
          <cell r="N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4192</v>
          </cell>
          <cell r="Z330">
            <v>239.48000000000002</v>
          </cell>
          <cell r="AA330">
            <v>4192</v>
          </cell>
          <cell r="AB330">
            <v>239.48000000000002</v>
          </cell>
        </row>
        <row r="331">
          <cell r="I331">
            <v>0</v>
          </cell>
          <cell r="J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I332">
            <v>0</v>
          </cell>
          <cell r="J332">
            <v>0</v>
          </cell>
          <cell r="Q332">
            <v>0</v>
          </cell>
          <cell r="R332">
            <v>0</v>
          </cell>
          <cell r="S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I333">
            <v>0</v>
          </cell>
          <cell r="J333">
            <v>0</v>
          </cell>
          <cell r="Q333">
            <v>0</v>
          </cell>
          <cell r="R333">
            <v>0</v>
          </cell>
          <cell r="S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M334">
            <v>0</v>
          </cell>
          <cell r="N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</row>
        <row r="336">
          <cell r="C336">
            <v>3186</v>
          </cell>
          <cell r="D336">
            <v>238.95</v>
          </cell>
          <cell r="E336">
            <v>3186</v>
          </cell>
          <cell r="F336">
            <v>238.95</v>
          </cell>
          <cell r="I336">
            <v>0</v>
          </cell>
          <cell r="J336">
            <v>0</v>
          </cell>
          <cell r="P336">
            <v>3196</v>
          </cell>
          <cell r="Q336">
            <v>239.7</v>
          </cell>
          <cell r="R336">
            <v>3196</v>
          </cell>
          <cell r="S336">
            <v>239.7</v>
          </cell>
          <cell r="Y336">
            <v>3196</v>
          </cell>
          <cell r="Z336">
            <v>239.7</v>
          </cell>
          <cell r="AA336">
            <v>3196</v>
          </cell>
          <cell r="AB336">
            <v>239.7</v>
          </cell>
        </row>
        <row r="337">
          <cell r="M337">
            <v>0</v>
          </cell>
          <cell r="N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3196</v>
          </cell>
          <cell r="Z337">
            <v>239.7</v>
          </cell>
          <cell r="AA337">
            <v>3196</v>
          </cell>
          <cell r="AB337">
            <v>239.7</v>
          </cell>
        </row>
        <row r="338">
          <cell r="I338">
            <v>0</v>
          </cell>
          <cell r="J338">
            <v>0</v>
          </cell>
        </row>
        <row r="339">
          <cell r="I339">
            <v>0</v>
          </cell>
          <cell r="J339">
            <v>0</v>
          </cell>
        </row>
        <row r="340">
          <cell r="C340">
            <v>7881</v>
          </cell>
          <cell r="D340">
            <v>236.42999999999998</v>
          </cell>
          <cell r="E340">
            <v>7881</v>
          </cell>
          <cell r="F340">
            <v>236.42999999999998</v>
          </cell>
          <cell r="I340">
            <v>0</v>
          </cell>
          <cell r="J340">
            <v>0</v>
          </cell>
          <cell r="P340">
            <v>6722</v>
          </cell>
          <cell r="Q340">
            <v>201.66</v>
          </cell>
          <cell r="R340">
            <v>6722</v>
          </cell>
          <cell r="S340">
            <v>201.66</v>
          </cell>
          <cell r="Y340">
            <v>6570</v>
          </cell>
          <cell r="Z340">
            <v>197.1</v>
          </cell>
          <cell r="AA340">
            <v>6570</v>
          </cell>
          <cell r="AB340">
            <v>197.1</v>
          </cell>
        </row>
        <row r="341">
          <cell r="M341">
            <v>0</v>
          </cell>
          <cell r="N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6570</v>
          </cell>
          <cell r="Z341">
            <v>197.1</v>
          </cell>
          <cell r="AA341">
            <v>6570</v>
          </cell>
          <cell r="AB341">
            <v>197.1</v>
          </cell>
        </row>
        <row r="342">
          <cell r="I342">
            <v>0</v>
          </cell>
          <cell r="J342">
            <v>0</v>
          </cell>
        </row>
        <row r="343">
          <cell r="C343">
            <v>1</v>
          </cell>
          <cell r="D343">
            <v>12.5</v>
          </cell>
          <cell r="E343">
            <v>1</v>
          </cell>
          <cell r="F343">
            <v>12.5</v>
          </cell>
          <cell r="I343">
            <v>0</v>
          </cell>
          <cell r="J343">
            <v>0</v>
          </cell>
          <cell r="P343">
            <v>1</v>
          </cell>
          <cell r="Q343">
            <v>12.5</v>
          </cell>
          <cell r="R343">
            <v>1</v>
          </cell>
          <cell r="S343">
            <v>12.5</v>
          </cell>
          <cell r="Y343">
            <v>1</v>
          </cell>
          <cell r="Z343">
            <v>12.5</v>
          </cell>
          <cell r="AA343">
            <v>1</v>
          </cell>
          <cell r="AB343">
            <v>12.5</v>
          </cell>
        </row>
        <row r="344">
          <cell r="C344">
            <v>1</v>
          </cell>
          <cell r="D344">
            <v>12.5</v>
          </cell>
          <cell r="E344">
            <v>1</v>
          </cell>
          <cell r="F344">
            <v>12.5</v>
          </cell>
          <cell r="I344">
            <v>0</v>
          </cell>
          <cell r="J344">
            <v>0</v>
          </cell>
          <cell r="P344">
            <v>1</v>
          </cell>
          <cell r="Q344">
            <v>12.5</v>
          </cell>
          <cell r="R344">
            <v>1</v>
          </cell>
          <cell r="S344">
            <v>12.5</v>
          </cell>
          <cell r="Y344">
            <v>1</v>
          </cell>
          <cell r="Z344">
            <v>12.5</v>
          </cell>
          <cell r="AA344">
            <v>1</v>
          </cell>
          <cell r="AB344">
            <v>12.5</v>
          </cell>
        </row>
        <row r="345">
          <cell r="C345">
            <v>1</v>
          </cell>
          <cell r="D345">
            <v>12.5</v>
          </cell>
          <cell r="E345">
            <v>1</v>
          </cell>
          <cell r="F345">
            <v>12.5</v>
          </cell>
          <cell r="I345">
            <v>0</v>
          </cell>
          <cell r="J345">
            <v>0</v>
          </cell>
          <cell r="P345">
            <v>1</v>
          </cell>
          <cell r="Q345">
            <v>12.5</v>
          </cell>
          <cell r="R345">
            <v>1</v>
          </cell>
          <cell r="S345">
            <v>12.5</v>
          </cell>
          <cell r="Y345">
            <v>1</v>
          </cell>
          <cell r="Z345">
            <v>12.5</v>
          </cell>
          <cell r="AA345">
            <v>1</v>
          </cell>
          <cell r="AB345">
            <v>12.5</v>
          </cell>
        </row>
        <row r="346">
          <cell r="C346">
            <v>1</v>
          </cell>
          <cell r="D346">
            <v>12.5</v>
          </cell>
          <cell r="E346">
            <v>1</v>
          </cell>
          <cell r="F346">
            <v>12.5</v>
          </cell>
          <cell r="I346">
            <v>0</v>
          </cell>
          <cell r="J346">
            <v>0</v>
          </cell>
          <cell r="P346">
            <v>1</v>
          </cell>
          <cell r="Q346">
            <v>12.5</v>
          </cell>
          <cell r="R346">
            <v>1</v>
          </cell>
          <cell r="S346">
            <v>12.5</v>
          </cell>
          <cell r="Y346">
            <v>1</v>
          </cell>
          <cell r="Z346">
            <v>12.5</v>
          </cell>
          <cell r="AA346">
            <v>1</v>
          </cell>
          <cell r="AB346">
            <v>12.5</v>
          </cell>
        </row>
        <row r="347">
          <cell r="M347">
            <v>0</v>
          </cell>
          <cell r="N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1</v>
          </cell>
          <cell r="Z347">
            <v>50</v>
          </cell>
          <cell r="AA347">
            <v>1</v>
          </cell>
          <cell r="AB347">
            <v>50</v>
          </cell>
        </row>
        <row r="348">
          <cell r="I348">
            <v>0</v>
          </cell>
          <cell r="J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  <cell r="Q349">
            <v>0</v>
          </cell>
          <cell r="R349">
            <v>0</v>
          </cell>
          <cell r="S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C350">
            <v>13728</v>
          </cell>
          <cell r="D350">
            <v>41.183999999999997</v>
          </cell>
          <cell r="E350">
            <v>13728</v>
          </cell>
          <cell r="F350">
            <v>41.183999999999997</v>
          </cell>
          <cell r="I350">
            <v>0</v>
          </cell>
          <cell r="J350">
            <v>0</v>
          </cell>
          <cell r="P350">
            <v>16608</v>
          </cell>
          <cell r="Q350">
            <v>49.823999999999998</v>
          </cell>
          <cell r="R350">
            <v>16608</v>
          </cell>
          <cell r="S350">
            <v>49.823999999999998</v>
          </cell>
          <cell r="Y350">
            <v>13710</v>
          </cell>
          <cell r="Z350">
            <v>41.13</v>
          </cell>
          <cell r="AA350">
            <v>13710</v>
          </cell>
          <cell r="AB350">
            <v>41.13</v>
          </cell>
        </row>
        <row r="351">
          <cell r="M351">
            <v>0</v>
          </cell>
          <cell r="N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AB351">
            <v>41.13</v>
          </cell>
        </row>
        <row r="352">
          <cell r="I352">
            <v>0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C354">
            <v>0</v>
          </cell>
          <cell r="D354">
            <v>158.0866</v>
          </cell>
          <cell r="F354">
            <v>133.51660000000007</v>
          </cell>
          <cell r="I354">
            <v>0</v>
          </cell>
          <cell r="J354">
            <v>24.569999999999936</v>
          </cell>
          <cell r="K354">
            <v>1</v>
          </cell>
          <cell r="L354">
            <v>24.569999999999936</v>
          </cell>
          <cell r="Q354">
            <v>0</v>
          </cell>
          <cell r="R354">
            <v>0</v>
          </cell>
          <cell r="S354">
            <v>24.569999999999936</v>
          </cell>
          <cell r="U354">
            <v>24.569999999999936</v>
          </cell>
          <cell r="Z354">
            <v>0</v>
          </cell>
          <cell r="AA354">
            <v>0</v>
          </cell>
          <cell r="AB354">
            <v>24.569999999999936</v>
          </cell>
        </row>
        <row r="355">
          <cell r="C355">
            <v>0</v>
          </cell>
          <cell r="D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C356">
            <v>0</v>
          </cell>
          <cell r="D356">
            <v>26.648099999999996</v>
          </cell>
          <cell r="I356">
            <v>0</v>
          </cell>
          <cell r="J356">
            <v>26.648099999999996</v>
          </cell>
          <cell r="K356">
            <v>9</v>
          </cell>
          <cell r="L356">
            <v>26.648099999999996</v>
          </cell>
          <cell r="Q356">
            <v>0</v>
          </cell>
          <cell r="R356">
            <v>0</v>
          </cell>
          <cell r="S356">
            <v>26.648099999999996</v>
          </cell>
          <cell r="U356">
            <v>26.648099999999996</v>
          </cell>
          <cell r="Z356">
            <v>0</v>
          </cell>
          <cell r="AA356">
            <v>0</v>
          </cell>
          <cell r="AB356">
            <v>26.648099999999996</v>
          </cell>
        </row>
        <row r="357">
          <cell r="C357">
            <v>0</v>
          </cell>
          <cell r="D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C358">
            <v>41</v>
          </cell>
          <cell r="D358">
            <v>295.2</v>
          </cell>
          <cell r="F358">
            <v>147.6</v>
          </cell>
          <cell r="I358">
            <v>41</v>
          </cell>
          <cell r="J358">
            <v>147.6</v>
          </cell>
          <cell r="K358">
            <v>27</v>
          </cell>
          <cell r="L358">
            <v>147.6</v>
          </cell>
          <cell r="P358">
            <v>102</v>
          </cell>
          <cell r="Q358">
            <v>792.54</v>
          </cell>
          <cell r="R358">
            <v>102</v>
          </cell>
          <cell r="S358">
            <v>940.14</v>
          </cell>
          <cell r="U358">
            <v>147.6</v>
          </cell>
          <cell r="Y358">
            <v>24</v>
          </cell>
          <cell r="Z358">
            <v>186.48</v>
          </cell>
          <cell r="AA358">
            <v>24</v>
          </cell>
          <cell r="AB358">
            <v>334.08</v>
          </cell>
        </row>
        <row r="359">
          <cell r="C359">
            <v>0</v>
          </cell>
          <cell r="D359">
            <v>260.17135999999994</v>
          </cell>
          <cell r="F359">
            <v>171.35136</v>
          </cell>
          <cell r="I359">
            <v>0</v>
          </cell>
          <cell r="J359">
            <v>88.819999999999936</v>
          </cell>
          <cell r="K359">
            <v>21</v>
          </cell>
          <cell r="L359">
            <v>88.819999999999936</v>
          </cell>
          <cell r="P359">
            <v>232</v>
          </cell>
          <cell r="Q359">
            <v>1802.6399999999999</v>
          </cell>
          <cell r="R359">
            <v>232</v>
          </cell>
          <cell r="S359">
            <v>1891.4599999999998</v>
          </cell>
          <cell r="U359">
            <v>88.819999999999936</v>
          </cell>
          <cell r="Y359">
            <v>25</v>
          </cell>
          <cell r="Z359">
            <v>194.25</v>
          </cell>
          <cell r="AA359">
            <v>25</v>
          </cell>
          <cell r="AB359">
            <v>283.06999999999994</v>
          </cell>
        </row>
        <row r="360">
          <cell r="C360">
            <v>0</v>
          </cell>
          <cell r="D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C361">
            <v>0</v>
          </cell>
          <cell r="D361">
            <v>30.558599999999995</v>
          </cell>
          <cell r="F361">
            <v>30.558599999999995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1</v>
          </cell>
          <cell r="Q362">
            <v>28.36</v>
          </cell>
          <cell r="R362">
            <v>1</v>
          </cell>
          <cell r="S362">
            <v>28.36</v>
          </cell>
          <cell r="U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C363">
            <v>52</v>
          </cell>
          <cell r="D363">
            <v>94.634</v>
          </cell>
          <cell r="E363">
            <v>52</v>
          </cell>
          <cell r="F363">
            <v>45.5</v>
          </cell>
          <cell r="I363">
            <v>0</v>
          </cell>
          <cell r="J363">
            <v>49.134</v>
          </cell>
          <cell r="K363">
            <v>15</v>
          </cell>
          <cell r="L363">
            <v>49.134</v>
          </cell>
          <cell r="Q363">
            <v>0</v>
          </cell>
          <cell r="R363">
            <v>0</v>
          </cell>
          <cell r="S363">
            <v>49.134</v>
          </cell>
          <cell r="U363">
            <v>49.134</v>
          </cell>
          <cell r="Z363">
            <v>0</v>
          </cell>
          <cell r="AA363">
            <v>0</v>
          </cell>
          <cell r="AB363">
            <v>49.134</v>
          </cell>
        </row>
        <row r="364">
          <cell r="C364">
            <v>33</v>
          </cell>
          <cell r="D364">
            <v>95.190000000000012</v>
          </cell>
          <cell r="E364">
            <v>33</v>
          </cell>
          <cell r="F364">
            <v>28.875</v>
          </cell>
          <cell r="I364">
            <v>0</v>
          </cell>
          <cell r="J364">
            <v>66.315000000000012</v>
          </cell>
          <cell r="K364">
            <v>9</v>
          </cell>
          <cell r="L364">
            <v>66.315000000000012</v>
          </cell>
          <cell r="Q364">
            <v>0</v>
          </cell>
          <cell r="R364">
            <v>0</v>
          </cell>
          <cell r="S364">
            <v>66.315000000000012</v>
          </cell>
          <cell r="U364">
            <v>66.315000000000012</v>
          </cell>
          <cell r="Z364">
            <v>0</v>
          </cell>
          <cell r="AA364">
            <v>0</v>
          </cell>
          <cell r="AB364">
            <v>66.315000000000012</v>
          </cell>
        </row>
        <row r="365">
          <cell r="C365">
            <v>0</v>
          </cell>
          <cell r="D365">
            <v>3.01</v>
          </cell>
          <cell r="F365">
            <v>3.01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3612</v>
          </cell>
          <cell r="Q367">
            <v>249.22800000000001</v>
          </cell>
          <cell r="R367">
            <v>3612</v>
          </cell>
          <cell r="S367">
            <v>249.22800000000001</v>
          </cell>
          <cell r="U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49</v>
          </cell>
          <cell r="Q368">
            <v>14.7</v>
          </cell>
          <cell r="R368">
            <v>49</v>
          </cell>
          <cell r="S368">
            <v>14.7</v>
          </cell>
          <cell r="U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C369">
            <v>0</v>
          </cell>
          <cell r="D369">
            <v>3.9000000000000004</v>
          </cell>
          <cell r="I369">
            <v>0</v>
          </cell>
          <cell r="J369">
            <v>3.9000000000000004</v>
          </cell>
          <cell r="K369">
            <v>3</v>
          </cell>
          <cell r="L369">
            <v>3.9000000000000004</v>
          </cell>
          <cell r="Q369">
            <v>0</v>
          </cell>
          <cell r="R369">
            <v>0</v>
          </cell>
          <cell r="S369">
            <v>3.9000000000000004</v>
          </cell>
          <cell r="U369">
            <v>3.9000000000000004</v>
          </cell>
          <cell r="Z369">
            <v>0</v>
          </cell>
          <cell r="AA369">
            <v>0</v>
          </cell>
          <cell r="AB369">
            <v>3.9000000000000004</v>
          </cell>
        </row>
        <row r="370">
          <cell r="C370">
            <v>0</v>
          </cell>
          <cell r="D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C371">
            <v>0</v>
          </cell>
          <cell r="D371">
            <v>9.0100000000000016</v>
          </cell>
          <cell r="F371">
            <v>9.0100000000000016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56</v>
          </cell>
          <cell r="Q372">
            <v>13.44</v>
          </cell>
          <cell r="R372">
            <v>56</v>
          </cell>
          <cell r="S372">
            <v>13.44</v>
          </cell>
          <cell r="U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C373">
            <v>0</v>
          </cell>
          <cell r="D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D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369</v>
          </cell>
          <cell r="Q374">
            <v>92.25</v>
          </cell>
          <cell r="R374">
            <v>369</v>
          </cell>
          <cell r="S374">
            <v>92.25</v>
          </cell>
          <cell r="U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C375">
            <v>13</v>
          </cell>
          <cell r="D375">
            <v>22.206</v>
          </cell>
          <cell r="F375">
            <v>22.206</v>
          </cell>
          <cell r="I375">
            <v>13</v>
          </cell>
          <cell r="J375">
            <v>0</v>
          </cell>
          <cell r="L375">
            <v>0</v>
          </cell>
          <cell r="P375">
            <v>15</v>
          </cell>
          <cell r="Q375">
            <v>25.19</v>
          </cell>
          <cell r="R375">
            <v>15</v>
          </cell>
          <cell r="S375">
            <v>25.19</v>
          </cell>
          <cell r="U375">
            <v>0</v>
          </cell>
          <cell r="Y375">
            <v>15</v>
          </cell>
          <cell r="Z375">
            <v>25.19</v>
          </cell>
          <cell r="AA375">
            <v>15</v>
          </cell>
          <cell r="AB375">
            <v>25.19</v>
          </cell>
        </row>
        <row r="376">
          <cell r="C376">
            <v>4</v>
          </cell>
          <cell r="D376">
            <v>9.92</v>
          </cell>
          <cell r="F376">
            <v>9.92</v>
          </cell>
          <cell r="I376">
            <v>4</v>
          </cell>
          <cell r="J376">
            <v>0</v>
          </cell>
          <cell r="L376">
            <v>0</v>
          </cell>
          <cell r="P376">
            <v>15</v>
          </cell>
          <cell r="Q376">
            <v>30.05</v>
          </cell>
          <cell r="R376">
            <v>15</v>
          </cell>
          <cell r="S376">
            <v>30.05</v>
          </cell>
          <cell r="U376">
            <v>0</v>
          </cell>
          <cell r="Y376">
            <v>8</v>
          </cell>
          <cell r="Z376">
            <v>11.97</v>
          </cell>
          <cell r="AA376">
            <v>8</v>
          </cell>
          <cell r="AB376">
            <v>11.97</v>
          </cell>
        </row>
        <row r="377">
          <cell r="D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S377">
            <v>0</v>
          </cell>
          <cell r="U377">
            <v>0</v>
          </cell>
          <cell r="AB377">
            <v>0</v>
          </cell>
        </row>
        <row r="378">
          <cell r="C378">
            <v>0</v>
          </cell>
          <cell r="D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AA378">
            <v>0</v>
          </cell>
          <cell r="AB378">
            <v>0</v>
          </cell>
        </row>
        <row r="379">
          <cell r="C379">
            <v>0</v>
          </cell>
          <cell r="D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C380">
            <v>0</v>
          </cell>
          <cell r="D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C381">
            <v>0</v>
          </cell>
          <cell r="D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C382">
            <v>0</v>
          </cell>
          <cell r="D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M383">
            <v>0</v>
          </cell>
          <cell r="N383">
            <v>0</v>
          </cell>
          <cell r="T383">
            <v>85</v>
          </cell>
          <cell r="U383">
            <v>406.98709999999988</v>
          </cell>
          <cell r="V383">
            <v>0</v>
          </cell>
          <cell r="W383">
            <v>0</v>
          </cell>
          <cell r="Y383">
            <v>72</v>
          </cell>
          <cell r="AA383">
            <v>72</v>
          </cell>
          <cell r="AB383">
            <v>824.87710000000004</v>
          </cell>
        </row>
        <row r="384">
          <cell r="I384">
            <v>0</v>
          </cell>
          <cell r="J384">
            <v>0</v>
          </cell>
        </row>
        <row r="385">
          <cell r="I385">
            <v>0</v>
          </cell>
          <cell r="J385">
            <v>0</v>
          </cell>
        </row>
        <row r="386">
          <cell r="I386">
            <v>0</v>
          </cell>
          <cell r="J386">
            <v>0</v>
          </cell>
          <cell r="S386">
            <v>0</v>
          </cell>
          <cell r="AB386">
            <v>0</v>
          </cell>
        </row>
        <row r="387">
          <cell r="C387">
            <v>0</v>
          </cell>
          <cell r="D387">
            <v>243.44175910171111</v>
          </cell>
          <cell r="F387">
            <v>243.44175910171111</v>
          </cell>
          <cell r="I387">
            <v>0</v>
          </cell>
          <cell r="J387">
            <v>0</v>
          </cell>
          <cell r="Q387">
            <v>396.07937275000006</v>
          </cell>
          <cell r="R387">
            <v>0</v>
          </cell>
          <cell r="S387">
            <v>396.07937275000006</v>
          </cell>
          <cell r="Y387">
            <v>0</v>
          </cell>
          <cell r="Z387">
            <v>245</v>
          </cell>
          <cell r="AA387">
            <v>0</v>
          </cell>
          <cell r="AB387">
            <v>245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  <cell r="Q388">
            <v>0</v>
          </cell>
          <cell r="R388">
            <v>0</v>
          </cell>
          <cell r="S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  <cell r="Q389">
            <v>0</v>
          </cell>
          <cell r="R389">
            <v>0</v>
          </cell>
          <cell r="S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M390">
            <v>0</v>
          </cell>
          <cell r="N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>
            <v>245</v>
          </cell>
          <cell r="AA390">
            <v>0</v>
          </cell>
          <cell r="AB390">
            <v>245</v>
          </cell>
        </row>
        <row r="391">
          <cell r="I391">
            <v>0</v>
          </cell>
          <cell r="J391">
            <v>0</v>
          </cell>
          <cell r="Q391">
            <v>249.18821300000002</v>
          </cell>
          <cell r="S391">
            <v>249.18821300000002</v>
          </cell>
          <cell r="Y391">
            <v>0</v>
          </cell>
          <cell r="AB391">
            <v>0</v>
          </cell>
        </row>
        <row r="392">
          <cell r="C392">
            <v>706</v>
          </cell>
          <cell r="D392">
            <v>68.967645000000005</v>
          </cell>
          <cell r="E392">
            <v>706</v>
          </cell>
          <cell r="F392">
            <v>68.967645000000005</v>
          </cell>
          <cell r="I392">
            <v>705</v>
          </cell>
          <cell r="J392">
            <v>0</v>
          </cell>
          <cell r="Q392">
            <v>0</v>
          </cell>
          <cell r="R392">
            <v>0</v>
          </cell>
          <cell r="S392">
            <v>0</v>
          </cell>
          <cell r="Y392">
            <v>904</v>
          </cell>
          <cell r="Z392">
            <v>61.94656776595744</v>
          </cell>
          <cell r="AA392">
            <v>904</v>
          </cell>
          <cell r="AB392">
            <v>61.94656776595744</v>
          </cell>
        </row>
        <row r="393">
          <cell r="C393">
            <v>1187</v>
          </cell>
          <cell r="D393">
            <v>104.45599999999999</v>
          </cell>
          <cell r="E393">
            <v>1187</v>
          </cell>
          <cell r="F393">
            <v>104.45599999999999</v>
          </cell>
          <cell r="I393">
            <v>1186</v>
          </cell>
          <cell r="J393">
            <v>0</v>
          </cell>
          <cell r="Q393">
            <v>0</v>
          </cell>
          <cell r="R393">
            <v>0</v>
          </cell>
          <cell r="S393">
            <v>0</v>
          </cell>
          <cell r="Y393">
            <v>1353</v>
          </cell>
          <cell r="Z393">
            <v>79.645587127659581</v>
          </cell>
          <cell r="AA393">
            <v>1353</v>
          </cell>
          <cell r="AB393">
            <v>79.645587127659581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  <cell r="Q394">
            <v>0</v>
          </cell>
          <cell r="R394">
            <v>0</v>
          </cell>
          <cell r="S394">
            <v>0</v>
          </cell>
          <cell r="Y394">
            <v>939</v>
          </cell>
          <cell r="Z394">
            <v>36.4</v>
          </cell>
          <cell r="AA394">
            <v>939</v>
          </cell>
          <cell r="AB394">
            <v>36.4</v>
          </cell>
        </row>
        <row r="395">
          <cell r="C395">
            <v>0</v>
          </cell>
          <cell r="D395">
            <v>36.297850337922505</v>
          </cell>
          <cell r="E395">
            <v>0</v>
          </cell>
          <cell r="F395">
            <v>36.297850337922505</v>
          </cell>
          <cell r="I395">
            <v>0</v>
          </cell>
          <cell r="J395">
            <v>0</v>
          </cell>
          <cell r="Q395">
            <v>62.297053250000005</v>
          </cell>
          <cell r="R395">
            <v>0</v>
          </cell>
          <cell r="S395">
            <v>62.297053250000005</v>
          </cell>
          <cell r="Z395">
            <v>44.247548404255319</v>
          </cell>
          <cell r="AA395">
            <v>0</v>
          </cell>
          <cell r="AB395">
            <v>44.247548404255319</v>
          </cell>
        </row>
        <row r="396">
          <cell r="M396">
            <v>0</v>
          </cell>
          <cell r="N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3196</v>
          </cell>
          <cell r="Z396">
            <v>467.23970329787232</v>
          </cell>
          <cell r="AA396">
            <v>3196</v>
          </cell>
          <cell r="AB396">
            <v>467.23970329787232</v>
          </cell>
        </row>
        <row r="397">
          <cell r="M397">
            <v>0</v>
          </cell>
          <cell r="N397">
            <v>0</v>
          </cell>
          <cell r="Q397">
            <v>13104.095289000001</v>
          </cell>
          <cell r="T397">
            <v>58</v>
          </cell>
          <cell r="U397">
            <v>406.98709999999988</v>
          </cell>
          <cell r="V397">
            <v>0</v>
          </cell>
          <cell r="W397">
            <v>0</v>
          </cell>
          <cell r="Y397">
            <v>542412</v>
          </cell>
          <cell r="Z397">
            <v>8480.5717032978737</v>
          </cell>
          <cell r="AA397">
            <v>542412</v>
          </cell>
          <cell r="AB397">
            <v>8887.558803297874</v>
          </cell>
        </row>
        <row r="398">
          <cell r="I398">
            <v>0</v>
          </cell>
          <cell r="J398">
            <v>0</v>
          </cell>
        </row>
        <row r="399">
          <cell r="I399">
            <v>0</v>
          </cell>
          <cell r="J399">
            <v>0</v>
          </cell>
          <cell r="R399">
            <v>0</v>
          </cell>
          <cell r="AA399">
            <v>0</v>
          </cell>
          <cell r="AB399">
            <v>0</v>
          </cell>
        </row>
        <row r="400">
          <cell r="I400">
            <v>0</v>
          </cell>
          <cell r="J400">
            <v>0</v>
          </cell>
          <cell r="R400">
            <v>0</v>
          </cell>
          <cell r="AB400">
            <v>0</v>
          </cell>
        </row>
        <row r="401">
          <cell r="M401">
            <v>0</v>
          </cell>
          <cell r="N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AB401">
            <v>0</v>
          </cell>
        </row>
        <row r="402">
          <cell r="M402">
            <v>0</v>
          </cell>
          <cell r="N402">
            <v>0</v>
          </cell>
          <cell r="V402">
            <v>0</v>
          </cell>
          <cell r="W402">
            <v>0</v>
          </cell>
          <cell r="AB402">
            <v>8887.558803297874</v>
          </cell>
        </row>
        <row r="403">
          <cell r="I403">
            <v>0</v>
          </cell>
          <cell r="J403">
            <v>0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M415">
            <v>0</v>
          </cell>
          <cell r="N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I416">
            <v>0</v>
          </cell>
          <cell r="J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  <cell r="R420">
            <v>0</v>
          </cell>
          <cell r="S420">
            <v>0</v>
          </cell>
          <cell r="AA420">
            <v>0</v>
          </cell>
          <cell r="AB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I422">
            <v>0</v>
          </cell>
          <cell r="J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I423">
            <v>0</v>
          </cell>
          <cell r="J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I424">
            <v>0</v>
          </cell>
          <cell r="J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I425">
            <v>0</v>
          </cell>
          <cell r="J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I426">
            <v>0</v>
          </cell>
          <cell r="J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I427">
            <v>0</v>
          </cell>
          <cell r="J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I428">
            <v>0</v>
          </cell>
          <cell r="J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I429">
            <v>0</v>
          </cell>
          <cell r="J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I430">
            <v>0</v>
          </cell>
          <cell r="J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I431">
            <v>0</v>
          </cell>
          <cell r="J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I435">
            <v>0</v>
          </cell>
          <cell r="J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I436">
            <v>0</v>
          </cell>
          <cell r="J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M439">
            <v>0</v>
          </cell>
          <cell r="N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M440">
            <v>0</v>
          </cell>
          <cell r="N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I441">
            <v>0</v>
          </cell>
          <cell r="J441">
            <v>0</v>
          </cell>
        </row>
        <row r="442">
          <cell r="I442">
            <v>0</v>
          </cell>
          <cell r="J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R443">
            <v>0</v>
          </cell>
          <cell r="S443">
            <v>0</v>
          </cell>
          <cell r="AA443">
            <v>0</v>
          </cell>
          <cell r="AB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I444">
            <v>0</v>
          </cell>
          <cell r="J444">
            <v>0</v>
          </cell>
          <cell r="R444">
            <v>0</v>
          </cell>
          <cell r="S444">
            <v>0</v>
          </cell>
          <cell r="AA444">
            <v>0</v>
          </cell>
          <cell r="AB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I445">
            <v>0</v>
          </cell>
          <cell r="J445">
            <v>0</v>
          </cell>
          <cell r="R445">
            <v>0</v>
          </cell>
          <cell r="S445">
            <v>0</v>
          </cell>
          <cell r="AA445">
            <v>0</v>
          </cell>
          <cell r="AB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I446">
            <v>0</v>
          </cell>
          <cell r="J446">
            <v>0</v>
          </cell>
          <cell r="R446">
            <v>0</v>
          </cell>
          <cell r="S446">
            <v>0</v>
          </cell>
          <cell r="AA446">
            <v>0</v>
          </cell>
          <cell r="AB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R447">
            <v>0</v>
          </cell>
          <cell r="S447">
            <v>0</v>
          </cell>
          <cell r="AA447">
            <v>0</v>
          </cell>
          <cell r="AB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I448">
            <v>0</v>
          </cell>
          <cell r="J448">
            <v>0</v>
          </cell>
          <cell r="R448">
            <v>0</v>
          </cell>
          <cell r="S448">
            <v>0</v>
          </cell>
          <cell r="AA448">
            <v>0</v>
          </cell>
          <cell r="AB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I449">
            <v>0</v>
          </cell>
          <cell r="J449">
            <v>0</v>
          </cell>
          <cell r="R449">
            <v>0</v>
          </cell>
          <cell r="S449">
            <v>0</v>
          </cell>
          <cell r="AA449">
            <v>0</v>
          </cell>
          <cell r="AB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R450">
            <v>0</v>
          </cell>
          <cell r="S450">
            <v>0</v>
          </cell>
          <cell r="AA450">
            <v>0</v>
          </cell>
          <cell r="AB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I451">
            <v>0</v>
          </cell>
          <cell r="J451">
            <v>0</v>
          </cell>
          <cell r="R451">
            <v>0</v>
          </cell>
          <cell r="S451">
            <v>0</v>
          </cell>
          <cell r="AA451">
            <v>0</v>
          </cell>
          <cell r="AB451">
            <v>0</v>
          </cell>
        </row>
        <row r="452">
          <cell r="E452">
            <v>0</v>
          </cell>
          <cell r="F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I453">
            <v>0</v>
          </cell>
          <cell r="J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I454">
            <v>0</v>
          </cell>
          <cell r="J454">
            <v>0</v>
          </cell>
          <cell r="R454">
            <v>0</v>
          </cell>
          <cell r="S454">
            <v>0</v>
          </cell>
          <cell r="AA454">
            <v>0</v>
          </cell>
          <cell r="AB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I455">
            <v>0</v>
          </cell>
          <cell r="J455">
            <v>0</v>
          </cell>
          <cell r="R455">
            <v>0</v>
          </cell>
          <cell r="S455">
            <v>0</v>
          </cell>
          <cell r="AA455">
            <v>0</v>
          </cell>
          <cell r="AB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I456">
            <v>0</v>
          </cell>
          <cell r="J456">
            <v>0</v>
          </cell>
          <cell r="R456">
            <v>0</v>
          </cell>
          <cell r="S456">
            <v>0</v>
          </cell>
          <cell r="AA456">
            <v>0</v>
          </cell>
          <cell r="AB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I457">
            <v>0</v>
          </cell>
          <cell r="J457">
            <v>0</v>
          </cell>
          <cell r="R457">
            <v>0</v>
          </cell>
          <cell r="S457">
            <v>0</v>
          </cell>
          <cell r="AA457">
            <v>0</v>
          </cell>
          <cell r="AB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I458">
            <v>0</v>
          </cell>
          <cell r="J458">
            <v>0</v>
          </cell>
          <cell r="R458">
            <v>0</v>
          </cell>
          <cell r="S458">
            <v>0</v>
          </cell>
          <cell r="AA458">
            <v>0</v>
          </cell>
          <cell r="AB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I459">
            <v>0</v>
          </cell>
          <cell r="J459">
            <v>0</v>
          </cell>
          <cell r="R459">
            <v>0</v>
          </cell>
          <cell r="S459">
            <v>0</v>
          </cell>
          <cell r="AA459">
            <v>0</v>
          </cell>
          <cell r="AB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I460">
            <v>0</v>
          </cell>
          <cell r="J460">
            <v>0</v>
          </cell>
          <cell r="R460">
            <v>0</v>
          </cell>
          <cell r="S460">
            <v>0</v>
          </cell>
          <cell r="AA460">
            <v>0</v>
          </cell>
          <cell r="AB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I461">
            <v>0</v>
          </cell>
          <cell r="J461">
            <v>0</v>
          </cell>
          <cell r="R461">
            <v>0</v>
          </cell>
          <cell r="S461">
            <v>0</v>
          </cell>
          <cell r="AA461">
            <v>0</v>
          </cell>
          <cell r="AB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I462">
            <v>0</v>
          </cell>
          <cell r="J462">
            <v>0</v>
          </cell>
          <cell r="R462">
            <v>0</v>
          </cell>
          <cell r="S462">
            <v>0</v>
          </cell>
          <cell r="AA462">
            <v>0</v>
          </cell>
          <cell r="AB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I463">
            <v>0</v>
          </cell>
          <cell r="J463">
            <v>0</v>
          </cell>
          <cell r="R463">
            <v>0</v>
          </cell>
          <cell r="S463">
            <v>0</v>
          </cell>
          <cell r="AA463">
            <v>0</v>
          </cell>
          <cell r="AB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I464">
            <v>0</v>
          </cell>
          <cell r="J464">
            <v>0</v>
          </cell>
          <cell r="R464">
            <v>0</v>
          </cell>
          <cell r="S464">
            <v>0</v>
          </cell>
          <cell r="AA464">
            <v>0</v>
          </cell>
          <cell r="AB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  <cell r="R465">
            <v>0</v>
          </cell>
          <cell r="S465">
            <v>0</v>
          </cell>
          <cell r="AA465">
            <v>0</v>
          </cell>
          <cell r="AB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I466">
            <v>0</v>
          </cell>
          <cell r="J466">
            <v>0</v>
          </cell>
          <cell r="R466">
            <v>0</v>
          </cell>
          <cell r="S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I467">
            <v>0</v>
          </cell>
          <cell r="J467">
            <v>0</v>
          </cell>
          <cell r="R467">
            <v>0</v>
          </cell>
          <cell r="S467">
            <v>0</v>
          </cell>
          <cell r="AA467">
            <v>0</v>
          </cell>
          <cell r="AB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I468">
            <v>0</v>
          </cell>
          <cell r="J468">
            <v>0</v>
          </cell>
          <cell r="R468">
            <v>0</v>
          </cell>
          <cell r="S468">
            <v>0</v>
          </cell>
          <cell r="AA468">
            <v>0</v>
          </cell>
          <cell r="AB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I469">
            <v>0</v>
          </cell>
          <cell r="J469">
            <v>0</v>
          </cell>
          <cell r="R469">
            <v>0</v>
          </cell>
          <cell r="S469">
            <v>0</v>
          </cell>
          <cell r="AA469">
            <v>0</v>
          </cell>
          <cell r="AB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I470">
            <v>0</v>
          </cell>
          <cell r="J470">
            <v>0</v>
          </cell>
          <cell r="R470">
            <v>0</v>
          </cell>
          <cell r="S470">
            <v>0</v>
          </cell>
          <cell r="AA470">
            <v>0</v>
          </cell>
          <cell r="AB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I471">
            <v>0</v>
          </cell>
          <cell r="J471">
            <v>0</v>
          </cell>
          <cell r="R471">
            <v>0</v>
          </cell>
          <cell r="S471">
            <v>0</v>
          </cell>
          <cell r="AA471">
            <v>0</v>
          </cell>
          <cell r="AB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I472">
            <v>0</v>
          </cell>
          <cell r="J472">
            <v>0</v>
          </cell>
          <cell r="R472">
            <v>0</v>
          </cell>
          <cell r="S472">
            <v>0</v>
          </cell>
          <cell r="AA472">
            <v>0</v>
          </cell>
          <cell r="AB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I473">
            <v>0</v>
          </cell>
          <cell r="J473">
            <v>0</v>
          </cell>
          <cell r="R473">
            <v>0</v>
          </cell>
          <cell r="S473">
            <v>0</v>
          </cell>
          <cell r="AA473">
            <v>0</v>
          </cell>
          <cell r="AB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R474">
            <v>0</v>
          </cell>
          <cell r="S474">
            <v>0</v>
          </cell>
          <cell r="AA474">
            <v>0</v>
          </cell>
          <cell r="AB474">
            <v>0</v>
          </cell>
        </row>
        <row r="475">
          <cell r="M475">
            <v>0</v>
          </cell>
          <cell r="N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M476">
            <v>0</v>
          </cell>
          <cell r="N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I477">
            <v>0</v>
          </cell>
          <cell r="J477">
            <v>0</v>
          </cell>
        </row>
        <row r="478">
          <cell r="I478">
            <v>0</v>
          </cell>
          <cell r="J478">
            <v>0</v>
          </cell>
        </row>
        <row r="479">
          <cell r="C479">
            <v>0</v>
          </cell>
          <cell r="D479">
            <v>0</v>
          </cell>
          <cell r="I479">
            <v>0</v>
          </cell>
          <cell r="J479">
            <v>0</v>
          </cell>
          <cell r="R479">
            <v>0</v>
          </cell>
          <cell r="S479">
            <v>0</v>
          </cell>
          <cell r="AA479">
            <v>0</v>
          </cell>
          <cell r="AB479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  <cell r="J480">
            <v>0</v>
          </cell>
          <cell r="R480">
            <v>0</v>
          </cell>
          <cell r="S480">
            <v>0</v>
          </cell>
          <cell r="AA480">
            <v>0</v>
          </cell>
          <cell r="AB480">
            <v>0</v>
          </cell>
        </row>
        <row r="481">
          <cell r="C481">
            <v>0</v>
          </cell>
          <cell r="D481">
            <v>0</v>
          </cell>
          <cell r="I481">
            <v>0</v>
          </cell>
          <cell r="J481">
            <v>0</v>
          </cell>
          <cell r="R481">
            <v>0</v>
          </cell>
          <cell r="S481">
            <v>0</v>
          </cell>
          <cell r="AA481">
            <v>0</v>
          </cell>
          <cell r="AB481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  <cell r="J482">
            <v>0</v>
          </cell>
          <cell r="R482">
            <v>0</v>
          </cell>
          <cell r="S482">
            <v>0</v>
          </cell>
          <cell r="AA482">
            <v>0</v>
          </cell>
          <cell r="AB482">
            <v>0</v>
          </cell>
        </row>
        <row r="483">
          <cell r="C483">
            <v>0</v>
          </cell>
          <cell r="D483">
            <v>0</v>
          </cell>
          <cell r="I483">
            <v>0</v>
          </cell>
          <cell r="J483">
            <v>0</v>
          </cell>
          <cell r="R483">
            <v>0</v>
          </cell>
          <cell r="S483">
            <v>0</v>
          </cell>
          <cell r="AA483">
            <v>0</v>
          </cell>
          <cell r="AB483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  <cell r="J484">
            <v>0</v>
          </cell>
          <cell r="R484">
            <v>0</v>
          </cell>
          <cell r="S484">
            <v>0</v>
          </cell>
          <cell r="AA484">
            <v>0</v>
          </cell>
          <cell r="AB484">
            <v>0</v>
          </cell>
        </row>
        <row r="485">
          <cell r="C485">
            <v>0</v>
          </cell>
          <cell r="D485">
            <v>0</v>
          </cell>
          <cell r="I485">
            <v>0</v>
          </cell>
          <cell r="J485">
            <v>0</v>
          </cell>
          <cell r="R485">
            <v>0</v>
          </cell>
          <cell r="S485">
            <v>0</v>
          </cell>
          <cell r="AA485">
            <v>0</v>
          </cell>
          <cell r="AB485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  <cell r="J486">
            <v>0</v>
          </cell>
          <cell r="R486">
            <v>0</v>
          </cell>
          <cell r="S486">
            <v>0</v>
          </cell>
          <cell r="AA486">
            <v>0</v>
          </cell>
          <cell r="AB486">
            <v>0</v>
          </cell>
        </row>
        <row r="487">
          <cell r="C487">
            <v>0</v>
          </cell>
          <cell r="D487">
            <v>0</v>
          </cell>
          <cell r="I487">
            <v>0</v>
          </cell>
          <cell r="J487">
            <v>0</v>
          </cell>
          <cell r="R487">
            <v>0</v>
          </cell>
          <cell r="S487">
            <v>0</v>
          </cell>
          <cell r="AA487">
            <v>0</v>
          </cell>
          <cell r="AB487">
            <v>0</v>
          </cell>
        </row>
        <row r="488">
          <cell r="M488">
            <v>0</v>
          </cell>
          <cell r="N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>
            <v>0</v>
          </cell>
          <cell r="AB488">
            <v>0</v>
          </cell>
        </row>
        <row r="489">
          <cell r="I489">
            <v>0</v>
          </cell>
          <cell r="J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I490">
            <v>0</v>
          </cell>
          <cell r="J490">
            <v>0</v>
          </cell>
          <cell r="R490">
            <v>0</v>
          </cell>
          <cell r="S490">
            <v>0</v>
          </cell>
          <cell r="AA490">
            <v>0</v>
          </cell>
          <cell r="AB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I491">
            <v>0</v>
          </cell>
          <cell r="J491">
            <v>0</v>
          </cell>
          <cell r="R491">
            <v>0</v>
          </cell>
          <cell r="S491">
            <v>0</v>
          </cell>
          <cell r="AA491">
            <v>0</v>
          </cell>
          <cell r="AB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I492">
            <v>0</v>
          </cell>
          <cell r="J492">
            <v>0</v>
          </cell>
          <cell r="R492">
            <v>0</v>
          </cell>
          <cell r="S492">
            <v>0</v>
          </cell>
          <cell r="AA492">
            <v>0</v>
          </cell>
          <cell r="AB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I493">
            <v>0</v>
          </cell>
          <cell r="J493">
            <v>0</v>
          </cell>
          <cell r="R493">
            <v>0</v>
          </cell>
          <cell r="S493">
            <v>0</v>
          </cell>
          <cell r="AA493">
            <v>0</v>
          </cell>
          <cell r="AB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I494">
            <v>0</v>
          </cell>
          <cell r="J494">
            <v>0</v>
          </cell>
          <cell r="R494">
            <v>0</v>
          </cell>
          <cell r="S494">
            <v>0</v>
          </cell>
          <cell r="AA494">
            <v>0</v>
          </cell>
          <cell r="AB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R495">
            <v>0</v>
          </cell>
          <cell r="S495">
            <v>0</v>
          </cell>
          <cell r="AA495">
            <v>0</v>
          </cell>
          <cell r="AB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I496">
            <v>0</v>
          </cell>
          <cell r="J496">
            <v>0</v>
          </cell>
          <cell r="R496">
            <v>0</v>
          </cell>
          <cell r="S496">
            <v>0</v>
          </cell>
          <cell r="AA496">
            <v>0</v>
          </cell>
          <cell r="AB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I497">
            <v>0</v>
          </cell>
          <cell r="J497">
            <v>0</v>
          </cell>
          <cell r="R497">
            <v>0</v>
          </cell>
          <cell r="S497">
            <v>0</v>
          </cell>
          <cell r="AA497">
            <v>0</v>
          </cell>
          <cell r="AB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I498">
            <v>0</v>
          </cell>
          <cell r="J498">
            <v>0</v>
          </cell>
          <cell r="R498">
            <v>0</v>
          </cell>
          <cell r="S498">
            <v>0</v>
          </cell>
          <cell r="AA498">
            <v>0</v>
          </cell>
          <cell r="AB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I499">
            <v>0</v>
          </cell>
          <cell r="J499">
            <v>0</v>
          </cell>
          <cell r="R499">
            <v>0</v>
          </cell>
          <cell r="S499">
            <v>0</v>
          </cell>
          <cell r="AA499">
            <v>0</v>
          </cell>
          <cell r="AB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I500">
            <v>0</v>
          </cell>
          <cell r="J500">
            <v>0</v>
          </cell>
          <cell r="R500">
            <v>0</v>
          </cell>
          <cell r="S500">
            <v>0</v>
          </cell>
          <cell r="AA500">
            <v>0</v>
          </cell>
          <cell r="AB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I501">
            <v>0</v>
          </cell>
          <cell r="J501">
            <v>0</v>
          </cell>
          <cell r="R501">
            <v>0</v>
          </cell>
          <cell r="S501">
            <v>0</v>
          </cell>
          <cell r="AA501">
            <v>0</v>
          </cell>
          <cell r="AB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I502">
            <v>0</v>
          </cell>
          <cell r="J502">
            <v>0</v>
          </cell>
          <cell r="R502">
            <v>0</v>
          </cell>
          <cell r="S502">
            <v>0</v>
          </cell>
          <cell r="AA502">
            <v>0</v>
          </cell>
          <cell r="AB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I503">
            <v>0</v>
          </cell>
          <cell r="J503">
            <v>0</v>
          </cell>
          <cell r="R503">
            <v>0</v>
          </cell>
          <cell r="S503">
            <v>0</v>
          </cell>
          <cell r="AA503">
            <v>0</v>
          </cell>
          <cell r="AB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I504">
            <v>0</v>
          </cell>
          <cell r="J504">
            <v>0</v>
          </cell>
          <cell r="R504">
            <v>0</v>
          </cell>
          <cell r="S504">
            <v>0</v>
          </cell>
          <cell r="AA504">
            <v>0</v>
          </cell>
          <cell r="AB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I505">
            <v>0</v>
          </cell>
          <cell r="J505">
            <v>0</v>
          </cell>
          <cell r="R505">
            <v>0</v>
          </cell>
          <cell r="S505">
            <v>0</v>
          </cell>
          <cell r="AA505">
            <v>0</v>
          </cell>
          <cell r="AB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I506">
            <v>0</v>
          </cell>
          <cell r="J506">
            <v>0</v>
          </cell>
          <cell r="R506">
            <v>0</v>
          </cell>
          <cell r="S506">
            <v>0</v>
          </cell>
          <cell r="AA506">
            <v>0</v>
          </cell>
          <cell r="AB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I507">
            <v>0</v>
          </cell>
          <cell r="J507">
            <v>0</v>
          </cell>
          <cell r="R507">
            <v>0</v>
          </cell>
          <cell r="S507">
            <v>0</v>
          </cell>
          <cell r="AA507">
            <v>0</v>
          </cell>
          <cell r="AB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I508">
            <v>0</v>
          </cell>
          <cell r="J508">
            <v>0</v>
          </cell>
          <cell r="R508">
            <v>0</v>
          </cell>
          <cell r="S508">
            <v>0</v>
          </cell>
          <cell r="AA508">
            <v>0</v>
          </cell>
          <cell r="AB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I509">
            <v>0</v>
          </cell>
          <cell r="J509">
            <v>0</v>
          </cell>
          <cell r="R509">
            <v>0</v>
          </cell>
          <cell r="S509">
            <v>0</v>
          </cell>
          <cell r="AA509">
            <v>0</v>
          </cell>
          <cell r="AB509">
            <v>0</v>
          </cell>
        </row>
        <row r="510">
          <cell r="M510">
            <v>0</v>
          </cell>
          <cell r="N510">
            <v>0</v>
          </cell>
          <cell r="V510">
            <v>0</v>
          </cell>
          <cell r="W510">
            <v>0</v>
          </cell>
          <cell r="AB510">
            <v>0</v>
          </cell>
        </row>
        <row r="511">
          <cell r="M511">
            <v>0</v>
          </cell>
          <cell r="N511">
            <v>0</v>
          </cell>
          <cell r="V511">
            <v>0</v>
          </cell>
          <cell r="W511">
            <v>0</v>
          </cell>
          <cell r="AB511">
            <v>0</v>
          </cell>
        </row>
        <row r="512">
          <cell r="M512">
            <v>0</v>
          </cell>
          <cell r="N512">
            <v>0</v>
          </cell>
          <cell r="V512">
            <v>0</v>
          </cell>
          <cell r="W512">
            <v>0</v>
          </cell>
          <cell r="AB512">
            <v>0</v>
          </cell>
        </row>
        <row r="513">
          <cell r="M513">
            <v>0</v>
          </cell>
          <cell r="N513">
            <v>0</v>
          </cell>
          <cell r="V513">
            <v>0</v>
          </cell>
          <cell r="W513">
            <v>0</v>
          </cell>
          <cell r="AB513">
            <v>0</v>
          </cell>
        </row>
        <row r="514">
          <cell r="M514">
            <v>0</v>
          </cell>
          <cell r="N514">
            <v>0</v>
          </cell>
          <cell r="V514">
            <v>0</v>
          </cell>
          <cell r="W514">
            <v>0</v>
          </cell>
          <cell r="AB514">
            <v>0</v>
          </cell>
        </row>
        <row r="515">
          <cell r="M515">
            <v>0</v>
          </cell>
          <cell r="N515">
            <v>0</v>
          </cell>
          <cell r="V515">
            <v>0</v>
          </cell>
          <cell r="W515">
            <v>0</v>
          </cell>
          <cell r="AB515">
            <v>33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29"/>
  <sheetViews>
    <sheetView showZeros="0" tabSelected="1" view="pageBreakPreview" zoomScale="85" zoomScaleNormal="75" zoomScaleSheetLayoutView="85" workbookViewId="0">
      <pane xSplit="2" ySplit="8" topLeftCell="P9" activePane="bottomRight" state="frozen"/>
      <selection activeCell="T375" sqref="T375:T376"/>
      <selection pane="topRight" activeCell="T375" sqref="T375:T376"/>
      <selection pane="bottomLeft" activeCell="T375" sqref="T375:T376"/>
      <selection pane="bottomRight" sqref="A1:AC1"/>
    </sheetView>
  </sheetViews>
  <sheetFormatPr defaultRowHeight="15"/>
  <cols>
    <col min="1" max="1" width="8" style="274" bestFit="1" customWidth="1"/>
    <col min="2" max="2" width="28.42578125" style="171" customWidth="1"/>
    <col min="3" max="3" width="11.140625" style="1" bestFit="1" customWidth="1"/>
    <col min="4" max="4" width="11.7109375" style="1" customWidth="1"/>
    <col min="5" max="5" width="11.140625" style="1" bestFit="1" customWidth="1"/>
    <col min="6" max="6" width="11.28515625" style="1" customWidth="1"/>
    <col min="7" max="7" width="8.28515625" style="258" customWidth="1"/>
    <col min="8" max="8" width="9.85546875" style="1" customWidth="1"/>
    <col min="9" max="9" width="7.85546875" style="1" customWidth="1"/>
    <col min="10" max="10" width="10.28515625" style="1" customWidth="1"/>
    <col min="11" max="11" width="6.85546875" style="258" customWidth="1"/>
    <col min="12" max="12" width="10.140625" style="1" customWidth="1"/>
    <col min="13" max="13" width="5.7109375" style="1" customWidth="1"/>
    <col min="14" max="14" width="5.85546875" style="1" customWidth="1"/>
    <col min="15" max="15" width="8.42578125" style="275" customWidth="1"/>
    <col min="16" max="16" width="10.85546875" style="1" customWidth="1"/>
    <col min="17" max="17" width="11.7109375" style="1" customWidth="1"/>
    <col min="18" max="18" width="10.85546875" style="1" customWidth="1"/>
    <col min="19" max="19" width="11.5703125" style="1" customWidth="1"/>
    <col min="20" max="20" width="9.5703125" style="258" customWidth="1"/>
    <col min="21" max="21" width="10" style="276" customWidth="1"/>
    <col min="22" max="23" width="4.28515625" style="1" customWidth="1"/>
    <col min="24" max="24" width="8.85546875" style="260" customWidth="1"/>
    <col min="25" max="25" width="10.5703125" style="1" customWidth="1"/>
    <col min="26" max="26" width="11.7109375" style="276" customWidth="1"/>
    <col min="27" max="27" width="10.85546875" style="1" customWidth="1"/>
    <col min="28" max="28" width="12" style="276" customWidth="1"/>
    <col min="29" max="29" width="20.42578125" style="261" customWidth="1"/>
    <col min="30" max="30" width="16.140625" style="1" customWidth="1"/>
    <col min="31" max="31" width="16.5703125" style="1" customWidth="1"/>
    <col min="32" max="32" width="12.28515625" style="1" bestFit="1" customWidth="1"/>
    <col min="33" max="33" width="19" style="1" bestFit="1" customWidth="1"/>
    <col min="34" max="51" width="9.140625" style="1" customWidth="1"/>
    <col min="52" max="52" width="47.140625" style="1" customWidth="1"/>
    <col min="53" max="255" width="9.140625" style="1"/>
    <col min="256" max="256" width="6.85546875" style="1" bestFit="1" customWidth="1"/>
    <col min="257" max="257" width="47" style="1" customWidth="1"/>
    <col min="258" max="258" width="11.28515625" style="1" bestFit="1" customWidth="1"/>
    <col min="259" max="259" width="11.7109375" style="1" bestFit="1" customWidth="1"/>
    <col min="260" max="260" width="11.28515625" style="1" bestFit="1" customWidth="1"/>
    <col min="261" max="261" width="11.7109375" style="1" bestFit="1" customWidth="1"/>
    <col min="262" max="262" width="12" style="1" customWidth="1"/>
    <col min="263" max="263" width="11.85546875" style="1" bestFit="1" customWidth="1"/>
    <col min="264" max="264" width="8.7109375" style="1" bestFit="1" customWidth="1"/>
    <col min="265" max="265" width="10.5703125" style="1" bestFit="1" customWidth="1"/>
    <col min="266" max="266" width="6.7109375" style="1" customWidth="1"/>
    <col min="267" max="267" width="10.5703125" style="1" bestFit="1" customWidth="1"/>
    <col min="268" max="268" width="6.5703125" style="1" bestFit="1" customWidth="1"/>
    <col min="269" max="269" width="6.42578125" style="1" customWidth="1"/>
    <col min="270" max="270" width="10.5703125" style="1" bestFit="1" customWidth="1"/>
    <col min="271" max="271" width="11.28515625" style="1" bestFit="1" customWidth="1"/>
    <col min="272" max="272" width="11.7109375" style="1" bestFit="1" customWidth="1"/>
    <col min="273" max="273" width="11.28515625" style="1" bestFit="1" customWidth="1"/>
    <col min="274" max="274" width="11.7109375" style="1" bestFit="1" customWidth="1"/>
    <col min="275" max="275" width="8.7109375" style="1" bestFit="1" customWidth="1"/>
    <col min="276" max="277" width="11.28515625" style="1" bestFit="1" customWidth="1"/>
    <col min="278" max="278" width="5.140625" style="1" bestFit="1" customWidth="1"/>
    <col min="279" max="279" width="10.85546875" style="1" bestFit="1" customWidth="1"/>
    <col min="280" max="280" width="11.140625" style="1" bestFit="1" customWidth="1"/>
    <col min="281" max="281" width="12.42578125" style="1" bestFit="1" customWidth="1"/>
    <col min="282" max="282" width="11.140625" style="1" bestFit="1" customWidth="1"/>
    <col min="283" max="283" width="12.42578125" style="1" bestFit="1" customWidth="1"/>
    <col min="284" max="284" width="26.7109375" style="1" customWidth="1"/>
    <col min="285" max="285" width="16.140625" style="1" customWidth="1"/>
    <col min="286" max="286" width="16.5703125" style="1" customWidth="1"/>
    <col min="287" max="287" width="11.28515625" style="1" customWidth="1"/>
    <col min="288" max="288" width="18.28515625" style="1" bestFit="1" customWidth="1"/>
    <col min="289" max="289" width="19" style="1" bestFit="1" customWidth="1"/>
    <col min="290" max="307" width="9.140625" style="1" customWidth="1"/>
    <col min="308" max="308" width="47.140625" style="1" customWidth="1"/>
    <col min="309" max="511" width="9.140625" style="1"/>
    <col min="512" max="512" width="6.85546875" style="1" bestFit="1" customWidth="1"/>
    <col min="513" max="513" width="47" style="1" customWidth="1"/>
    <col min="514" max="514" width="11.28515625" style="1" bestFit="1" customWidth="1"/>
    <col min="515" max="515" width="11.7109375" style="1" bestFit="1" customWidth="1"/>
    <col min="516" max="516" width="11.28515625" style="1" bestFit="1" customWidth="1"/>
    <col min="517" max="517" width="11.7109375" style="1" bestFit="1" customWidth="1"/>
    <col min="518" max="518" width="12" style="1" customWidth="1"/>
    <col min="519" max="519" width="11.85546875" style="1" bestFit="1" customWidth="1"/>
    <col min="520" max="520" width="8.7109375" style="1" bestFit="1" customWidth="1"/>
    <col min="521" max="521" width="10.5703125" style="1" bestFit="1" customWidth="1"/>
    <col min="522" max="522" width="6.7109375" style="1" customWidth="1"/>
    <col min="523" max="523" width="10.5703125" style="1" bestFit="1" customWidth="1"/>
    <col min="524" max="524" width="6.5703125" style="1" bestFit="1" customWidth="1"/>
    <col min="525" max="525" width="6.42578125" style="1" customWidth="1"/>
    <col min="526" max="526" width="10.5703125" style="1" bestFit="1" customWidth="1"/>
    <col min="527" max="527" width="11.28515625" style="1" bestFit="1" customWidth="1"/>
    <col min="528" max="528" width="11.7109375" style="1" bestFit="1" customWidth="1"/>
    <col min="529" max="529" width="11.28515625" style="1" bestFit="1" customWidth="1"/>
    <col min="530" max="530" width="11.7109375" style="1" bestFit="1" customWidth="1"/>
    <col min="531" max="531" width="8.7109375" style="1" bestFit="1" customWidth="1"/>
    <col min="532" max="533" width="11.28515625" style="1" bestFit="1" customWidth="1"/>
    <col min="534" max="534" width="5.140625" style="1" bestFit="1" customWidth="1"/>
    <col min="535" max="535" width="10.85546875" style="1" bestFit="1" customWidth="1"/>
    <col min="536" max="536" width="11.140625" style="1" bestFit="1" customWidth="1"/>
    <col min="537" max="537" width="12.42578125" style="1" bestFit="1" customWidth="1"/>
    <col min="538" max="538" width="11.140625" style="1" bestFit="1" customWidth="1"/>
    <col min="539" max="539" width="12.42578125" style="1" bestFit="1" customWidth="1"/>
    <col min="540" max="540" width="26.7109375" style="1" customWidth="1"/>
    <col min="541" max="541" width="16.140625" style="1" customWidth="1"/>
    <col min="542" max="542" width="16.5703125" style="1" customWidth="1"/>
    <col min="543" max="543" width="11.28515625" style="1" customWidth="1"/>
    <col min="544" max="544" width="18.28515625" style="1" bestFit="1" customWidth="1"/>
    <col min="545" max="545" width="19" style="1" bestFit="1" customWidth="1"/>
    <col min="546" max="563" width="9.140625" style="1" customWidth="1"/>
    <col min="564" max="564" width="47.140625" style="1" customWidth="1"/>
    <col min="565" max="767" width="9.140625" style="1"/>
    <col min="768" max="768" width="6.85546875" style="1" bestFit="1" customWidth="1"/>
    <col min="769" max="769" width="47" style="1" customWidth="1"/>
    <col min="770" max="770" width="11.28515625" style="1" bestFit="1" customWidth="1"/>
    <col min="771" max="771" width="11.7109375" style="1" bestFit="1" customWidth="1"/>
    <col min="772" max="772" width="11.28515625" style="1" bestFit="1" customWidth="1"/>
    <col min="773" max="773" width="11.7109375" style="1" bestFit="1" customWidth="1"/>
    <col min="774" max="774" width="12" style="1" customWidth="1"/>
    <col min="775" max="775" width="11.85546875" style="1" bestFit="1" customWidth="1"/>
    <col min="776" max="776" width="8.7109375" style="1" bestFit="1" customWidth="1"/>
    <col min="777" max="777" width="10.5703125" style="1" bestFit="1" customWidth="1"/>
    <col min="778" max="778" width="6.7109375" style="1" customWidth="1"/>
    <col min="779" max="779" width="10.5703125" style="1" bestFit="1" customWidth="1"/>
    <col min="780" max="780" width="6.5703125" style="1" bestFit="1" customWidth="1"/>
    <col min="781" max="781" width="6.42578125" style="1" customWidth="1"/>
    <col min="782" max="782" width="10.5703125" style="1" bestFit="1" customWidth="1"/>
    <col min="783" max="783" width="11.28515625" style="1" bestFit="1" customWidth="1"/>
    <col min="784" max="784" width="11.7109375" style="1" bestFit="1" customWidth="1"/>
    <col min="785" max="785" width="11.28515625" style="1" bestFit="1" customWidth="1"/>
    <col min="786" max="786" width="11.7109375" style="1" bestFit="1" customWidth="1"/>
    <col min="787" max="787" width="8.7109375" style="1" bestFit="1" customWidth="1"/>
    <col min="788" max="789" width="11.28515625" style="1" bestFit="1" customWidth="1"/>
    <col min="790" max="790" width="5.140625" style="1" bestFit="1" customWidth="1"/>
    <col min="791" max="791" width="10.85546875" style="1" bestFit="1" customWidth="1"/>
    <col min="792" max="792" width="11.140625" style="1" bestFit="1" customWidth="1"/>
    <col min="793" max="793" width="12.42578125" style="1" bestFit="1" customWidth="1"/>
    <col min="794" max="794" width="11.140625" style="1" bestFit="1" customWidth="1"/>
    <col min="795" max="795" width="12.42578125" style="1" bestFit="1" customWidth="1"/>
    <col min="796" max="796" width="26.7109375" style="1" customWidth="1"/>
    <col min="797" max="797" width="16.140625" style="1" customWidth="1"/>
    <col min="798" max="798" width="16.5703125" style="1" customWidth="1"/>
    <col min="799" max="799" width="11.28515625" style="1" customWidth="1"/>
    <col min="800" max="800" width="18.28515625" style="1" bestFit="1" customWidth="1"/>
    <col min="801" max="801" width="19" style="1" bestFit="1" customWidth="1"/>
    <col min="802" max="819" width="9.140625" style="1" customWidth="1"/>
    <col min="820" max="820" width="47.140625" style="1" customWidth="1"/>
    <col min="821" max="1023" width="9.140625" style="1"/>
    <col min="1024" max="1024" width="6.85546875" style="1" bestFit="1" customWidth="1"/>
    <col min="1025" max="1025" width="47" style="1" customWidth="1"/>
    <col min="1026" max="1026" width="11.28515625" style="1" bestFit="1" customWidth="1"/>
    <col min="1027" max="1027" width="11.7109375" style="1" bestFit="1" customWidth="1"/>
    <col min="1028" max="1028" width="11.28515625" style="1" bestFit="1" customWidth="1"/>
    <col min="1029" max="1029" width="11.7109375" style="1" bestFit="1" customWidth="1"/>
    <col min="1030" max="1030" width="12" style="1" customWidth="1"/>
    <col min="1031" max="1031" width="11.85546875" style="1" bestFit="1" customWidth="1"/>
    <col min="1032" max="1032" width="8.7109375" style="1" bestFit="1" customWidth="1"/>
    <col min="1033" max="1033" width="10.5703125" style="1" bestFit="1" customWidth="1"/>
    <col min="1034" max="1034" width="6.7109375" style="1" customWidth="1"/>
    <col min="1035" max="1035" width="10.5703125" style="1" bestFit="1" customWidth="1"/>
    <col min="1036" max="1036" width="6.5703125" style="1" bestFit="1" customWidth="1"/>
    <col min="1037" max="1037" width="6.42578125" style="1" customWidth="1"/>
    <col min="1038" max="1038" width="10.5703125" style="1" bestFit="1" customWidth="1"/>
    <col min="1039" max="1039" width="11.28515625" style="1" bestFit="1" customWidth="1"/>
    <col min="1040" max="1040" width="11.7109375" style="1" bestFit="1" customWidth="1"/>
    <col min="1041" max="1041" width="11.28515625" style="1" bestFit="1" customWidth="1"/>
    <col min="1042" max="1042" width="11.7109375" style="1" bestFit="1" customWidth="1"/>
    <col min="1043" max="1043" width="8.7109375" style="1" bestFit="1" customWidth="1"/>
    <col min="1044" max="1045" width="11.28515625" style="1" bestFit="1" customWidth="1"/>
    <col min="1046" max="1046" width="5.140625" style="1" bestFit="1" customWidth="1"/>
    <col min="1047" max="1047" width="10.85546875" style="1" bestFit="1" customWidth="1"/>
    <col min="1048" max="1048" width="11.140625" style="1" bestFit="1" customWidth="1"/>
    <col min="1049" max="1049" width="12.42578125" style="1" bestFit="1" customWidth="1"/>
    <col min="1050" max="1050" width="11.140625" style="1" bestFit="1" customWidth="1"/>
    <col min="1051" max="1051" width="12.42578125" style="1" bestFit="1" customWidth="1"/>
    <col min="1052" max="1052" width="26.7109375" style="1" customWidth="1"/>
    <col min="1053" max="1053" width="16.140625" style="1" customWidth="1"/>
    <col min="1054" max="1054" width="16.5703125" style="1" customWidth="1"/>
    <col min="1055" max="1055" width="11.28515625" style="1" customWidth="1"/>
    <col min="1056" max="1056" width="18.28515625" style="1" bestFit="1" customWidth="1"/>
    <col min="1057" max="1057" width="19" style="1" bestFit="1" customWidth="1"/>
    <col min="1058" max="1075" width="9.140625" style="1" customWidth="1"/>
    <col min="1076" max="1076" width="47.140625" style="1" customWidth="1"/>
    <col min="1077" max="1279" width="9.140625" style="1"/>
    <col min="1280" max="1280" width="6.85546875" style="1" bestFit="1" customWidth="1"/>
    <col min="1281" max="1281" width="47" style="1" customWidth="1"/>
    <col min="1282" max="1282" width="11.28515625" style="1" bestFit="1" customWidth="1"/>
    <col min="1283" max="1283" width="11.7109375" style="1" bestFit="1" customWidth="1"/>
    <col min="1284" max="1284" width="11.28515625" style="1" bestFit="1" customWidth="1"/>
    <col min="1285" max="1285" width="11.7109375" style="1" bestFit="1" customWidth="1"/>
    <col min="1286" max="1286" width="12" style="1" customWidth="1"/>
    <col min="1287" max="1287" width="11.85546875" style="1" bestFit="1" customWidth="1"/>
    <col min="1288" max="1288" width="8.7109375" style="1" bestFit="1" customWidth="1"/>
    <col min="1289" max="1289" width="10.5703125" style="1" bestFit="1" customWidth="1"/>
    <col min="1290" max="1290" width="6.7109375" style="1" customWidth="1"/>
    <col min="1291" max="1291" width="10.5703125" style="1" bestFit="1" customWidth="1"/>
    <col min="1292" max="1292" width="6.5703125" style="1" bestFit="1" customWidth="1"/>
    <col min="1293" max="1293" width="6.42578125" style="1" customWidth="1"/>
    <col min="1294" max="1294" width="10.5703125" style="1" bestFit="1" customWidth="1"/>
    <col min="1295" max="1295" width="11.28515625" style="1" bestFit="1" customWidth="1"/>
    <col min="1296" max="1296" width="11.7109375" style="1" bestFit="1" customWidth="1"/>
    <col min="1297" max="1297" width="11.28515625" style="1" bestFit="1" customWidth="1"/>
    <col min="1298" max="1298" width="11.7109375" style="1" bestFit="1" customWidth="1"/>
    <col min="1299" max="1299" width="8.7109375" style="1" bestFit="1" customWidth="1"/>
    <col min="1300" max="1301" width="11.28515625" style="1" bestFit="1" customWidth="1"/>
    <col min="1302" max="1302" width="5.140625" style="1" bestFit="1" customWidth="1"/>
    <col min="1303" max="1303" width="10.85546875" style="1" bestFit="1" customWidth="1"/>
    <col min="1304" max="1304" width="11.140625" style="1" bestFit="1" customWidth="1"/>
    <col min="1305" max="1305" width="12.42578125" style="1" bestFit="1" customWidth="1"/>
    <col min="1306" max="1306" width="11.140625" style="1" bestFit="1" customWidth="1"/>
    <col min="1307" max="1307" width="12.42578125" style="1" bestFit="1" customWidth="1"/>
    <col min="1308" max="1308" width="26.7109375" style="1" customWidth="1"/>
    <col min="1309" max="1309" width="16.140625" style="1" customWidth="1"/>
    <col min="1310" max="1310" width="16.5703125" style="1" customWidth="1"/>
    <col min="1311" max="1311" width="11.28515625" style="1" customWidth="1"/>
    <col min="1312" max="1312" width="18.28515625" style="1" bestFit="1" customWidth="1"/>
    <col min="1313" max="1313" width="19" style="1" bestFit="1" customWidth="1"/>
    <col min="1314" max="1331" width="9.140625" style="1" customWidth="1"/>
    <col min="1332" max="1332" width="47.140625" style="1" customWidth="1"/>
    <col min="1333" max="1535" width="9.140625" style="1"/>
    <col min="1536" max="1536" width="6.85546875" style="1" bestFit="1" customWidth="1"/>
    <col min="1537" max="1537" width="47" style="1" customWidth="1"/>
    <col min="1538" max="1538" width="11.28515625" style="1" bestFit="1" customWidth="1"/>
    <col min="1539" max="1539" width="11.7109375" style="1" bestFit="1" customWidth="1"/>
    <col min="1540" max="1540" width="11.28515625" style="1" bestFit="1" customWidth="1"/>
    <col min="1541" max="1541" width="11.7109375" style="1" bestFit="1" customWidth="1"/>
    <col min="1542" max="1542" width="12" style="1" customWidth="1"/>
    <col min="1543" max="1543" width="11.85546875" style="1" bestFit="1" customWidth="1"/>
    <col min="1544" max="1544" width="8.7109375" style="1" bestFit="1" customWidth="1"/>
    <col min="1545" max="1545" width="10.5703125" style="1" bestFit="1" customWidth="1"/>
    <col min="1546" max="1546" width="6.7109375" style="1" customWidth="1"/>
    <col min="1547" max="1547" width="10.5703125" style="1" bestFit="1" customWidth="1"/>
    <col min="1548" max="1548" width="6.5703125" style="1" bestFit="1" customWidth="1"/>
    <col min="1549" max="1549" width="6.42578125" style="1" customWidth="1"/>
    <col min="1550" max="1550" width="10.5703125" style="1" bestFit="1" customWidth="1"/>
    <col min="1551" max="1551" width="11.28515625" style="1" bestFit="1" customWidth="1"/>
    <col min="1552" max="1552" width="11.7109375" style="1" bestFit="1" customWidth="1"/>
    <col min="1553" max="1553" width="11.28515625" style="1" bestFit="1" customWidth="1"/>
    <col min="1554" max="1554" width="11.7109375" style="1" bestFit="1" customWidth="1"/>
    <col min="1555" max="1555" width="8.7109375" style="1" bestFit="1" customWidth="1"/>
    <col min="1556" max="1557" width="11.28515625" style="1" bestFit="1" customWidth="1"/>
    <col min="1558" max="1558" width="5.140625" style="1" bestFit="1" customWidth="1"/>
    <col min="1559" max="1559" width="10.85546875" style="1" bestFit="1" customWidth="1"/>
    <col min="1560" max="1560" width="11.140625" style="1" bestFit="1" customWidth="1"/>
    <col min="1561" max="1561" width="12.42578125" style="1" bestFit="1" customWidth="1"/>
    <col min="1562" max="1562" width="11.140625" style="1" bestFit="1" customWidth="1"/>
    <col min="1563" max="1563" width="12.42578125" style="1" bestFit="1" customWidth="1"/>
    <col min="1564" max="1564" width="26.7109375" style="1" customWidth="1"/>
    <col min="1565" max="1565" width="16.140625" style="1" customWidth="1"/>
    <col min="1566" max="1566" width="16.5703125" style="1" customWidth="1"/>
    <col min="1567" max="1567" width="11.28515625" style="1" customWidth="1"/>
    <col min="1568" max="1568" width="18.28515625" style="1" bestFit="1" customWidth="1"/>
    <col min="1569" max="1569" width="19" style="1" bestFit="1" customWidth="1"/>
    <col min="1570" max="1587" width="9.140625" style="1" customWidth="1"/>
    <col min="1588" max="1588" width="47.140625" style="1" customWidth="1"/>
    <col min="1589" max="1791" width="9.140625" style="1"/>
    <col min="1792" max="1792" width="6.85546875" style="1" bestFit="1" customWidth="1"/>
    <col min="1793" max="1793" width="47" style="1" customWidth="1"/>
    <col min="1794" max="1794" width="11.28515625" style="1" bestFit="1" customWidth="1"/>
    <col min="1795" max="1795" width="11.7109375" style="1" bestFit="1" customWidth="1"/>
    <col min="1796" max="1796" width="11.28515625" style="1" bestFit="1" customWidth="1"/>
    <col min="1797" max="1797" width="11.7109375" style="1" bestFit="1" customWidth="1"/>
    <col min="1798" max="1798" width="12" style="1" customWidth="1"/>
    <col min="1799" max="1799" width="11.85546875" style="1" bestFit="1" customWidth="1"/>
    <col min="1800" max="1800" width="8.7109375" style="1" bestFit="1" customWidth="1"/>
    <col min="1801" max="1801" width="10.5703125" style="1" bestFit="1" customWidth="1"/>
    <col min="1802" max="1802" width="6.7109375" style="1" customWidth="1"/>
    <col min="1803" max="1803" width="10.5703125" style="1" bestFit="1" customWidth="1"/>
    <col min="1804" max="1804" width="6.5703125" style="1" bestFit="1" customWidth="1"/>
    <col min="1805" max="1805" width="6.42578125" style="1" customWidth="1"/>
    <col min="1806" max="1806" width="10.5703125" style="1" bestFit="1" customWidth="1"/>
    <col min="1807" max="1807" width="11.28515625" style="1" bestFit="1" customWidth="1"/>
    <col min="1808" max="1808" width="11.7109375" style="1" bestFit="1" customWidth="1"/>
    <col min="1809" max="1809" width="11.28515625" style="1" bestFit="1" customWidth="1"/>
    <col min="1810" max="1810" width="11.7109375" style="1" bestFit="1" customWidth="1"/>
    <col min="1811" max="1811" width="8.7109375" style="1" bestFit="1" customWidth="1"/>
    <col min="1812" max="1813" width="11.28515625" style="1" bestFit="1" customWidth="1"/>
    <col min="1814" max="1814" width="5.140625" style="1" bestFit="1" customWidth="1"/>
    <col min="1815" max="1815" width="10.85546875" style="1" bestFit="1" customWidth="1"/>
    <col min="1816" max="1816" width="11.140625" style="1" bestFit="1" customWidth="1"/>
    <col min="1817" max="1817" width="12.42578125" style="1" bestFit="1" customWidth="1"/>
    <col min="1818" max="1818" width="11.140625" style="1" bestFit="1" customWidth="1"/>
    <col min="1819" max="1819" width="12.42578125" style="1" bestFit="1" customWidth="1"/>
    <col min="1820" max="1820" width="26.7109375" style="1" customWidth="1"/>
    <col min="1821" max="1821" width="16.140625" style="1" customWidth="1"/>
    <col min="1822" max="1822" width="16.5703125" style="1" customWidth="1"/>
    <col min="1823" max="1823" width="11.28515625" style="1" customWidth="1"/>
    <col min="1824" max="1824" width="18.28515625" style="1" bestFit="1" customWidth="1"/>
    <col min="1825" max="1825" width="19" style="1" bestFit="1" customWidth="1"/>
    <col min="1826" max="1843" width="9.140625" style="1" customWidth="1"/>
    <col min="1844" max="1844" width="47.140625" style="1" customWidth="1"/>
    <col min="1845" max="2047" width="9.140625" style="1"/>
    <col min="2048" max="2048" width="6.85546875" style="1" bestFit="1" customWidth="1"/>
    <col min="2049" max="2049" width="47" style="1" customWidth="1"/>
    <col min="2050" max="2050" width="11.28515625" style="1" bestFit="1" customWidth="1"/>
    <col min="2051" max="2051" width="11.7109375" style="1" bestFit="1" customWidth="1"/>
    <col min="2052" max="2052" width="11.28515625" style="1" bestFit="1" customWidth="1"/>
    <col min="2053" max="2053" width="11.7109375" style="1" bestFit="1" customWidth="1"/>
    <col min="2054" max="2054" width="12" style="1" customWidth="1"/>
    <col min="2055" max="2055" width="11.85546875" style="1" bestFit="1" customWidth="1"/>
    <col min="2056" max="2056" width="8.7109375" style="1" bestFit="1" customWidth="1"/>
    <col min="2057" max="2057" width="10.5703125" style="1" bestFit="1" customWidth="1"/>
    <col min="2058" max="2058" width="6.7109375" style="1" customWidth="1"/>
    <col min="2059" max="2059" width="10.5703125" style="1" bestFit="1" customWidth="1"/>
    <col min="2060" max="2060" width="6.5703125" style="1" bestFit="1" customWidth="1"/>
    <col min="2061" max="2061" width="6.42578125" style="1" customWidth="1"/>
    <col min="2062" max="2062" width="10.5703125" style="1" bestFit="1" customWidth="1"/>
    <col min="2063" max="2063" width="11.28515625" style="1" bestFit="1" customWidth="1"/>
    <col min="2064" max="2064" width="11.7109375" style="1" bestFit="1" customWidth="1"/>
    <col min="2065" max="2065" width="11.28515625" style="1" bestFit="1" customWidth="1"/>
    <col min="2066" max="2066" width="11.7109375" style="1" bestFit="1" customWidth="1"/>
    <col min="2067" max="2067" width="8.7109375" style="1" bestFit="1" customWidth="1"/>
    <col min="2068" max="2069" width="11.28515625" style="1" bestFit="1" customWidth="1"/>
    <col min="2070" max="2070" width="5.140625" style="1" bestFit="1" customWidth="1"/>
    <col min="2071" max="2071" width="10.85546875" style="1" bestFit="1" customWidth="1"/>
    <col min="2072" max="2072" width="11.140625" style="1" bestFit="1" customWidth="1"/>
    <col min="2073" max="2073" width="12.42578125" style="1" bestFit="1" customWidth="1"/>
    <col min="2074" max="2074" width="11.140625" style="1" bestFit="1" customWidth="1"/>
    <col min="2075" max="2075" width="12.42578125" style="1" bestFit="1" customWidth="1"/>
    <col min="2076" max="2076" width="26.7109375" style="1" customWidth="1"/>
    <col min="2077" max="2077" width="16.140625" style="1" customWidth="1"/>
    <col min="2078" max="2078" width="16.5703125" style="1" customWidth="1"/>
    <col min="2079" max="2079" width="11.28515625" style="1" customWidth="1"/>
    <col min="2080" max="2080" width="18.28515625" style="1" bestFit="1" customWidth="1"/>
    <col min="2081" max="2081" width="19" style="1" bestFit="1" customWidth="1"/>
    <col min="2082" max="2099" width="9.140625" style="1" customWidth="1"/>
    <col min="2100" max="2100" width="47.140625" style="1" customWidth="1"/>
    <col min="2101" max="2303" width="9.140625" style="1"/>
    <col min="2304" max="2304" width="6.85546875" style="1" bestFit="1" customWidth="1"/>
    <col min="2305" max="2305" width="47" style="1" customWidth="1"/>
    <col min="2306" max="2306" width="11.28515625" style="1" bestFit="1" customWidth="1"/>
    <col min="2307" max="2307" width="11.7109375" style="1" bestFit="1" customWidth="1"/>
    <col min="2308" max="2308" width="11.28515625" style="1" bestFit="1" customWidth="1"/>
    <col min="2309" max="2309" width="11.7109375" style="1" bestFit="1" customWidth="1"/>
    <col min="2310" max="2310" width="12" style="1" customWidth="1"/>
    <col min="2311" max="2311" width="11.85546875" style="1" bestFit="1" customWidth="1"/>
    <col min="2312" max="2312" width="8.7109375" style="1" bestFit="1" customWidth="1"/>
    <col min="2313" max="2313" width="10.5703125" style="1" bestFit="1" customWidth="1"/>
    <col min="2314" max="2314" width="6.7109375" style="1" customWidth="1"/>
    <col min="2315" max="2315" width="10.5703125" style="1" bestFit="1" customWidth="1"/>
    <col min="2316" max="2316" width="6.5703125" style="1" bestFit="1" customWidth="1"/>
    <col min="2317" max="2317" width="6.42578125" style="1" customWidth="1"/>
    <col min="2318" max="2318" width="10.5703125" style="1" bestFit="1" customWidth="1"/>
    <col min="2319" max="2319" width="11.28515625" style="1" bestFit="1" customWidth="1"/>
    <col min="2320" max="2320" width="11.7109375" style="1" bestFit="1" customWidth="1"/>
    <col min="2321" max="2321" width="11.28515625" style="1" bestFit="1" customWidth="1"/>
    <col min="2322" max="2322" width="11.7109375" style="1" bestFit="1" customWidth="1"/>
    <col min="2323" max="2323" width="8.7109375" style="1" bestFit="1" customWidth="1"/>
    <col min="2324" max="2325" width="11.28515625" style="1" bestFit="1" customWidth="1"/>
    <col min="2326" max="2326" width="5.140625" style="1" bestFit="1" customWidth="1"/>
    <col min="2327" max="2327" width="10.85546875" style="1" bestFit="1" customWidth="1"/>
    <col min="2328" max="2328" width="11.140625" style="1" bestFit="1" customWidth="1"/>
    <col min="2329" max="2329" width="12.42578125" style="1" bestFit="1" customWidth="1"/>
    <col min="2330" max="2330" width="11.140625" style="1" bestFit="1" customWidth="1"/>
    <col min="2331" max="2331" width="12.42578125" style="1" bestFit="1" customWidth="1"/>
    <col min="2332" max="2332" width="26.7109375" style="1" customWidth="1"/>
    <col min="2333" max="2333" width="16.140625" style="1" customWidth="1"/>
    <col min="2334" max="2334" width="16.5703125" style="1" customWidth="1"/>
    <col min="2335" max="2335" width="11.28515625" style="1" customWidth="1"/>
    <col min="2336" max="2336" width="18.28515625" style="1" bestFit="1" customWidth="1"/>
    <col min="2337" max="2337" width="19" style="1" bestFit="1" customWidth="1"/>
    <col min="2338" max="2355" width="9.140625" style="1" customWidth="1"/>
    <col min="2356" max="2356" width="47.140625" style="1" customWidth="1"/>
    <col min="2357" max="2559" width="9.140625" style="1"/>
    <col min="2560" max="2560" width="6.85546875" style="1" bestFit="1" customWidth="1"/>
    <col min="2561" max="2561" width="47" style="1" customWidth="1"/>
    <col min="2562" max="2562" width="11.28515625" style="1" bestFit="1" customWidth="1"/>
    <col min="2563" max="2563" width="11.7109375" style="1" bestFit="1" customWidth="1"/>
    <col min="2564" max="2564" width="11.28515625" style="1" bestFit="1" customWidth="1"/>
    <col min="2565" max="2565" width="11.7109375" style="1" bestFit="1" customWidth="1"/>
    <col min="2566" max="2566" width="12" style="1" customWidth="1"/>
    <col min="2567" max="2567" width="11.85546875" style="1" bestFit="1" customWidth="1"/>
    <col min="2568" max="2568" width="8.7109375" style="1" bestFit="1" customWidth="1"/>
    <col min="2569" max="2569" width="10.5703125" style="1" bestFit="1" customWidth="1"/>
    <col min="2570" max="2570" width="6.7109375" style="1" customWidth="1"/>
    <col min="2571" max="2571" width="10.5703125" style="1" bestFit="1" customWidth="1"/>
    <col min="2572" max="2572" width="6.5703125" style="1" bestFit="1" customWidth="1"/>
    <col min="2573" max="2573" width="6.42578125" style="1" customWidth="1"/>
    <col min="2574" max="2574" width="10.5703125" style="1" bestFit="1" customWidth="1"/>
    <col min="2575" max="2575" width="11.28515625" style="1" bestFit="1" customWidth="1"/>
    <col min="2576" max="2576" width="11.7109375" style="1" bestFit="1" customWidth="1"/>
    <col min="2577" max="2577" width="11.28515625" style="1" bestFit="1" customWidth="1"/>
    <col min="2578" max="2578" width="11.7109375" style="1" bestFit="1" customWidth="1"/>
    <col min="2579" max="2579" width="8.7109375" style="1" bestFit="1" customWidth="1"/>
    <col min="2580" max="2581" width="11.28515625" style="1" bestFit="1" customWidth="1"/>
    <col min="2582" max="2582" width="5.140625" style="1" bestFit="1" customWidth="1"/>
    <col min="2583" max="2583" width="10.85546875" style="1" bestFit="1" customWidth="1"/>
    <col min="2584" max="2584" width="11.140625" style="1" bestFit="1" customWidth="1"/>
    <col min="2585" max="2585" width="12.42578125" style="1" bestFit="1" customWidth="1"/>
    <col min="2586" max="2586" width="11.140625" style="1" bestFit="1" customWidth="1"/>
    <col min="2587" max="2587" width="12.42578125" style="1" bestFit="1" customWidth="1"/>
    <col min="2588" max="2588" width="26.7109375" style="1" customWidth="1"/>
    <col min="2589" max="2589" width="16.140625" style="1" customWidth="1"/>
    <col min="2590" max="2590" width="16.5703125" style="1" customWidth="1"/>
    <col min="2591" max="2591" width="11.28515625" style="1" customWidth="1"/>
    <col min="2592" max="2592" width="18.28515625" style="1" bestFit="1" customWidth="1"/>
    <col min="2593" max="2593" width="19" style="1" bestFit="1" customWidth="1"/>
    <col min="2594" max="2611" width="9.140625" style="1" customWidth="1"/>
    <col min="2612" max="2612" width="47.140625" style="1" customWidth="1"/>
    <col min="2613" max="2815" width="9.140625" style="1"/>
    <col min="2816" max="2816" width="6.85546875" style="1" bestFit="1" customWidth="1"/>
    <col min="2817" max="2817" width="47" style="1" customWidth="1"/>
    <col min="2818" max="2818" width="11.28515625" style="1" bestFit="1" customWidth="1"/>
    <col min="2819" max="2819" width="11.7109375" style="1" bestFit="1" customWidth="1"/>
    <col min="2820" max="2820" width="11.28515625" style="1" bestFit="1" customWidth="1"/>
    <col min="2821" max="2821" width="11.7109375" style="1" bestFit="1" customWidth="1"/>
    <col min="2822" max="2822" width="12" style="1" customWidth="1"/>
    <col min="2823" max="2823" width="11.85546875" style="1" bestFit="1" customWidth="1"/>
    <col min="2824" max="2824" width="8.7109375" style="1" bestFit="1" customWidth="1"/>
    <col min="2825" max="2825" width="10.5703125" style="1" bestFit="1" customWidth="1"/>
    <col min="2826" max="2826" width="6.7109375" style="1" customWidth="1"/>
    <col min="2827" max="2827" width="10.5703125" style="1" bestFit="1" customWidth="1"/>
    <col min="2828" max="2828" width="6.5703125" style="1" bestFit="1" customWidth="1"/>
    <col min="2829" max="2829" width="6.42578125" style="1" customWidth="1"/>
    <col min="2830" max="2830" width="10.5703125" style="1" bestFit="1" customWidth="1"/>
    <col min="2831" max="2831" width="11.28515625" style="1" bestFit="1" customWidth="1"/>
    <col min="2832" max="2832" width="11.7109375" style="1" bestFit="1" customWidth="1"/>
    <col min="2833" max="2833" width="11.28515625" style="1" bestFit="1" customWidth="1"/>
    <col min="2834" max="2834" width="11.7109375" style="1" bestFit="1" customWidth="1"/>
    <col min="2835" max="2835" width="8.7109375" style="1" bestFit="1" customWidth="1"/>
    <col min="2836" max="2837" width="11.28515625" style="1" bestFit="1" customWidth="1"/>
    <col min="2838" max="2838" width="5.140625" style="1" bestFit="1" customWidth="1"/>
    <col min="2839" max="2839" width="10.85546875" style="1" bestFit="1" customWidth="1"/>
    <col min="2840" max="2840" width="11.140625" style="1" bestFit="1" customWidth="1"/>
    <col min="2841" max="2841" width="12.42578125" style="1" bestFit="1" customWidth="1"/>
    <col min="2842" max="2842" width="11.140625" style="1" bestFit="1" customWidth="1"/>
    <col min="2843" max="2843" width="12.42578125" style="1" bestFit="1" customWidth="1"/>
    <col min="2844" max="2844" width="26.7109375" style="1" customWidth="1"/>
    <col min="2845" max="2845" width="16.140625" style="1" customWidth="1"/>
    <col min="2846" max="2846" width="16.5703125" style="1" customWidth="1"/>
    <col min="2847" max="2847" width="11.28515625" style="1" customWidth="1"/>
    <col min="2848" max="2848" width="18.28515625" style="1" bestFit="1" customWidth="1"/>
    <col min="2849" max="2849" width="19" style="1" bestFit="1" customWidth="1"/>
    <col min="2850" max="2867" width="9.140625" style="1" customWidth="1"/>
    <col min="2868" max="2868" width="47.140625" style="1" customWidth="1"/>
    <col min="2869" max="3071" width="9.140625" style="1"/>
    <col min="3072" max="3072" width="6.85546875" style="1" bestFit="1" customWidth="1"/>
    <col min="3073" max="3073" width="47" style="1" customWidth="1"/>
    <col min="3074" max="3074" width="11.28515625" style="1" bestFit="1" customWidth="1"/>
    <col min="3075" max="3075" width="11.7109375" style="1" bestFit="1" customWidth="1"/>
    <col min="3076" max="3076" width="11.28515625" style="1" bestFit="1" customWidth="1"/>
    <col min="3077" max="3077" width="11.7109375" style="1" bestFit="1" customWidth="1"/>
    <col min="3078" max="3078" width="12" style="1" customWidth="1"/>
    <col min="3079" max="3079" width="11.85546875" style="1" bestFit="1" customWidth="1"/>
    <col min="3080" max="3080" width="8.7109375" style="1" bestFit="1" customWidth="1"/>
    <col min="3081" max="3081" width="10.5703125" style="1" bestFit="1" customWidth="1"/>
    <col min="3082" max="3082" width="6.7109375" style="1" customWidth="1"/>
    <col min="3083" max="3083" width="10.5703125" style="1" bestFit="1" customWidth="1"/>
    <col min="3084" max="3084" width="6.5703125" style="1" bestFit="1" customWidth="1"/>
    <col min="3085" max="3085" width="6.42578125" style="1" customWidth="1"/>
    <col min="3086" max="3086" width="10.5703125" style="1" bestFit="1" customWidth="1"/>
    <col min="3087" max="3087" width="11.28515625" style="1" bestFit="1" customWidth="1"/>
    <col min="3088" max="3088" width="11.7109375" style="1" bestFit="1" customWidth="1"/>
    <col min="3089" max="3089" width="11.28515625" style="1" bestFit="1" customWidth="1"/>
    <col min="3090" max="3090" width="11.7109375" style="1" bestFit="1" customWidth="1"/>
    <col min="3091" max="3091" width="8.7109375" style="1" bestFit="1" customWidth="1"/>
    <col min="3092" max="3093" width="11.28515625" style="1" bestFit="1" customWidth="1"/>
    <col min="3094" max="3094" width="5.140625" style="1" bestFit="1" customWidth="1"/>
    <col min="3095" max="3095" width="10.85546875" style="1" bestFit="1" customWidth="1"/>
    <col min="3096" max="3096" width="11.140625" style="1" bestFit="1" customWidth="1"/>
    <col min="3097" max="3097" width="12.42578125" style="1" bestFit="1" customWidth="1"/>
    <col min="3098" max="3098" width="11.140625" style="1" bestFit="1" customWidth="1"/>
    <col min="3099" max="3099" width="12.42578125" style="1" bestFit="1" customWidth="1"/>
    <col min="3100" max="3100" width="26.7109375" style="1" customWidth="1"/>
    <col min="3101" max="3101" width="16.140625" style="1" customWidth="1"/>
    <col min="3102" max="3102" width="16.5703125" style="1" customWidth="1"/>
    <col min="3103" max="3103" width="11.28515625" style="1" customWidth="1"/>
    <col min="3104" max="3104" width="18.28515625" style="1" bestFit="1" customWidth="1"/>
    <col min="3105" max="3105" width="19" style="1" bestFit="1" customWidth="1"/>
    <col min="3106" max="3123" width="9.140625" style="1" customWidth="1"/>
    <col min="3124" max="3124" width="47.140625" style="1" customWidth="1"/>
    <col min="3125" max="3327" width="9.140625" style="1"/>
    <col min="3328" max="3328" width="6.85546875" style="1" bestFit="1" customWidth="1"/>
    <col min="3329" max="3329" width="47" style="1" customWidth="1"/>
    <col min="3330" max="3330" width="11.28515625" style="1" bestFit="1" customWidth="1"/>
    <col min="3331" max="3331" width="11.7109375" style="1" bestFit="1" customWidth="1"/>
    <col min="3332" max="3332" width="11.28515625" style="1" bestFit="1" customWidth="1"/>
    <col min="3333" max="3333" width="11.7109375" style="1" bestFit="1" customWidth="1"/>
    <col min="3334" max="3334" width="12" style="1" customWidth="1"/>
    <col min="3335" max="3335" width="11.85546875" style="1" bestFit="1" customWidth="1"/>
    <col min="3336" max="3336" width="8.7109375" style="1" bestFit="1" customWidth="1"/>
    <col min="3337" max="3337" width="10.5703125" style="1" bestFit="1" customWidth="1"/>
    <col min="3338" max="3338" width="6.7109375" style="1" customWidth="1"/>
    <col min="3339" max="3339" width="10.5703125" style="1" bestFit="1" customWidth="1"/>
    <col min="3340" max="3340" width="6.5703125" style="1" bestFit="1" customWidth="1"/>
    <col min="3341" max="3341" width="6.42578125" style="1" customWidth="1"/>
    <col min="3342" max="3342" width="10.5703125" style="1" bestFit="1" customWidth="1"/>
    <col min="3343" max="3343" width="11.28515625" style="1" bestFit="1" customWidth="1"/>
    <col min="3344" max="3344" width="11.7109375" style="1" bestFit="1" customWidth="1"/>
    <col min="3345" max="3345" width="11.28515625" style="1" bestFit="1" customWidth="1"/>
    <col min="3346" max="3346" width="11.7109375" style="1" bestFit="1" customWidth="1"/>
    <col min="3347" max="3347" width="8.7109375" style="1" bestFit="1" customWidth="1"/>
    <col min="3348" max="3349" width="11.28515625" style="1" bestFit="1" customWidth="1"/>
    <col min="3350" max="3350" width="5.140625" style="1" bestFit="1" customWidth="1"/>
    <col min="3351" max="3351" width="10.85546875" style="1" bestFit="1" customWidth="1"/>
    <col min="3352" max="3352" width="11.140625" style="1" bestFit="1" customWidth="1"/>
    <col min="3353" max="3353" width="12.42578125" style="1" bestFit="1" customWidth="1"/>
    <col min="3354" max="3354" width="11.140625" style="1" bestFit="1" customWidth="1"/>
    <col min="3355" max="3355" width="12.42578125" style="1" bestFit="1" customWidth="1"/>
    <col min="3356" max="3356" width="26.7109375" style="1" customWidth="1"/>
    <col min="3357" max="3357" width="16.140625" style="1" customWidth="1"/>
    <col min="3358" max="3358" width="16.5703125" style="1" customWidth="1"/>
    <col min="3359" max="3359" width="11.28515625" style="1" customWidth="1"/>
    <col min="3360" max="3360" width="18.28515625" style="1" bestFit="1" customWidth="1"/>
    <col min="3361" max="3361" width="19" style="1" bestFit="1" customWidth="1"/>
    <col min="3362" max="3379" width="9.140625" style="1" customWidth="1"/>
    <col min="3380" max="3380" width="47.140625" style="1" customWidth="1"/>
    <col min="3381" max="3583" width="9.140625" style="1"/>
    <col min="3584" max="3584" width="6.85546875" style="1" bestFit="1" customWidth="1"/>
    <col min="3585" max="3585" width="47" style="1" customWidth="1"/>
    <col min="3586" max="3586" width="11.28515625" style="1" bestFit="1" customWidth="1"/>
    <col min="3587" max="3587" width="11.7109375" style="1" bestFit="1" customWidth="1"/>
    <col min="3588" max="3588" width="11.28515625" style="1" bestFit="1" customWidth="1"/>
    <col min="3589" max="3589" width="11.7109375" style="1" bestFit="1" customWidth="1"/>
    <col min="3590" max="3590" width="12" style="1" customWidth="1"/>
    <col min="3591" max="3591" width="11.85546875" style="1" bestFit="1" customWidth="1"/>
    <col min="3592" max="3592" width="8.7109375" style="1" bestFit="1" customWidth="1"/>
    <col min="3593" max="3593" width="10.5703125" style="1" bestFit="1" customWidth="1"/>
    <col min="3594" max="3594" width="6.7109375" style="1" customWidth="1"/>
    <col min="3595" max="3595" width="10.5703125" style="1" bestFit="1" customWidth="1"/>
    <col min="3596" max="3596" width="6.5703125" style="1" bestFit="1" customWidth="1"/>
    <col min="3597" max="3597" width="6.42578125" style="1" customWidth="1"/>
    <col min="3598" max="3598" width="10.5703125" style="1" bestFit="1" customWidth="1"/>
    <col min="3599" max="3599" width="11.28515625" style="1" bestFit="1" customWidth="1"/>
    <col min="3600" max="3600" width="11.7109375" style="1" bestFit="1" customWidth="1"/>
    <col min="3601" max="3601" width="11.28515625" style="1" bestFit="1" customWidth="1"/>
    <col min="3602" max="3602" width="11.7109375" style="1" bestFit="1" customWidth="1"/>
    <col min="3603" max="3603" width="8.7109375" style="1" bestFit="1" customWidth="1"/>
    <col min="3604" max="3605" width="11.28515625" style="1" bestFit="1" customWidth="1"/>
    <col min="3606" max="3606" width="5.140625" style="1" bestFit="1" customWidth="1"/>
    <col min="3607" max="3607" width="10.85546875" style="1" bestFit="1" customWidth="1"/>
    <col min="3608" max="3608" width="11.140625" style="1" bestFit="1" customWidth="1"/>
    <col min="3609" max="3609" width="12.42578125" style="1" bestFit="1" customWidth="1"/>
    <col min="3610" max="3610" width="11.140625" style="1" bestFit="1" customWidth="1"/>
    <col min="3611" max="3611" width="12.42578125" style="1" bestFit="1" customWidth="1"/>
    <col min="3612" max="3612" width="26.7109375" style="1" customWidth="1"/>
    <col min="3613" max="3613" width="16.140625" style="1" customWidth="1"/>
    <col min="3614" max="3614" width="16.5703125" style="1" customWidth="1"/>
    <col min="3615" max="3615" width="11.28515625" style="1" customWidth="1"/>
    <col min="3616" max="3616" width="18.28515625" style="1" bestFit="1" customWidth="1"/>
    <col min="3617" max="3617" width="19" style="1" bestFit="1" customWidth="1"/>
    <col min="3618" max="3635" width="9.140625" style="1" customWidth="1"/>
    <col min="3636" max="3636" width="47.140625" style="1" customWidth="1"/>
    <col min="3637" max="3839" width="9.140625" style="1"/>
    <col min="3840" max="3840" width="6.85546875" style="1" bestFit="1" customWidth="1"/>
    <col min="3841" max="3841" width="47" style="1" customWidth="1"/>
    <col min="3842" max="3842" width="11.28515625" style="1" bestFit="1" customWidth="1"/>
    <col min="3843" max="3843" width="11.7109375" style="1" bestFit="1" customWidth="1"/>
    <col min="3844" max="3844" width="11.28515625" style="1" bestFit="1" customWidth="1"/>
    <col min="3845" max="3845" width="11.7109375" style="1" bestFit="1" customWidth="1"/>
    <col min="3846" max="3846" width="12" style="1" customWidth="1"/>
    <col min="3847" max="3847" width="11.85546875" style="1" bestFit="1" customWidth="1"/>
    <col min="3848" max="3848" width="8.7109375" style="1" bestFit="1" customWidth="1"/>
    <col min="3849" max="3849" width="10.5703125" style="1" bestFit="1" customWidth="1"/>
    <col min="3850" max="3850" width="6.7109375" style="1" customWidth="1"/>
    <col min="3851" max="3851" width="10.5703125" style="1" bestFit="1" customWidth="1"/>
    <col min="3852" max="3852" width="6.5703125" style="1" bestFit="1" customWidth="1"/>
    <col min="3853" max="3853" width="6.42578125" style="1" customWidth="1"/>
    <col min="3854" max="3854" width="10.5703125" style="1" bestFit="1" customWidth="1"/>
    <col min="3855" max="3855" width="11.28515625" style="1" bestFit="1" customWidth="1"/>
    <col min="3856" max="3856" width="11.7109375" style="1" bestFit="1" customWidth="1"/>
    <col min="3857" max="3857" width="11.28515625" style="1" bestFit="1" customWidth="1"/>
    <col min="3858" max="3858" width="11.7109375" style="1" bestFit="1" customWidth="1"/>
    <col min="3859" max="3859" width="8.7109375" style="1" bestFit="1" customWidth="1"/>
    <col min="3860" max="3861" width="11.28515625" style="1" bestFit="1" customWidth="1"/>
    <col min="3862" max="3862" width="5.140625" style="1" bestFit="1" customWidth="1"/>
    <col min="3863" max="3863" width="10.85546875" style="1" bestFit="1" customWidth="1"/>
    <col min="3864" max="3864" width="11.140625" style="1" bestFit="1" customWidth="1"/>
    <col min="3865" max="3865" width="12.42578125" style="1" bestFit="1" customWidth="1"/>
    <col min="3866" max="3866" width="11.140625" style="1" bestFit="1" customWidth="1"/>
    <col min="3867" max="3867" width="12.42578125" style="1" bestFit="1" customWidth="1"/>
    <col min="3868" max="3868" width="26.7109375" style="1" customWidth="1"/>
    <col min="3869" max="3869" width="16.140625" style="1" customWidth="1"/>
    <col min="3870" max="3870" width="16.5703125" style="1" customWidth="1"/>
    <col min="3871" max="3871" width="11.28515625" style="1" customWidth="1"/>
    <col min="3872" max="3872" width="18.28515625" style="1" bestFit="1" customWidth="1"/>
    <col min="3873" max="3873" width="19" style="1" bestFit="1" customWidth="1"/>
    <col min="3874" max="3891" width="9.140625" style="1" customWidth="1"/>
    <col min="3892" max="3892" width="47.140625" style="1" customWidth="1"/>
    <col min="3893" max="4095" width="9.140625" style="1"/>
    <col min="4096" max="4096" width="6.85546875" style="1" bestFit="1" customWidth="1"/>
    <col min="4097" max="4097" width="47" style="1" customWidth="1"/>
    <col min="4098" max="4098" width="11.28515625" style="1" bestFit="1" customWidth="1"/>
    <col min="4099" max="4099" width="11.7109375" style="1" bestFit="1" customWidth="1"/>
    <col min="4100" max="4100" width="11.28515625" style="1" bestFit="1" customWidth="1"/>
    <col min="4101" max="4101" width="11.7109375" style="1" bestFit="1" customWidth="1"/>
    <col min="4102" max="4102" width="12" style="1" customWidth="1"/>
    <col min="4103" max="4103" width="11.85546875" style="1" bestFit="1" customWidth="1"/>
    <col min="4104" max="4104" width="8.7109375" style="1" bestFit="1" customWidth="1"/>
    <col min="4105" max="4105" width="10.5703125" style="1" bestFit="1" customWidth="1"/>
    <col min="4106" max="4106" width="6.7109375" style="1" customWidth="1"/>
    <col min="4107" max="4107" width="10.5703125" style="1" bestFit="1" customWidth="1"/>
    <col min="4108" max="4108" width="6.5703125" style="1" bestFit="1" customWidth="1"/>
    <col min="4109" max="4109" width="6.42578125" style="1" customWidth="1"/>
    <col min="4110" max="4110" width="10.5703125" style="1" bestFit="1" customWidth="1"/>
    <col min="4111" max="4111" width="11.28515625" style="1" bestFit="1" customWidth="1"/>
    <col min="4112" max="4112" width="11.7109375" style="1" bestFit="1" customWidth="1"/>
    <col min="4113" max="4113" width="11.28515625" style="1" bestFit="1" customWidth="1"/>
    <col min="4114" max="4114" width="11.7109375" style="1" bestFit="1" customWidth="1"/>
    <col min="4115" max="4115" width="8.7109375" style="1" bestFit="1" customWidth="1"/>
    <col min="4116" max="4117" width="11.28515625" style="1" bestFit="1" customWidth="1"/>
    <col min="4118" max="4118" width="5.140625" style="1" bestFit="1" customWidth="1"/>
    <col min="4119" max="4119" width="10.85546875" style="1" bestFit="1" customWidth="1"/>
    <col min="4120" max="4120" width="11.140625" style="1" bestFit="1" customWidth="1"/>
    <col min="4121" max="4121" width="12.42578125" style="1" bestFit="1" customWidth="1"/>
    <col min="4122" max="4122" width="11.140625" style="1" bestFit="1" customWidth="1"/>
    <col min="4123" max="4123" width="12.42578125" style="1" bestFit="1" customWidth="1"/>
    <col min="4124" max="4124" width="26.7109375" style="1" customWidth="1"/>
    <col min="4125" max="4125" width="16.140625" style="1" customWidth="1"/>
    <col min="4126" max="4126" width="16.5703125" style="1" customWidth="1"/>
    <col min="4127" max="4127" width="11.28515625" style="1" customWidth="1"/>
    <col min="4128" max="4128" width="18.28515625" style="1" bestFit="1" customWidth="1"/>
    <col min="4129" max="4129" width="19" style="1" bestFit="1" customWidth="1"/>
    <col min="4130" max="4147" width="9.140625" style="1" customWidth="1"/>
    <col min="4148" max="4148" width="47.140625" style="1" customWidth="1"/>
    <col min="4149" max="4351" width="9.140625" style="1"/>
    <col min="4352" max="4352" width="6.85546875" style="1" bestFit="1" customWidth="1"/>
    <col min="4353" max="4353" width="47" style="1" customWidth="1"/>
    <col min="4354" max="4354" width="11.28515625" style="1" bestFit="1" customWidth="1"/>
    <col min="4355" max="4355" width="11.7109375" style="1" bestFit="1" customWidth="1"/>
    <col min="4356" max="4356" width="11.28515625" style="1" bestFit="1" customWidth="1"/>
    <col min="4357" max="4357" width="11.7109375" style="1" bestFit="1" customWidth="1"/>
    <col min="4358" max="4358" width="12" style="1" customWidth="1"/>
    <col min="4359" max="4359" width="11.85546875" style="1" bestFit="1" customWidth="1"/>
    <col min="4360" max="4360" width="8.7109375" style="1" bestFit="1" customWidth="1"/>
    <col min="4361" max="4361" width="10.5703125" style="1" bestFit="1" customWidth="1"/>
    <col min="4362" max="4362" width="6.7109375" style="1" customWidth="1"/>
    <col min="4363" max="4363" width="10.5703125" style="1" bestFit="1" customWidth="1"/>
    <col min="4364" max="4364" width="6.5703125" style="1" bestFit="1" customWidth="1"/>
    <col min="4365" max="4365" width="6.42578125" style="1" customWidth="1"/>
    <col min="4366" max="4366" width="10.5703125" style="1" bestFit="1" customWidth="1"/>
    <col min="4367" max="4367" width="11.28515625" style="1" bestFit="1" customWidth="1"/>
    <col min="4368" max="4368" width="11.7109375" style="1" bestFit="1" customWidth="1"/>
    <col min="4369" max="4369" width="11.28515625" style="1" bestFit="1" customWidth="1"/>
    <col min="4370" max="4370" width="11.7109375" style="1" bestFit="1" customWidth="1"/>
    <col min="4371" max="4371" width="8.7109375" style="1" bestFit="1" customWidth="1"/>
    <col min="4372" max="4373" width="11.28515625" style="1" bestFit="1" customWidth="1"/>
    <col min="4374" max="4374" width="5.140625" style="1" bestFit="1" customWidth="1"/>
    <col min="4375" max="4375" width="10.85546875" style="1" bestFit="1" customWidth="1"/>
    <col min="4376" max="4376" width="11.140625" style="1" bestFit="1" customWidth="1"/>
    <col min="4377" max="4377" width="12.42578125" style="1" bestFit="1" customWidth="1"/>
    <col min="4378" max="4378" width="11.140625" style="1" bestFit="1" customWidth="1"/>
    <col min="4379" max="4379" width="12.42578125" style="1" bestFit="1" customWidth="1"/>
    <col min="4380" max="4380" width="26.7109375" style="1" customWidth="1"/>
    <col min="4381" max="4381" width="16.140625" style="1" customWidth="1"/>
    <col min="4382" max="4382" width="16.5703125" style="1" customWidth="1"/>
    <col min="4383" max="4383" width="11.28515625" style="1" customWidth="1"/>
    <col min="4384" max="4384" width="18.28515625" style="1" bestFit="1" customWidth="1"/>
    <col min="4385" max="4385" width="19" style="1" bestFit="1" customWidth="1"/>
    <col min="4386" max="4403" width="9.140625" style="1" customWidth="1"/>
    <col min="4404" max="4404" width="47.140625" style="1" customWidth="1"/>
    <col min="4405" max="4607" width="9.140625" style="1"/>
    <col min="4608" max="4608" width="6.85546875" style="1" bestFit="1" customWidth="1"/>
    <col min="4609" max="4609" width="47" style="1" customWidth="1"/>
    <col min="4610" max="4610" width="11.28515625" style="1" bestFit="1" customWidth="1"/>
    <col min="4611" max="4611" width="11.7109375" style="1" bestFit="1" customWidth="1"/>
    <col min="4612" max="4612" width="11.28515625" style="1" bestFit="1" customWidth="1"/>
    <col min="4613" max="4613" width="11.7109375" style="1" bestFit="1" customWidth="1"/>
    <col min="4614" max="4614" width="12" style="1" customWidth="1"/>
    <col min="4615" max="4615" width="11.85546875" style="1" bestFit="1" customWidth="1"/>
    <col min="4616" max="4616" width="8.7109375" style="1" bestFit="1" customWidth="1"/>
    <col min="4617" max="4617" width="10.5703125" style="1" bestFit="1" customWidth="1"/>
    <col min="4618" max="4618" width="6.7109375" style="1" customWidth="1"/>
    <col min="4619" max="4619" width="10.5703125" style="1" bestFit="1" customWidth="1"/>
    <col min="4620" max="4620" width="6.5703125" style="1" bestFit="1" customWidth="1"/>
    <col min="4621" max="4621" width="6.42578125" style="1" customWidth="1"/>
    <col min="4622" max="4622" width="10.5703125" style="1" bestFit="1" customWidth="1"/>
    <col min="4623" max="4623" width="11.28515625" style="1" bestFit="1" customWidth="1"/>
    <col min="4624" max="4624" width="11.7109375" style="1" bestFit="1" customWidth="1"/>
    <col min="4625" max="4625" width="11.28515625" style="1" bestFit="1" customWidth="1"/>
    <col min="4626" max="4626" width="11.7109375" style="1" bestFit="1" customWidth="1"/>
    <col min="4627" max="4627" width="8.7109375" style="1" bestFit="1" customWidth="1"/>
    <col min="4628" max="4629" width="11.28515625" style="1" bestFit="1" customWidth="1"/>
    <col min="4630" max="4630" width="5.140625" style="1" bestFit="1" customWidth="1"/>
    <col min="4631" max="4631" width="10.85546875" style="1" bestFit="1" customWidth="1"/>
    <col min="4632" max="4632" width="11.140625" style="1" bestFit="1" customWidth="1"/>
    <col min="4633" max="4633" width="12.42578125" style="1" bestFit="1" customWidth="1"/>
    <col min="4634" max="4634" width="11.140625" style="1" bestFit="1" customWidth="1"/>
    <col min="4635" max="4635" width="12.42578125" style="1" bestFit="1" customWidth="1"/>
    <col min="4636" max="4636" width="26.7109375" style="1" customWidth="1"/>
    <col min="4637" max="4637" width="16.140625" style="1" customWidth="1"/>
    <col min="4638" max="4638" width="16.5703125" style="1" customWidth="1"/>
    <col min="4639" max="4639" width="11.28515625" style="1" customWidth="1"/>
    <col min="4640" max="4640" width="18.28515625" style="1" bestFit="1" customWidth="1"/>
    <col min="4641" max="4641" width="19" style="1" bestFit="1" customWidth="1"/>
    <col min="4642" max="4659" width="9.140625" style="1" customWidth="1"/>
    <col min="4660" max="4660" width="47.140625" style="1" customWidth="1"/>
    <col min="4661" max="4863" width="9.140625" style="1"/>
    <col min="4864" max="4864" width="6.85546875" style="1" bestFit="1" customWidth="1"/>
    <col min="4865" max="4865" width="47" style="1" customWidth="1"/>
    <col min="4866" max="4866" width="11.28515625" style="1" bestFit="1" customWidth="1"/>
    <col min="4867" max="4867" width="11.7109375" style="1" bestFit="1" customWidth="1"/>
    <col min="4868" max="4868" width="11.28515625" style="1" bestFit="1" customWidth="1"/>
    <col min="4869" max="4869" width="11.7109375" style="1" bestFit="1" customWidth="1"/>
    <col min="4870" max="4870" width="12" style="1" customWidth="1"/>
    <col min="4871" max="4871" width="11.85546875" style="1" bestFit="1" customWidth="1"/>
    <col min="4872" max="4872" width="8.7109375" style="1" bestFit="1" customWidth="1"/>
    <col min="4873" max="4873" width="10.5703125" style="1" bestFit="1" customWidth="1"/>
    <col min="4874" max="4874" width="6.7109375" style="1" customWidth="1"/>
    <col min="4875" max="4875" width="10.5703125" style="1" bestFit="1" customWidth="1"/>
    <col min="4876" max="4876" width="6.5703125" style="1" bestFit="1" customWidth="1"/>
    <col min="4877" max="4877" width="6.42578125" style="1" customWidth="1"/>
    <col min="4878" max="4878" width="10.5703125" style="1" bestFit="1" customWidth="1"/>
    <col min="4879" max="4879" width="11.28515625" style="1" bestFit="1" customWidth="1"/>
    <col min="4880" max="4880" width="11.7109375" style="1" bestFit="1" customWidth="1"/>
    <col min="4881" max="4881" width="11.28515625" style="1" bestFit="1" customWidth="1"/>
    <col min="4882" max="4882" width="11.7109375" style="1" bestFit="1" customWidth="1"/>
    <col min="4883" max="4883" width="8.7109375" style="1" bestFit="1" customWidth="1"/>
    <col min="4884" max="4885" width="11.28515625" style="1" bestFit="1" customWidth="1"/>
    <col min="4886" max="4886" width="5.140625" style="1" bestFit="1" customWidth="1"/>
    <col min="4887" max="4887" width="10.85546875" style="1" bestFit="1" customWidth="1"/>
    <col min="4888" max="4888" width="11.140625" style="1" bestFit="1" customWidth="1"/>
    <col min="4889" max="4889" width="12.42578125" style="1" bestFit="1" customWidth="1"/>
    <col min="4890" max="4890" width="11.140625" style="1" bestFit="1" customWidth="1"/>
    <col min="4891" max="4891" width="12.42578125" style="1" bestFit="1" customWidth="1"/>
    <col min="4892" max="4892" width="26.7109375" style="1" customWidth="1"/>
    <col min="4893" max="4893" width="16.140625" style="1" customWidth="1"/>
    <col min="4894" max="4894" width="16.5703125" style="1" customWidth="1"/>
    <col min="4895" max="4895" width="11.28515625" style="1" customWidth="1"/>
    <col min="4896" max="4896" width="18.28515625" style="1" bestFit="1" customWidth="1"/>
    <col min="4897" max="4897" width="19" style="1" bestFit="1" customWidth="1"/>
    <col min="4898" max="4915" width="9.140625" style="1" customWidth="1"/>
    <col min="4916" max="4916" width="47.140625" style="1" customWidth="1"/>
    <col min="4917" max="5119" width="9.140625" style="1"/>
    <col min="5120" max="5120" width="6.85546875" style="1" bestFit="1" customWidth="1"/>
    <col min="5121" max="5121" width="47" style="1" customWidth="1"/>
    <col min="5122" max="5122" width="11.28515625" style="1" bestFit="1" customWidth="1"/>
    <col min="5123" max="5123" width="11.7109375" style="1" bestFit="1" customWidth="1"/>
    <col min="5124" max="5124" width="11.28515625" style="1" bestFit="1" customWidth="1"/>
    <col min="5125" max="5125" width="11.7109375" style="1" bestFit="1" customWidth="1"/>
    <col min="5126" max="5126" width="12" style="1" customWidth="1"/>
    <col min="5127" max="5127" width="11.85546875" style="1" bestFit="1" customWidth="1"/>
    <col min="5128" max="5128" width="8.7109375" style="1" bestFit="1" customWidth="1"/>
    <col min="5129" max="5129" width="10.5703125" style="1" bestFit="1" customWidth="1"/>
    <col min="5130" max="5130" width="6.7109375" style="1" customWidth="1"/>
    <col min="5131" max="5131" width="10.5703125" style="1" bestFit="1" customWidth="1"/>
    <col min="5132" max="5132" width="6.5703125" style="1" bestFit="1" customWidth="1"/>
    <col min="5133" max="5133" width="6.42578125" style="1" customWidth="1"/>
    <col min="5134" max="5134" width="10.5703125" style="1" bestFit="1" customWidth="1"/>
    <col min="5135" max="5135" width="11.28515625" style="1" bestFit="1" customWidth="1"/>
    <col min="5136" max="5136" width="11.7109375" style="1" bestFit="1" customWidth="1"/>
    <col min="5137" max="5137" width="11.28515625" style="1" bestFit="1" customWidth="1"/>
    <col min="5138" max="5138" width="11.7109375" style="1" bestFit="1" customWidth="1"/>
    <col min="5139" max="5139" width="8.7109375" style="1" bestFit="1" customWidth="1"/>
    <col min="5140" max="5141" width="11.28515625" style="1" bestFit="1" customWidth="1"/>
    <col min="5142" max="5142" width="5.140625" style="1" bestFit="1" customWidth="1"/>
    <col min="5143" max="5143" width="10.85546875" style="1" bestFit="1" customWidth="1"/>
    <col min="5144" max="5144" width="11.140625" style="1" bestFit="1" customWidth="1"/>
    <col min="5145" max="5145" width="12.42578125" style="1" bestFit="1" customWidth="1"/>
    <col min="5146" max="5146" width="11.140625" style="1" bestFit="1" customWidth="1"/>
    <col min="5147" max="5147" width="12.42578125" style="1" bestFit="1" customWidth="1"/>
    <col min="5148" max="5148" width="26.7109375" style="1" customWidth="1"/>
    <col min="5149" max="5149" width="16.140625" style="1" customWidth="1"/>
    <col min="5150" max="5150" width="16.5703125" style="1" customWidth="1"/>
    <col min="5151" max="5151" width="11.28515625" style="1" customWidth="1"/>
    <col min="5152" max="5152" width="18.28515625" style="1" bestFit="1" customWidth="1"/>
    <col min="5153" max="5153" width="19" style="1" bestFit="1" customWidth="1"/>
    <col min="5154" max="5171" width="9.140625" style="1" customWidth="1"/>
    <col min="5172" max="5172" width="47.140625" style="1" customWidth="1"/>
    <col min="5173" max="5375" width="9.140625" style="1"/>
    <col min="5376" max="5376" width="6.85546875" style="1" bestFit="1" customWidth="1"/>
    <col min="5377" max="5377" width="47" style="1" customWidth="1"/>
    <col min="5378" max="5378" width="11.28515625" style="1" bestFit="1" customWidth="1"/>
    <col min="5379" max="5379" width="11.7109375" style="1" bestFit="1" customWidth="1"/>
    <col min="5380" max="5380" width="11.28515625" style="1" bestFit="1" customWidth="1"/>
    <col min="5381" max="5381" width="11.7109375" style="1" bestFit="1" customWidth="1"/>
    <col min="5382" max="5382" width="12" style="1" customWidth="1"/>
    <col min="5383" max="5383" width="11.85546875" style="1" bestFit="1" customWidth="1"/>
    <col min="5384" max="5384" width="8.7109375" style="1" bestFit="1" customWidth="1"/>
    <col min="5385" max="5385" width="10.5703125" style="1" bestFit="1" customWidth="1"/>
    <col min="5386" max="5386" width="6.7109375" style="1" customWidth="1"/>
    <col min="5387" max="5387" width="10.5703125" style="1" bestFit="1" customWidth="1"/>
    <col min="5388" max="5388" width="6.5703125" style="1" bestFit="1" customWidth="1"/>
    <col min="5389" max="5389" width="6.42578125" style="1" customWidth="1"/>
    <col min="5390" max="5390" width="10.5703125" style="1" bestFit="1" customWidth="1"/>
    <col min="5391" max="5391" width="11.28515625" style="1" bestFit="1" customWidth="1"/>
    <col min="5392" max="5392" width="11.7109375" style="1" bestFit="1" customWidth="1"/>
    <col min="5393" max="5393" width="11.28515625" style="1" bestFit="1" customWidth="1"/>
    <col min="5394" max="5394" width="11.7109375" style="1" bestFit="1" customWidth="1"/>
    <col min="5395" max="5395" width="8.7109375" style="1" bestFit="1" customWidth="1"/>
    <col min="5396" max="5397" width="11.28515625" style="1" bestFit="1" customWidth="1"/>
    <col min="5398" max="5398" width="5.140625" style="1" bestFit="1" customWidth="1"/>
    <col min="5399" max="5399" width="10.85546875" style="1" bestFit="1" customWidth="1"/>
    <col min="5400" max="5400" width="11.140625" style="1" bestFit="1" customWidth="1"/>
    <col min="5401" max="5401" width="12.42578125" style="1" bestFit="1" customWidth="1"/>
    <col min="5402" max="5402" width="11.140625" style="1" bestFit="1" customWidth="1"/>
    <col min="5403" max="5403" width="12.42578125" style="1" bestFit="1" customWidth="1"/>
    <col min="5404" max="5404" width="26.7109375" style="1" customWidth="1"/>
    <col min="5405" max="5405" width="16.140625" style="1" customWidth="1"/>
    <col min="5406" max="5406" width="16.5703125" style="1" customWidth="1"/>
    <col min="5407" max="5407" width="11.28515625" style="1" customWidth="1"/>
    <col min="5408" max="5408" width="18.28515625" style="1" bestFit="1" customWidth="1"/>
    <col min="5409" max="5409" width="19" style="1" bestFit="1" customWidth="1"/>
    <col min="5410" max="5427" width="9.140625" style="1" customWidth="1"/>
    <col min="5428" max="5428" width="47.140625" style="1" customWidth="1"/>
    <col min="5429" max="5631" width="9.140625" style="1"/>
    <col min="5632" max="5632" width="6.85546875" style="1" bestFit="1" customWidth="1"/>
    <col min="5633" max="5633" width="47" style="1" customWidth="1"/>
    <col min="5634" max="5634" width="11.28515625" style="1" bestFit="1" customWidth="1"/>
    <col min="5635" max="5635" width="11.7109375" style="1" bestFit="1" customWidth="1"/>
    <col min="5636" max="5636" width="11.28515625" style="1" bestFit="1" customWidth="1"/>
    <col min="5637" max="5637" width="11.7109375" style="1" bestFit="1" customWidth="1"/>
    <col min="5638" max="5638" width="12" style="1" customWidth="1"/>
    <col min="5639" max="5639" width="11.85546875" style="1" bestFit="1" customWidth="1"/>
    <col min="5640" max="5640" width="8.7109375" style="1" bestFit="1" customWidth="1"/>
    <col min="5641" max="5641" width="10.5703125" style="1" bestFit="1" customWidth="1"/>
    <col min="5642" max="5642" width="6.7109375" style="1" customWidth="1"/>
    <col min="5643" max="5643" width="10.5703125" style="1" bestFit="1" customWidth="1"/>
    <col min="5644" max="5644" width="6.5703125" style="1" bestFit="1" customWidth="1"/>
    <col min="5645" max="5645" width="6.42578125" style="1" customWidth="1"/>
    <col min="5646" max="5646" width="10.5703125" style="1" bestFit="1" customWidth="1"/>
    <col min="5647" max="5647" width="11.28515625" style="1" bestFit="1" customWidth="1"/>
    <col min="5648" max="5648" width="11.7109375" style="1" bestFit="1" customWidth="1"/>
    <col min="5649" max="5649" width="11.28515625" style="1" bestFit="1" customWidth="1"/>
    <col min="5650" max="5650" width="11.7109375" style="1" bestFit="1" customWidth="1"/>
    <col min="5651" max="5651" width="8.7109375" style="1" bestFit="1" customWidth="1"/>
    <col min="5652" max="5653" width="11.28515625" style="1" bestFit="1" customWidth="1"/>
    <col min="5654" max="5654" width="5.140625" style="1" bestFit="1" customWidth="1"/>
    <col min="5655" max="5655" width="10.85546875" style="1" bestFit="1" customWidth="1"/>
    <col min="5656" max="5656" width="11.140625" style="1" bestFit="1" customWidth="1"/>
    <col min="5657" max="5657" width="12.42578125" style="1" bestFit="1" customWidth="1"/>
    <col min="5658" max="5658" width="11.140625" style="1" bestFit="1" customWidth="1"/>
    <col min="5659" max="5659" width="12.42578125" style="1" bestFit="1" customWidth="1"/>
    <col min="5660" max="5660" width="26.7109375" style="1" customWidth="1"/>
    <col min="5661" max="5661" width="16.140625" style="1" customWidth="1"/>
    <col min="5662" max="5662" width="16.5703125" style="1" customWidth="1"/>
    <col min="5663" max="5663" width="11.28515625" style="1" customWidth="1"/>
    <col min="5664" max="5664" width="18.28515625" style="1" bestFit="1" customWidth="1"/>
    <col min="5665" max="5665" width="19" style="1" bestFit="1" customWidth="1"/>
    <col min="5666" max="5683" width="9.140625" style="1" customWidth="1"/>
    <col min="5684" max="5684" width="47.140625" style="1" customWidth="1"/>
    <col min="5685" max="5887" width="9.140625" style="1"/>
    <col min="5888" max="5888" width="6.85546875" style="1" bestFit="1" customWidth="1"/>
    <col min="5889" max="5889" width="47" style="1" customWidth="1"/>
    <col min="5890" max="5890" width="11.28515625" style="1" bestFit="1" customWidth="1"/>
    <col min="5891" max="5891" width="11.7109375" style="1" bestFit="1" customWidth="1"/>
    <col min="5892" max="5892" width="11.28515625" style="1" bestFit="1" customWidth="1"/>
    <col min="5893" max="5893" width="11.7109375" style="1" bestFit="1" customWidth="1"/>
    <col min="5894" max="5894" width="12" style="1" customWidth="1"/>
    <col min="5895" max="5895" width="11.85546875" style="1" bestFit="1" customWidth="1"/>
    <col min="5896" max="5896" width="8.7109375" style="1" bestFit="1" customWidth="1"/>
    <col min="5897" max="5897" width="10.5703125" style="1" bestFit="1" customWidth="1"/>
    <col min="5898" max="5898" width="6.7109375" style="1" customWidth="1"/>
    <col min="5899" max="5899" width="10.5703125" style="1" bestFit="1" customWidth="1"/>
    <col min="5900" max="5900" width="6.5703125" style="1" bestFit="1" customWidth="1"/>
    <col min="5901" max="5901" width="6.42578125" style="1" customWidth="1"/>
    <col min="5902" max="5902" width="10.5703125" style="1" bestFit="1" customWidth="1"/>
    <col min="5903" max="5903" width="11.28515625" style="1" bestFit="1" customWidth="1"/>
    <col min="5904" max="5904" width="11.7109375" style="1" bestFit="1" customWidth="1"/>
    <col min="5905" max="5905" width="11.28515625" style="1" bestFit="1" customWidth="1"/>
    <col min="5906" max="5906" width="11.7109375" style="1" bestFit="1" customWidth="1"/>
    <col min="5907" max="5907" width="8.7109375" style="1" bestFit="1" customWidth="1"/>
    <col min="5908" max="5909" width="11.28515625" style="1" bestFit="1" customWidth="1"/>
    <col min="5910" max="5910" width="5.140625" style="1" bestFit="1" customWidth="1"/>
    <col min="5911" max="5911" width="10.85546875" style="1" bestFit="1" customWidth="1"/>
    <col min="5912" max="5912" width="11.140625" style="1" bestFit="1" customWidth="1"/>
    <col min="5913" max="5913" width="12.42578125" style="1" bestFit="1" customWidth="1"/>
    <col min="5914" max="5914" width="11.140625" style="1" bestFit="1" customWidth="1"/>
    <col min="5915" max="5915" width="12.42578125" style="1" bestFit="1" customWidth="1"/>
    <col min="5916" max="5916" width="26.7109375" style="1" customWidth="1"/>
    <col min="5917" max="5917" width="16.140625" style="1" customWidth="1"/>
    <col min="5918" max="5918" width="16.5703125" style="1" customWidth="1"/>
    <col min="5919" max="5919" width="11.28515625" style="1" customWidth="1"/>
    <col min="5920" max="5920" width="18.28515625" style="1" bestFit="1" customWidth="1"/>
    <col min="5921" max="5921" width="19" style="1" bestFit="1" customWidth="1"/>
    <col min="5922" max="5939" width="9.140625" style="1" customWidth="1"/>
    <col min="5940" max="5940" width="47.140625" style="1" customWidth="1"/>
    <col min="5941" max="6143" width="9.140625" style="1"/>
    <col min="6144" max="6144" width="6.85546875" style="1" bestFit="1" customWidth="1"/>
    <col min="6145" max="6145" width="47" style="1" customWidth="1"/>
    <col min="6146" max="6146" width="11.28515625" style="1" bestFit="1" customWidth="1"/>
    <col min="6147" max="6147" width="11.7109375" style="1" bestFit="1" customWidth="1"/>
    <col min="6148" max="6148" width="11.28515625" style="1" bestFit="1" customWidth="1"/>
    <col min="6149" max="6149" width="11.7109375" style="1" bestFit="1" customWidth="1"/>
    <col min="6150" max="6150" width="12" style="1" customWidth="1"/>
    <col min="6151" max="6151" width="11.85546875" style="1" bestFit="1" customWidth="1"/>
    <col min="6152" max="6152" width="8.7109375" style="1" bestFit="1" customWidth="1"/>
    <col min="6153" max="6153" width="10.5703125" style="1" bestFit="1" customWidth="1"/>
    <col min="6154" max="6154" width="6.7109375" style="1" customWidth="1"/>
    <col min="6155" max="6155" width="10.5703125" style="1" bestFit="1" customWidth="1"/>
    <col min="6156" max="6156" width="6.5703125" style="1" bestFit="1" customWidth="1"/>
    <col min="6157" max="6157" width="6.42578125" style="1" customWidth="1"/>
    <col min="6158" max="6158" width="10.5703125" style="1" bestFit="1" customWidth="1"/>
    <col min="6159" max="6159" width="11.28515625" style="1" bestFit="1" customWidth="1"/>
    <col min="6160" max="6160" width="11.7109375" style="1" bestFit="1" customWidth="1"/>
    <col min="6161" max="6161" width="11.28515625" style="1" bestFit="1" customWidth="1"/>
    <col min="6162" max="6162" width="11.7109375" style="1" bestFit="1" customWidth="1"/>
    <col min="6163" max="6163" width="8.7109375" style="1" bestFit="1" customWidth="1"/>
    <col min="6164" max="6165" width="11.28515625" style="1" bestFit="1" customWidth="1"/>
    <col min="6166" max="6166" width="5.140625" style="1" bestFit="1" customWidth="1"/>
    <col min="6167" max="6167" width="10.85546875" style="1" bestFit="1" customWidth="1"/>
    <col min="6168" max="6168" width="11.140625" style="1" bestFit="1" customWidth="1"/>
    <col min="6169" max="6169" width="12.42578125" style="1" bestFit="1" customWidth="1"/>
    <col min="6170" max="6170" width="11.140625" style="1" bestFit="1" customWidth="1"/>
    <col min="6171" max="6171" width="12.42578125" style="1" bestFit="1" customWidth="1"/>
    <col min="6172" max="6172" width="26.7109375" style="1" customWidth="1"/>
    <col min="6173" max="6173" width="16.140625" style="1" customWidth="1"/>
    <col min="6174" max="6174" width="16.5703125" style="1" customWidth="1"/>
    <col min="6175" max="6175" width="11.28515625" style="1" customWidth="1"/>
    <col min="6176" max="6176" width="18.28515625" style="1" bestFit="1" customWidth="1"/>
    <col min="6177" max="6177" width="19" style="1" bestFit="1" customWidth="1"/>
    <col min="6178" max="6195" width="9.140625" style="1" customWidth="1"/>
    <col min="6196" max="6196" width="47.140625" style="1" customWidth="1"/>
    <col min="6197" max="6399" width="9.140625" style="1"/>
    <col min="6400" max="6400" width="6.85546875" style="1" bestFit="1" customWidth="1"/>
    <col min="6401" max="6401" width="47" style="1" customWidth="1"/>
    <col min="6402" max="6402" width="11.28515625" style="1" bestFit="1" customWidth="1"/>
    <col min="6403" max="6403" width="11.7109375" style="1" bestFit="1" customWidth="1"/>
    <col min="6404" max="6404" width="11.28515625" style="1" bestFit="1" customWidth="1"/>
    <col min="6405" max="6405" width="11.7109375" style="1" bestFit="1" customWidth="1"/>
    <col min="6406" max="6406" width="12" style="1" customWidth="1"/>
    <col min="6407" max="6407" width="11.85546875" style="1" bestFit="1" customWidth="1"/>
    <col min="6408" max="6408" width="8.7109375" style="1" bestFit="1" customWidth="1"/>
    <col min="6409" max="6409" width="10.5703125" style="1" bestFit="1" customWidth="1"/>
    <col min="6410" max="6410" width="6.7109375" style="1" customWidth="1"/>
    <col min="6411" max="6411" width="10.5703125" style="1" bestFit="1" customWidth="1"/>
    <col min="6412" max="6412" width="6.5703125" style="1" bestFit="1" customWidth="1"/>
    <col min="6413" max="6413" width="6.42578125" style="1" customWidth="1"/>
    <col min="6414" max="6414" width="10.5703125" style="1" bestFit="1" customWidth="1"/>
    <col min="6415" max="6415" width="11.28515625" style="1" bestFit="1" customWidth="1"/>
    <col min="6416" max="6416" width="11.7109375" style="1" bestFit="1" customWidth="1"/>
    <col min="6417" max="6417" width="11.28515625" style="1" bestFit="1" customWidth="1"/>
    <col min="6418" max="6418" width="11.7109375" style="1" bestFit="1" customWidth="1"/>
    <col min="6419" max="6419" width="8.7109375" style="1" bestFit="1" customWidth="1"/>
    <col min="6420" max="6421" width="11.28515625" style="1" bestFit="1" customWidth="1"/>
    <col min="6422" max="6422" width="5.140625" style="1" bestFit="1" customWidth="1"/>
    <col min="6423" max="6423" width="10.85546875" style="1" bestFit="1" customWidth="1"/>
    <col min="6424" max="6424" width="11.140625" style="1" bestFit="1" customWidth="1"/>
    <col min="6425" max="6425" width="12.42578125" style="1" bestFit="1" customWidth="1"/>
    <col min="6426" max="6426" width="11.140625" style="1" bestFit="1" customWidth="1"/>
    <col min="6427" max="6427" width="12.42578125" style="1" bestFit="1" customWidth="1"/>
    <col min="6428" max="6428" width="26.7109375" style="1" customWidth="1"/>
    <col min="6429" max="6429" width="16.140625" style="1" customWidth="1"/>
    <col min="6430" max="6430" width="16.5703125" style="1" customWidth="1"/>
    <col min="6431" max="6431" width="11.28515625" style="1" customWidth="1"/>
    <col min="6432" max="6432" width="18.28515625" style="1" bestFit="1" customWidth="1"/>
    <col min="6433" max="6433" width="19" style="1" bestFit="1" customWidth="1"/>
    <col min="6434" max="6451" width="9.140625" style="1" customWidth="1"/>
    <col min="6452" max="6452" width="47.140625" style="1" customWidth="1"/>
    <col min="6453" max="6655" width="9.140625" style="1"/>
    <col min="6656" max="6656" width="6.85546875" style="1" bestFit="1" customWidth="1"/>
    <col min="6657" max="6657" width="47" style="1" customWidth="1"/>
    <col min="6658" max="6658" width="11.28515625" style="1" bestFit="1" customWidth="1"/>
    <col min="6659" max="6659" width="11.7109375" style="1" bestFit="1" customWidth="1"/>
    <col min="6660" max="6660" width="11.28515625" style="1" bestFit="1" customWidth="1"/>
    <col min="6661" max="6661" width="11.7109375" style="1" bestFit="1" customWidth="1"/>
    <col min="6662" max="6662" width="12" style="1" customWidth="1"/>
    <col min="6663" max="6663" width="11.85546875" style="1" bestFit="1" customWidth="1"/>
    <col min="6664" max="6664" width="8.7109375" style="1" bestFit="1" customWidth="1"/>
    <col min="6665" max="6665" width="10.5703125" style="1" bestFit="1" customWidth="1"/>
    <col min="6666" max="6666" width="6.7109375" style="1" customWidth="1"/>
    <col min="6667" max="6667" width="10.5703125" style="1" bestFit="1" customWidth="1"/>
    <col min="6668" max="6668" width="6.5703125" style="1" bestFit="1" customWidth="1"/>
    <col min="6669" max="6669" width="6.42578125" style="1" customWidth="1"/>
    <col min="6670" max="6670" width="10.5703125" style="1" bestFit="1" customWidth="1"/>
    <col min="6671" max="6671" width="11.28515625" style="1" bestFit="1" customWidth="1"/>
    <col min="6672" max="6672" width="11.7109375" style="1" bestFit="1" customWidth="1"/>
    <col min="6673" max="6673" width="11.28515625" style="1" bestFit="1" customWidth="1"/>
    <col min="6674" max="6674" width="11.7109375" style="1" bestFit="1" customWidth="1"/>
    <col min="6675" max="6675" width="8.7109375" style="1" bestFit="1" customWidth="1"/>
    <col min="6676" max="6677" width="11.28515625" style="1" bestFit="1" customWidth="1"/>
    <col min="6678" max="6678" width="5.140625" style="1" bestFit="1" customWidth="1"/>
    <col min="6679" max="6679" width="10.85546875" style="1" bestFit="1" customWidth="1"/>
    <col min="6680" max="6680" width="11.140625" style="1" bestFit="1" customWidth="1"/>
    <col min="6681" max="6681" width="12.42578125" style="1" bestFit="1" customWidth="1"/>
    <col min="6682" max="6682" width="11.140625" style="1" bestFit="1" customWidth="1"/>
    <col min="6683" max="6683" width="12.42578125" style="1" bestFit="1" customWidth="1"/>
    <col min="6684" max="6684" width="26.7109375" style="1" customWidth="1"/>
    <col min="6685" max="6685" width="16.140625" style="1" customWidth="1"/>
    <col min="6686" max="6686" width="16.5703125" style="1" customWidth="1"/>
    <col min="6687" max="6687" width="11.28515625" style="1" customWidth="1"/>
    <col min="6688" max="6688" width="18.28515625" style="1" bestFit="1" customWidth="1"/>
    <col min="6689" max="6689" width="19" style="1" bestFit="1" customWidth="1"/>
    <col min="6690" max="6707" width="9.140625" style="1" customWidth="1"/>
    <col min="6708" max="6708" width="47.140625" style="1" customWidth="1"/>
    <col min="6709" max="6911" width="9.140625" style="1"/>
    <col min="6912" max="6912" width="6.85546875" style="1" bestFit="1" customWidth="1"/>
    <col min="6913" max="6913" width="47" style="1" customWidth="1"/>
    <col min="6914" max="6914" width="11.28515625" style="1" bestFit="1" customWidth="1"/>
    <col min="6915" max="6915" width="11.7109375" style="1" bestFit="1" customWidth="1"/>
    <col min="6916" max="6916" width="11.28515625" style="1" bestFit="1" customWidth="1"/>
    <col min="6917" max="6917" width="11.7109375" style="1" bestFit="1" customWidth="1"/>
    <col min="6918" max="6918" width="12" style="1" customWidth="1"/>
    <col min="6919" max="6919" width="11.85546875" style="1" bestFit="1" customWidth="1"/>
    <col min="6920" max="6920" width="8.7109375" style="1" bestFit="1" customWidth="1"/>
    <col min="6921" max="6921" width="10.5703125" style="1" bestFit="1" customWidth="1"/>
    <col min="6922" max="6922" width="6.7109375" style="1" customWidth="1"/>
    <col min="6923" max="6923" width="10.5703125" style="1" bestFit="1" customWidth="1"/>
    <col min="6924" max="6924" width="6.5703125" style="1" bestFit="1" customWidth="1"/>
    <col min="6925" max="6925" width="6.42578125" style="1" customWidth="1"/>
    <col min="6926" max="6926" width="10.5703125" style="1" bestFit="1" customWidth="1"/>
    <col min="6927" max="6927" width="11.28515625" style="1" bestFit="1" customWidth="1"/>
    <col min="6928" max="6928" width="11.7109375" style="1" bestFit="1" customWidth="1"/>
    <col min="6929" max="6929" width="11.28515625" style="1" bestFit="1" customWidth="1"/>
    <col min="6930" max="6930" width="11.7109375" style="1" bestFit="1" customWidth="1"/>
    <col min="6931" max="6931" width="8.7109375" style="1" bestFit="1" customWidth="1"/>
    <col min="6932" max="6933" width="11.28515625" style="1" bestFit="1" customWidth="1"/>
    <col min="6934" max="6934" width="5.140625" style="1" bestFit="1" customWidth="1"/>
    <col min="6935" max="6935" width="10.85546875" style="1" bestFit="1" customWidth="1"/>
    <col min="6936" max="6936" width="11.140625" style="1" bestFit="1" customWidth="1"/>
    <col min="6937" max="6937" width="12.42578125" style="1" bestFit="1" customWidth="1"/>
    <col min="6938" max="6938" width="11.140625" style="1" bestFit="1" customWidth="1"/>
    <col min="6939" max="6939" width="12.42578125" style="1" bestFit="1" customWidth="1"/>
    <col min="6940" max="6940" width="26.7109375" style="1" customWidth="1"/>
    <col min="6941" max="6941" width="16.140625" style="1" customWidth="1"/>
    <col min="6942" max="6942" width="16.5703125" style="1" customWidth="1"/>
    <col min="6943" max="6943" width="11.28515625" style="1" customWidth="1"/>
    <col min="6944" max="6944" width="18.28515625" style="1" bestFit="1" customWidth="1"/>
    <col min="6945" max="6945" width="19" style="1" bestFit="1" customWidth="1"/>
    <col min="6946" max="6963" width="9.140625" style="1" customWidth="1"/>
    <col min="6964" max="6964" width="47.140625" style="1" customWidth="1"/>
    <col min="6965" max="7167" width="9.140625" style="1"/>
    <col min="7168" max="7168" width="6.85546875" style="1" bestFit="1" customWidth="1"/>
    <col min="7169" max="7169" width="47" style="1" customWidth="1"/>
    <col min="7170" max="7170" width="11.28515625" style="1" bestFit="1" customWidth="1"/>
    <col min="7171" max="7171" width="11.7109375" style="1" bestFit="1" customWidth="1"/>
    <col min="7172" max="7172" width="11.28515625" style="1" bestFit="1" customWidth="1"/>
    <col min="7173" max="7173" width="11.7109375" style="1" bestFit="1" customWidth="1"/>
    <col min="7174" max="7174" width="12" style="1" customWidth="1"/>
    <col min="7175" max="7175" width="11.85546875" style="1" bestFit="1" customWidth="1"/>
    <col min="7176" max="7176" width="8.7109375" style="1" bestFit="1" customWidth="1"/>
    <col min="7177" max="7177" width="10.5703125" style="1" bestFit="1" customWidth="1"/>
    <col min="7178" max="7178" width="6.7109375" style="1" customWidth="1"/>
    <col min="7179" max="7179" width="10.5703125" style="1" bestFit="1" customWidth="1"/>
    <col min="7180" max="7180" width="6.5703125" style="1" bestFit="1" customWidth="1"/>
    <col min="7181" max="7181" width="6.42578125" style="1" customWidth="1"/>
    <col min="7182" max="7182" width="10.5703125" style="1" bestFit="1" customWidth="1"/>
    <col min="7183" max="7183" width="11.28515625" style="1" bestFit="1" customWidth="1"/>
    <col min="7184" max="7184" width="11.7109375" style="1" bestFit="1" customWidth="1"/>
    <col min="7185" max="7185" width="11.28515625" style="1" bestFit="1" customWidth="1"/>
    <col min="7186" max="7186" width="11.7109375" style="1" bestFit="1" customWidth="1"/>
    <col min="7187" max="7187" width="8.7109375" style="1" bestFit="1" customWidth="1"/>
    <col min="7188" max="7189" width="11.28515625" style="1" bestFit="1" customWidth="1"/>
    <col min="7190" max="7190" width="5.140625" style="1" bestFit="1" customWidth="1"/>
    <col min="7191" max="7191" width="10.85546875" style="1" bestFit="1" customWidth="1"/>
    <col min="7192" max="7192" width="11.140625" style="1" bestFit="1" customWidth="1"/>
    <col min="7193" max="7193" width="12.42578125" style="1" bestFit="1" customWidth="1"/>
    <col min="7194" max="7194" width="11.140625" style="1" bestFit="1" customWidth="1"/>
    <col min="7195" max="7195" width="12.42578125" style="1" bestFit="1" customWidth="1"/>
    <col min="7196" max="7196" width="26.7109375" style="1" customWidth="1"/>
    <col min="7197" max="7197" width="16.140625" style="1" customWidth="1"/>
    <col min="7198" max="7198" width="16.5703125" style="1" customWidth="1"/>
    <col min="7199" max="7199" width="11.28515625" style="1" customWidth="1"/>
    <col min="7200" max="7200" width="18.28515625" style="1" bestFit="1" customWidth="1"/>
    <col min="7201" max="7201" width="19" style="1" bestFit="1" customWidth="1"/>
    <col min="7202" max="7219" width="9.140625" style="1" customWidth="1"/>
    <col min="7220" max="7220" width="47.140625" style="1" customWidth="1"/>
    <col min="7221" max="7423" width="9.140625" style="1"/>
    <col min="7424" max="7424" width="6.85546875" style="1" bestFit="1" customWidth="1"/>
    <col min="7425" max="7425" width="47" style="1" customWidth="1"/>
    <col min="7426" max="7426" width="11.28515625" style="1" bestFit="1" customWidth="1"/>
    <col min="7427" max="7427" width="11.7109375" style="1" bestFit="1" customWidth="1"/>
    <col min="7428" max="7428" width="11.28515625" style="1" bestFit="1" customWidth="1"/>
    <col min="7429" max="7429" width="11.7109375" style="1" bestFit="1" customWidth="1"/>
    <col min="7430" max="7430" width="12" style="1" customWidth="1"/>
    <col min="7431" max="7431" width="11.85546875" style="1" bestFit="1" customWidth="1"/>
    <col min="7432" max="7432" width="8.7109375" style="1" bestFit="1" customWidth="1"/>
    <col min="7433" max="7433" width="10.5703125" style="1" bestFit="1" customWidth="1"/>
    <col min="7434" max="7434" width="6.7109375" style="1" customWidth="1"/>
    <col min="7435" max="7435" width="10.5703125" style="1" bestFit="1" customWidth="1"/>
    <col min="7436" max="7436" width="6.5703125" style="1" bestFit="1" customWidth="1"/>
    <col min="7437" max="7437" width="6.42578125" style="1" customWidth="1"/>
    <col min="7438" max="7438" width="10.5703125" style="1" bestFit="1" customWidth="1"/>
    <col min="7439" max="7439" width="11.28515625" style="1" bestFit="1" customWidth="1"/>
    <col min="7440" max="7440" width="11.7109375" style="1" bestFit="1" customWidth="1"/>
    <col min="7441" max="7441" width="11.28515625" style="1" bestFit="1" customWidth="1"/>
    <col min="7442" max="7442" width="11.7109375" style="1" bestFit="1" customWidth="1"/>
    <col min="7443" max="7443" width="8.7109375" style="1" bestFit="1" customWidth="1"/>
    <col min="7444" max="7445" width="11.28515625" style="1" bestFit="1" customWidth="1"/>
    <col min="7446" max="7446" width="5.140625" style="1" bestFit="1" customWidth="1"/>
    <col min="7447" max="7447" width="10.85546875" style="1" bestFit="1" customWidth="1"/>
    <col min="7448" max="7448" width="11.140625" style="1" bestFit="1" customWidth="1"/>
    <col min="7449" max="7449" width="12.42578125" style="1" bestFit="1" customWidth="1"/>
    <col min="7450" max="7450" width="11.140625" style="1" bestFit="1" customWidth="1"/>
    <col min="7451" max="7451" width="12.42578125" style="1" bestFit="1" customWidth="1"/>
    <col min="7452" max="7452" width="26.7109375" style="1" customWidth="1"/>
    <col min="7453" max="7453" width="16.140625" style="1" customWidth="1"/>
    <col min="7454" max="7454" width="16.5703125" style="1" customWidth="1"/>
    <col min="7455" max="7455" width="11.28515625" style="1" customWidth="1"/>
    <col min="7456" max="7456" width="18.28515625" style="1" bestFit="1" customWidth="1"/>
    <col min="7457" max="7457" width="19" style="1" bestFit="1" customWidth="1"/>
    <col min="7458" max="7475" width="9.140625" style="1" customWidth="1"/>
    <col min="7476" max="7476" width="47.140625" style="1" customWidth="1"/>
    <col min="7477" max="7679" width="9.140625" style="1"/>
    <col min="7680" max="7680" width="6.85546875" style="1" bestFit="1" customWidth="1"/>
    <col min="7681" max="7681" width="47" style="1" customWidth="1"/>
    <col min="7682" max="7682" width="11.28515625" style="1" bestFit="1" customWidth="1"/>
    <col min="7683" max="7683" width="11.7109375" style="1" bestFit="1" customWidth="1"/>
    <col min="7684" max="7684" width="11.28515625" style="1" bestFit="1" customWidth="1"/>
    <col min="7685" max="7685" width="11.7109375" style="1" bestFit="1" customWidth="1"/>
    <col min="7686" max="7686" width="12" style="1" customWidth="1"/>
    <col min="7687" max="7687" width="11.85546875" style="1" bestFit="1" customWidth="1"/>
    <col min="7688" max="7688" width="8.7109375" style="1" bestFit="1" customWidth="1"/>
    <col min="7689" max="7689" width="10.5703125" style="1" bestFit="1" customWidth="1"/>
    <col min="7690" max="7690" width="6.7109375" style="1" customWidth="1"/>
    <col min="7691" max="7691" width="10.5703125" style="1" bestFit="1" customWidth="1"/>
    <col min="7692" max="7692" width="6.5703125" style="1" bestFit="1" customWidth="1"/>
    <col min="7693" max="7693" width="6.42578125" style="1" customWidth="1"/>
    <col min="7694" max="7694" width="10.5703125" style="1" bestFit="1" customWidth="1"/>
    <col min="7695" max="7695" width="11.28515625" style="1" bestFit="1" customWidth="1"/>
    <col min="7696" max="7696" width="11.7109375" style="1" bestFit="1" customWidth="1"/>
    <col min="7697" max="7697" width="11.28515625" style="1" bestFit="1" customWidth="1"/>
    <col min="7698" max="7698" width="11.7109375" style="1" bestFit="1" customWidth="1"/>
    <col min="7699" max="7699" width="8.7109375" style="1" bestFit="1" customWidth="1"/>
    <col min="7700" max="7701" width="11.28515625" style="1" bestFit="1" customWidth="1"/>
    <col min="7702" max="7702" width="5.140625" style="1" bestFit="1" customWidth="1"/>
    <col min="7703" max="7703" width="10.85546875" style="1" bestFit="1" customWidth="1"/>
    <col min="7704" max="7704" width="11.140625" style="1" bestFit="1" customWidth="1"/>
    <col min="7705" max="7705" width="12.42578125" style="1" bestFit="1" customWidth="1"/>
    <col min="7706" max="7706" width="11.140625" style="1" bestFit="1" customWidth="1"/>
    <col min="7707" max="7707" width="12.42578125" style="1" bestFit="1" customWidth="1"/>
    <col min="7708" max="7708" width="26.7109375" style="1" customWidth="1"/>
    <col min="7709" max="7709" width="16.140625" style="1" customWidth="1"/>
    <col min="7710" max="7710" width="16.5703125" style="1" customWidth="1"/>
    <col min="7711" max="7711" width="11.28515625" style="1" customWidth="1"/>
    <col min="7712" max="7712" width="18.28515625" style="1" bestFit="1" customWidth="1"/>
    <col min="7713" max="7713" width="19" style="1" bestFit="1" customWidth="1"/>
    <col min="7714" max="7731" width="9.140625" style="1" customWidth="1"/>
    <col min="7732" max="7732" width="47.140625" style="1" customWidth="1"/>
    <col min="7733" max="7935" width="9.140625" style="1"/>
    <col min="7936" max="7936" width="6.85546875" style="1" bestFit="1" customWidth="1"/>
    <col min="7937" max="7937" width="47" style="1" customWidth="1"/>
    <col min="7938" max="7938" width="11.28515625" style="1" bestFit="1" customWidth="1"/>
    <col min="7939" max="7939" width="11.7109375" style="1" bestFit="1" customWidth="1"/>
    <col min="7940" max="7940" width="11.28515625" style="1" bestFit="1" customWidth="1"/>
    <col min="7941" max="7941" width="11.7109375" style="1" bestFit="1" customWidth="1"/>
    <col min="7942" max="7942" width="12" style="1" customWidth="1"/>
    <col min="7943" max="7943" width="11.85546875" style="1" bestFit="1" customWidth="1"/>
    <col min="7944" max="7944" width="8.7109375" style="1" bestFit="1" customWidth="1"/>
    <col min="7945" max="7945" width="10.5703125" style="1" bestFit="1" customWidth="1"/>
    <col min="7946" max="7946" width="6.7109375" style="1" customWidth="1"/>
    <col min="7947" max="7947" width="10.5703125" style="1" bestFit="1" customWidth="1"/>
    <col min="7948" max="7948" width="6.5703125" style="1" bestFit="1" customWidth="1"/>
    <col min="7949" max="7949" width="6.42578125" style="1" customWidth="1"/>
    <col min="7950" max="7950" width="10.5703125" style="1" bestFit="1" customWidth="1"/>
    <col min="7951" max="7951" width="11.28515625" style="1" bestFit="1" customWidth="1"/>
    <col min="7952" max="7952" width="11.7109375" style="1" bestFit="1" customWidth="1"/>
    <col min="7953" max="7953" width="11.28515625" style="1" bestFit="1" customWidth="1"/>
    <col min="7954" max="7954" width="11.7109375" style="1" bestFit="1" customWidth="1"/>
    <col min="7955" max="7955" width="8.7109375" style="1" bestFit="1" customWidth="1"/>
    <col min="7956" max="7957" width="11.28515625" style="1" bestFit="1" customWidth="1"/>
    <col min="7958" max="7958" width="5.140625" style="1" bestFit="1" customWidth="1"/>
    <col min="7959" max="7959" width="10.85546875" style="1" bestFit="1" customWidth="1"/>
    <col min="7960" max="7960" width="11.140625" style="1" bestFit="1" customWidth="1"/>
    <col min="7961" max="7961" width="12.42578125" style="1" bestFit="1" customWidth="1"/>
    <col min="7962" max="7962" width="11.140625" style="1" bestFit="1" customWidth="1"/>
    <col min="7963" max="7963" width="12.42578125" style="1" bestFit="1" customWidth="1"/>
    <col min="7964" max="7964" width="26.7109375" style="1" customWidth="1"/>
    <col min="7965" max="7965" width="16.140625" style="1" customWidth="1"/>
    <col min="7966" max="7966" width="16.5703125" style="1" customWidth="1"/>
    <col min="7967" max="7967" width="11.28515625" style="1" customWidth="1"/>
    <col min="7968" max="7968" width="18.28515625" style="1" bestFit="1" customWidth="1"/>
    <col min="7969" max="7969" width="19" style="1" bestFit="1" customWidth="1"/>
    <col min="7970" max="7987" width="9.140625" style="1" customWidth="1"/>
    <col min="7988" max="7988" width="47.140625" style="1" customWidth="1"/>
    <col min="7989" max="8191" width="9.140625" style="1"/>
    <col min="8192" max="8192" width="6.85546875" style="1" bestFit="1" customWidth="1"/>
    <col min="8193" max="8193" width="47" style="1" customWidth="1"/>
    <col min="8194" max="8194" width="11.28515625" style="1" bestFit="1" customWidth="1"/>
    <col min="8195" max="8195" width="11.7109375" style="1" bestFit="1" customWidth="1"/>
    <col min="8196" max="8196" width="11.28515625" style="1" bestFit="1" customWidth="1"/>
    <col min="8197" max="8197" width="11.7109375" style="1" bestFit="1" customWidth="1"/>
    <col min="8198" max="8198" width="12" style="1" customWidth="1"/>
    <col min="8199" max="8199" width="11.85546875" style="1" bestFit="1" customWidth="1"/>
    <col min="8200" max="8200" width="8.7109375" style="1" bestFit="1" customWidth="1"/>
    <col min="8201" max="8201" width="10.5703125" style="1" bestFit="1" customWidth="1"/>
    <col min="8202" max="8202" width="6.7109375" style="1" customWidth="1"/>
    <col min="8203" max="8203" width="10.5703125" style="1" bestFit="1" customWidth="1"/>
    <col min="8204" max="8204" width="6.5703125" style="1" bestFit="1" customWidth="1"/>
    <col min="8205" max="8205" width="6.42578125" style="1" customWidth="1"/>
    <col min="8206" max="8206" width="10.5703125" style="1" bestFit="1" customWidth="1"/>
    <col min="8207" max="8207" width="11.28515625" style="1" bestFit="1" customWidth="1"/>
    <col min="8208" max="8208" width="11.7109375" style="1" bestFit="1" customWidth="1"/>
    <col min="8209" max="8209" width="11.28515625" style="1" bestFit="1" customWidth="1"/>
    <col min="8210" max="8210" width="11.7109375" style="1" bestFit="1" customWidth="1"/>
    <col min="8211" max="8211" width="8.7109375" style="1" bestFit="1" customWidth="1"/>
    <col min="8212" max="8213" width="11.28515625" style="1" bestFit="1" customWidth="1"/>
    <col min="8214" max="8214" width="5.140625" style="1" bestFit="1" customWidth="1"/>
    <col min="8215" max="8215" width="10.85546875" style="1" bestFit="1" customWidth="1"/>
    <col min="8216" max="8216" width="11.140625" style="1" bestFit="1" customWidth="1"/>
    <col min="8217" max="8217" width="12.42578125" style="1" bestFit="1" customWidth="1"/>
    <col min="8218" max="8218" width="11.140625" style="1" bestFit="1" customWidth="1"/>
    <col min="8219" max="8219" width="12.42578125" style="1" bestFit="1" customWidth="1"/>
    <col min="8220" max="8220" width="26.7109375" style="1" customWidth="1"/>
    <col min="8221" max="8221" width="16.140625" style="1" customWidth="1"/>
    <col min="8222" max="8222" width="16.5703125" style="1" customWidth="1"/>
    <col min="8223" max="8223" width="11.28515625" style="1" customWidth="1"/>
    <col min="8224" max="8224" width="18.28515625" style="1" bestFit="1" customWidth="1"/>
    <col min="8225" max="8225" width="19" style="1" bestFit="1" customWidth="1"/>
    <col min="8226" max="8243" width="9.140625" style="1" customWidth="1"/>
    <col min="8244" max="8244" width="47.140625" style="1" customWidth="1"/>
    <col min="8245" max="8447" width="9.140625" style="1"/>
    <col min="8448" max="8448" width="6.85546875" style="1" bestFit="1" customWidth="1"/>
    <col min="8449" max="8449" width="47" style="1" customWidth="1"/>
    <col min="8450" max="8450" width="11.28515625" style="1" bestFit="1" customWidth="1"/>
    <col min="8451" max="8451" width="11.7109375" style="1" bestFit="1" customWidth="1"/>
    <col min="8452" max="8452" width="11.28515625" style="1" bestFit="1" customWidth="1"/>
    <col min="8453" max="8453" width="11.7109375" style="1" bestFit="1" customWidth="1"/>
    <col min="8454" max="8454" width="12" style="1" customWidth="1"/>
    <col min="8455" max="8455" width="11.85546875" style="1" bestFit="1" customWidth="1"/>
    <col min="8456" max="8456" width="8.7109375" style="1" bestFit="1" customWidth="1"/>
    <col min="8457" max="8457" width="10.5703125" style="1" bestFit="1" customWidth="1"/>
    <col min="8458" max="8458" width="6.7109375" style="1" customWidth="1"/>
    <col min="8459" max="8459" width="10.5703125" style="1" bestFit="1" customWidth="1"/>
    <col min="8460" max="8460" width="6.5703125" style="1" bestFit="1" customWidth="1"/>
    <col min="8461" max="8461" width="6.42578125" style="1" customWidth="1"/>
    <col min="8462" max="8462" width="10.5703125" style="1" bestFit="1" customWidth="1"/>
    <col min="8463" max="8463" width="11.28515625" style="1" bestFit="1" customWidth="1"/>
    <col min="8464" max="8464" width="11.7109375" style="1" bestFit="1" customWidth="1"/>
    <col min="8465" max="8465" width="11.28515625" style="1" bestFit="1" customWidth="1"/>
    <col min="8466" max="8466" width="11.7109375" style="1" bestFit="1" customWidth="1"/>
    <col min="8467" max="8467" width="8.7109375" style="1" bestFit="1" customWidth="1"/>
    <col min="8468" max="8469" width="11.28515625" style="1" bestFit="1" customWidth="1"/>
    <col min="8470" max="8470" width="5.140625" style="1" bestFit="1" customWidth="1"/>
    <col min="8471" max="8471" width="10.85546875" style="1" bestFit="1" customWidth="1"/>
    <col min="8472" max="8472" width="11.140625" style="1" bestFit="1" customWidth="1"/>
    <col min="8473" max="8473" width="12.42578125" style="1" bestFit="1" customWidth="1"/>
    <col min="8474" max="8474" width="11.140625" style="1" bestFit="1" customWidth="1"/>
    <col min="8475" max="8475" width="12.42578125" style="1" bestFit="1" customWidth="1"/>
    <col min="8476" max="8476" width="26.7109375" style="1" customWidth="1"/>
    <col min="8477" max="8477" width="16.140625" style="1" customWidth="1"/>
    <col min="8478" max="8478" width="16.5703125" style="1" customWidth="1"/>
    <col min="8479" max="8479" width="11.28515625" style="1" customWidth="1"/>
    <col min="8480" max="8480" width="18.28515625" style="1" bestFit="1" customWidth="1"/>
    <col min="8481" max="8481" width="19" style="1" bestFit="1" customWidth="1"/>
    <col min="8482" max="8499" width="9.140625" style="1" customWidth="1"/>
    <col min="8500" max="8500" width="47.140625" style="1" customWidth="1"/>
    <col min="8501" max="8703" width="9.140625" style="1"/>
    <col min="8704" max="8704" width="6.85546875" style="1" bestFit="1" customWidth="1"/>
    <col min="8705" max="8705" width="47" style="1" customWidth="1"/>
    <col min="8706" max="8706" width="11.28515625" style="1" bestFit="1" customWidth="1"/>
    <col min="8707" max="8707" width="11.7109375" style="1" bestFit="1" customWidth="1"/>
    <col min="8708" max="8708" width="11.28515625" style="1" bestFit="1" customWidth="1"/>
    <col min="8709" max="8709" width="11.7109375" style="1" bestFit="1" customWidth="1"/>
    <col min="8710" max="8710" width="12" style="1" customWidth="1"/>
    <col min="8711" max="8711" width="11.85546875" style="1" bestFit="1" customWidth="1"/>
    <col min="8712" max="8712" width="8.7109375" style="1" bestFit="1" customWidth="1"/>
    <col min="8713" max="8713" width="10.5703125" style="1" bestFit="1" customWidth="1"/>
    <col min="8714" max="8714" width="6.7109375" style="1" customWidth="1"/>
    <col min="8715" max="8715" width="10.5703125" style="1" bestFit="1" customWidth="1"/>
    <col min="8716" max="8716" width="6.5703125" style="1" bestFit="1" customWidth="1"/>
    <col min="8717" max="8717" width="6.42578125" style="1" customWidth="1"/>
    <col min="8718" max="8718" width="10.5703125" style="1" bestFit="1" customWidth="1"/>
    <col min="8719" max="8719" width="11.28515625" style="1" bestFit="1" customWidth="1"/>
    <col min="8720" max="8720" width="11.7109375" style="1" bestFit="1" customWidth="1"/>
    <col min="8721" max="8721" width="11.28515625" style="1" bestFit="1" customWidth="1"/>
    <col min="8722" max="8722" width="11.7109375" style="1" bestFit="1" customWidth="1"/>
    <col min="8723" max="8723" width="8.7109375" style="1" bestFit="1" customWidth="1"/>
    <col min="8724" max="8725" width="11.28515625" style="1" bestFit="1" customWidth="1"/>
    <col min="8726" max="8726" width="5.140625" style="1" bestFit="1" customWidth="1"/>
    <col min="8727" max="8727" width="10.85546875" style="1" bestFit="1" customWidth="1"/>
    <col min="8728" max="8728" width="11.140625" style="1" bestFit="1" customWidth="1"/>
    <col min="8729" max="8729" width="12.42578125" style="1" bestFit="1" customWidth="1"/>
    <col min="8730" max="8730" width="11.140625" style="1" bestFit="1" customWidth="1"/>
    <col min="8731" max="8731" width="12.42578125" style="1" bestFit="1" customWidth="1"/>
    <col min="8732" max="8732" width="26.7109375" style="1" customWidth="1"/>
    <col min="8733" max="8733" width="16.140625" style="1" customWidth="1"/>
    <col min="8734" max="8734" width="16.5703125" style="1" customWidth="1"/>
    <col min="8735" max="8735" width="11.28515625" style="1" customWidth="1"/>
    <col min="8736" max="8736" width="18.28515625" style="1" bestFit="1" customWidth="1"/>
    <col min="8737" max="8737" width="19" style="1" bestFit="1" customWidth="1"/>
    <col min="8738" max="8755" width="9.140625" style="1" customWidth="1"/>
    <col min="8756" max="8756" width="47.140625" style="1" customWidth="1"/>
    <col min="8757" max="8959" width="9.140625" style="1"/>
    <col min="8960" max="8960" width="6.85546875" style="1" bestFit="1" customWidth="1"/>
    <col min="8961" max="8961" width="47" style="1" customWidth="1"/>
    <col min="8962" max="8962" width="11.28515625" style="1" bestFit="1" customWidth="1"/>
    <col min="8963" max="8963" width="11.7109375" style="1" bestFit="1" customWidth="1"/>
    <col min="8964" max="8964" width="11.28515625" style="1" bestFit="1" customWidth="1"/>
    <col min="8965" max="8965" width="11.7109375" style="1" bestFit="1" customWidth="1"/>
    <col min="8966" max="8966" width="12" style="1" customWidth="1"/>
    <col min="8967" max="8967" width="11.85546875" style="1" bestFit="1" customWidth="1"/>
    <col min="8968" max="8968" width="8.7109375" style="1" bestFit="1" customWidth="1"/>
    <col min="8969" max="8969" width="10.5703125" style="1" bestFit="1" customWidth="1"/>
    <col min="8970" max="8970" width="6.7109375" style="1" customWidth="1"/>
    <col min="8971" max="8971" width="10.5703125" style="1" bestFit="1" customWidth="1"/>
    <col min="8972" max="8972" width="6.5703125" style="1" bestFit="1" customWidth="1"/>
    <col min="8973" max="8973" width="6.42578125" style="1" customWidth="1"/>
    <col min="8974" max="8974" width="10.5703125" style="1" bestFit="1" customWidth="1"/>
    <col min="8975" max="8975" width="11.28515625" style="1" bestFit="1" customWidth="1"/>
    <col min="8976" max="8976" width="11.7109375" style="1" bestFit="1" customWidth="1"/>
    <col min="8977" max="8977" width="11.28515625" style="1" bestFit="1" customWidth="1"/>
    <col min="8978" max="8978" width="11.7109375" style="1" bestFit="1" customWidth="1"/>
    <col min="8979" max="8979" width="8.7109375" style="1" bestFit="1" customWidth="1"/>
    <col min="8980" max="8981" width="11.28515625" style="1" bestFit="1" customWidth="1"/>
    <col min="8982" max="8982" width="5.140625" style="1" bestFit="1" customWidth="1"/>
    <col min="8983" max="8983" width="10.85546875" style="1" bestFit="1" customWidth="1"/>
    <col min="8984" max="8984" width="11.140625" style="1" bestFit="1" customWidth="1"/>
    <col min="8985" max="8985" width="12.42578125" style="1" bestFit="1" customWidth="1"/>
    <col min="8986" max="8986" width="11.140625" style="1" bestFit="1" customWidth="1"/>
    <col min="8987" max="8987" width="12.42578125" style="1" bestFit="1" customWidth="1"/>
    <col min="8988" max="8988" width="26.7109375" style="1" customWidth="1"/>
    <col min="8989" max="8989" width="16.140625" style="1" customWidth="1"/>
    <col min="8990" max="8990" width="16.5703125" style="1" customWidth="1"/>
    <col min="8991" max="8991" width="11.28515625" style="1" customWidth="1"/>
    <col min="8992" max="8992" width="18.28515625" style="1" bestFit="1" customWidth="1"/>
    <col min="8993" max="8993" width="19" style="1" bestFit="1" customWidth="1"/>
    <col min="8994" max="9011" width="9.140625" style="1" customWidth="1"/>
    <col min="9012" max="9012" width="47.140625" style="1" customWidth="1"/>
    <col min="9013" max="9215" width="9.140625" style="1"/>
    <col min="9216" max="9216" width="6.85546875" style="1" bestFit="1" customWidth="1"/>
    <col min="9217" max="9217" width="47" style="1" customWidth="1"/>
    <col min="9218" max="9218" width="11.28515625" style="1" bestFit="1" customWidth="1"/>
    <col min="9219" max="9219" width="11.7109375" style="1" bestFit="1" customWidth="1"/>
    <col min="9220" max="9220" width="11.28515625" style="1" bestFit="1" customWidth="1"/>
    <col min="9221" max="9221" width="11.7109375" style="1" bestFit="1" customWidth="1"/>
    <col min="9222" max="9222" width="12" style="1" customWidth="1"/>
    <col min="9223" max="9223" width="11.85546875" style="1" bestFit="1" customWidth="1"/>
    <col min="9224" max="9224" width="8.7109375" style="1" bestFit="1" customWidth="1"/>
    <col min="9225" max="9225" width="10.5703125" style="1" bestFit="1" customWidth="1"/>
    <col min="9226" max="9226" width="6.7109375" style="1" customWidth="1"/>
    <col min="9227" max="9227" width="10.5703125" style="1" bestFit="1" customWidth="1"/>
    <col min="9228" max="9228" width="6.5703125" style="1" bestFit="1" customWidth="1"/>
    <col min="9229" max="9229" width="6.42578125" style="1" customWidth="1"/>
    <col min="9230" max="9230" width="10.5703125" style="1" bestFit="1" customWidth="1"/>
    <col min="9231" max="9231" width="11.28515625" style="1" bestFit="1" customWidth="1"/>
    <col min="9232" max="9232" width="11.7109375" style="1" bestFit="1" customWidth="1"/>
    <col min="9233" max="9233" width="11.28515625" style="1" bestFit="1" customWidth="1"/>
    <col min="9234" max="9234" width="11.7109375" style="1" bestFit="1" customWidth="1"/>
    <col min="9235" max="9235" width="8.7109375" style="1" bestFit="1" customWidth="1"/>
    <col min="9236" max="9237" width="11.28515625" style="1" bestFit="1" customWidth="1"/>
    <col min="9238" max="9238" width="5.140625" style="1" bestFit="1" customWidth="1"/>
    <col min="9239" max="9239" width="10.85546875" style="1" bestFit="1" customWidth="1"/>
    <col min="9240" max="9240" width="11.140625" style="1" bestFit="1" customWidth="1"/>
    <col min="9241" max="9241" width="12.42578125" style="1" bestFit="1" customWidth="1"/>
    <col min="9242" max="9242" width="11.140625" style="1" bestFit="1" customWidth="1"/>
    <col min="9243" max="9243" width="12.42578125" style="1" bestFit="1" customWidth="1"/>
    <col min="9244" max="9244" width="26.7109375" style="1" customWidth="1"/>
    <col min="9245" max="9245" width="16.140625" style="1" customWidth="1"/>
    <col min="9246" max="9246" width="16.5703125" style="1" customWidth="1"/>
    <col min="9247" max="9247" width="11.28515625" style="1" customWidth="1"/>
    <col min="9248" max="9248" width="18.28515625" style="1" bestFit="1" customWidth="1"/>
    <col min="9249" max="9249" width="19" style="1" bestFit="1" customWidth="1"/>
    <col min="9250" max="9267" width="9.140625" style="1" customWidth="1"/>
    <col min="9268" max="9268" width="47.140625" style="1" customWidth="1"/>
    <col min="9269" max="9471" width="9.140625" style="1"/>
    <col min="9472" max="9472" width="6.85546875" style="1" bestFit="1" customWidth="1"/>
    <col min="9473" max="9473" width="47" style="1" customWidth="1"/>
    <col min="9474" max="9474" width="11.28515625" style="1" bestFit="1" customWidth="1"/>
    <col min="9475" max="9475" width="11.7109375" style="1" bestFit="1" customWidth="1"/>
    <col min="9476" max="9476" width="11.28515625" style="1" bestFit="1" customWidth="1"/>
    <col min="9477" max="9477" width="11.7109375" style="1" bestFit="1" customWidth="1"/>
    <col min="9478" max="9478" width="12" style="1" customWidth="1"/>
    <col min="9479" max="9479" width="11.85546875" style="1" bestFit="1" customWidth="1"/>
    <col min="9480" max="9480" width="8.7109375" style="1" bestFit="1" customWidth="1"/>
    <col min="9481" max="9481" width="10.5703125" style="1" bestFit="1" customWidth="1"/>
    <col min="9482" max="9482" width="6.7109375" style="1" customWidth="1"/>
    <col min="9483" max="9483" width="10.5703125" style="1" bestFit="1" customWidth="1"/>
    <col min="9484" max="9484" width="6.5703125" style="1" bestFit="1" customWidth="1"/>
    <col min="9485" max="9485" width="6.42578125" style="1" customWidth="1"/>
    <col min="9486" max="9486" width="10.5703125" style="1" bestFit="1" customWidth="1"/>
    <col min="9487" max="9487" width="11.28515625" style="1" bestFit="1" customWidth="1"/>
    <col min="9488" max="9488" width="11.7109375" style="1" bestFit="1" customWidth="1"/>
    <col min="9489" max="9489" width="11.28515625" style="1" bestFit="1" customWidth="1"/>
    <col min="9490" max="9490" width="11.7109375" style="1" bestFit="1" customWidth="1"/>
    <col min="9491" max="9491" width="8.7109375" style="1" bestFit="1" customWidth="1"/>
    <col min="9492" max="9493" width="11.28515625" style="1" bestFit="1" customWidth="1"/>
    <col min="9494" max="9494" width="5.140625" style="1" bestFit="1" customWidth="1"/>
    <col min="9495" max="9495" width="10.85546875" style="1" bestFit="1" customWidth="1"/>
    <col min="9496" max="9496" width="11.140625" style="1" bestFit="1" customWidth="1"/>
    <col min="9497" max="9497" width="12.42578125" style="1" bestFit="1" customWidth="1"/>
    <col min="9498" max="9498" width="11.140625" style="1" bestFit="1" customWidth="1"/>
    <col min="9499" max="9499" width="12.42578125" style="1" bestFit="1" customWidth="1"/>
    <col min="9500" max="9500" width="26.7109375" style="1" customWidth="1"/>
    <col min="9501" max="9501" width="16.140625" style="1" customWidth="1"/>
    <col min="9502" max="9502" width="16.5703125" style="1" customWidth="1"/>
    <col min="9503" max="9503" width="11.28515625" style="1" customWidth="1"/>
    <col min="9504" max="9504" width="18.28515625" style="1" bestFit="1" customWidth="1"/>
    <col min="9505" max="9505" width="19" style="1" bestFit="1" customWidth="1"/>
    <col min="9506" max="9523" width="9.140625" style="1" customWidth="1"/>
    <col min="9524" max="9524" width="47.140625" style="1" customWidth="1"/>
    <col min="9525" max="9727" width="9.140625" style="1"/>
    <col min="9728" max="9728" width="6.85546875" style="1" bestFit="1" customWidth="1"/>
    <col min="9729" max="9729" width="47" style="1" customWidth="1"/>
    <col min="9730" max="9730" width="11.28515625" style="1" bestFit="1" customWidth="1"/>
    <col min="9731" max="9731" width="11.7109375" style="1" bestFit="1" customWidth="1"/>
    <col min="9732" max="9732" width="11.28515625" style="1" bestFit="1" customWidth="1"/>
    <col min="9733" max="9733" width="11.7109375" style="1" bestFit="1" customWidth="1"/>
    <col min="9734" max="9734" width="12" style="1" customWidth="1"/>
    <col min="9735" max="9735" width="11.85546875" style="1" bestFit="1" customWidth="1"/>
    <col min="9736" max="9736" width="8.7109375" style="1" bestFit="1" customWidth="1"/>
    <col min="9737" max="9737" width="10.5703125" style="1" bestFit="1" customWidth="1"/>
    <col min="9738" max="9738" width="6.7109375" style="1" customWidth="1"/>
    <col min="9739" max="9739" width="10.5703125" style="1" bestFit="1" customWidth="1"/>
    <col min="9740" max="9740" width="6.5703125" style="1" bestFit="1" customWidth="1"/>
    <col min="9741" max="9741" width="6.42578125" style="1" customWidth="1"/>
    <col min="9742" max="9742" width="10.5703125" style="1" bestFit="1" customWidth="1"/>
    <col min="9743" max="9743" width="11.28515625" style="1" bestFit="1" customWidth="1"/>
    <col min="9744" max="9744" width="11.7109375" style="1" bestFit="1" customWidth="1"/>
    <col min="9745" max="9745" width="11.28515625" style="1" bestFit="1" customWidth="1"/>
    <col min="9746" max="9746" width="11.7109375" style="1" bestFit="1" customWidth="1"/>
    <col min="9747" max="9747" width="8.7109375" style="1" bestFit="1" customWidth="1"/>
    <col min="9748" max="9749" width="11.28515625" style="1" bestFit="1" customWidth="1"/>
    <col min="9750" max="9750" width="5.140625" style="1" bestFit="1" customWidth="1"/>
    <col min="9751" max="9751" width="10.85546875" style="1" bestFit="1" customWidth="1"/>
    <col min="9752" max="9752" width="11.140625" style="1" bestFit="1" customWidth="1"/>
    <col min="9753" max="9753" width="12.42578125" style="1" bestFit="1" customWidth="1"/>
    <col min="9754" max="9754" width="11.140625" style="1" bestFit="1" customWidth="1"/>
    <col min="9755" max="9755" width="12.42578125" style="1" bestFit="1" customWidth="1"/>
    <col min="9756" max="9756" width="26.7109375" style="1" customWidth="1"/>
    <col min="9757" max="9757" width="16.140625" style="1" customWidth="1"/>
    <col min="9758" max="9758" width="16.5703125" style="1" customWidth="1"/>
    <col min="9759" max="9759" width="11.28515625" style="1" customWidth="1"/>
    <col min="9760" max="9760" width="18.28515625" style="1" bestFit="1" customWidth="1"/>
    <col min="9761" max="9761" width="19" style="1" bestFit="1" customWidth="1"/>
    <col min="9762" max="9779" width="9.140625" style="1" customWidth="1"/>
    <col min="9780" max="9780" width="47.140625" style="1" customWidth="1"/>
    <col min="9781" max="9983" width="9.140625" style="1"/>
    <col min="9984" max="9984" width="6.85546875" style="1" bestFit="1" customWidth="1"/>
    <col min="9985" max="9985" width="47" style="1" customWidth="1"/>
    <col min="9986" max="9986" width="11.28515625" style="1" bestFit="1" customWidth="1"/>
    <col min="9987" max="9987" width="11.7109375" style="1" bestFit="1" customWidth="1"/>
    <col min="9988" max="9988" width="11.28515625" style="1" bestFit="1" customWidth="1"/>
    <col min="9989" max="9989" width="11.7109375" style="1" bestFit="1" customWidth="1"/>
    <col min="9990" max="9990" width="12" style="1" customWidth="1"/>
    <col min="9991" max="9991" width="11.85546875" style="1" bestFit="1" customWidth="1"/>
    <col min="9992" max="9992" width="8.7109375" style="1" bestFit="1" customWidth="1"/>
    <col min="9993" max="9993" width="10.5703125" style="1" bestFit="1" customWidth="1"/>
    <col min="9994" max="9994" width="6.7109375" style="1" customWidth="1"/>
    <col min="9995" max="9995" width="10.5703125" style="1" bestFit="1" customWidth="1"/>
    <col min="9996" max="9996" width="6.5703125" style="1" bestFit="1" customWidth="1"/>
    <col min="9997" max="9997" width="6.42578125" style="1" customWidth="1"/>
    <col min="9998" max="9998" width="10.5703125" style="1" bestFit="1" customWidth="1"/>
    <col min="9999" max="9999" width="11.28515625" style="1" bestFit="1" customWidth="1"/>
    <col min="10000" max="10000" width="11.7109375" style="1" bestFit="1" customWidth="1"/>
    <col min="10001" max="10001" width="11.28515625" style="1" bestFit="1" customWidth="1"/>
    <col min="10002" max="10002" width="11.7109375" style="1" bestFit="1" customWidth="1"/>
    <col min="10003" max="10003" width="8.7109375" style="1" bestFit="1" customWidth="1"/>
    <col min="10004" max="10005" width="11.28515625" style="1" bestFit="1" customWidth="1"/>
    <col min="10006" max="10006" width="5.140625" style="1" bestFit="1" customWidth="1"/>
    <col min="10007" max="10007" width="10.85546875" style="1" bestFit="1" customWidth="1"/>
    <col min="10008" max="10008" width="11.140625" style="1" bestFit="1" customWidth="1"/>
    <col min="10009" max="10009" width="12.42578125" style="1" bestFit="1" customWidth="1"/>
    <col min="10010" max="10010" width="11.140625" style="1" bestFit="1" customWidth="1"/>
    <col min="10011" max="10011" width="12.42578125" style="1" bestFit="1" customWidth="1"/>
    <col min="10012" max="10012" width="26.7109375" style="1" customWidth="1"/>
    <col min="10013" max="10013" width="16.140625" style="1" customWidth="1"/>
    <col min="10014" max="10014" width="16.5703125" style="1" customWidth="1"/>
    <col min="10015" max="10015" width="11.28515625" style="1" customWidth="1"/>
    <col min="10016" max="10016" width="18.28515625" style="1" bestFit="1" customWidth="1"/>
    <col min="10017" max="10017" width="19" style="1" bestFit="1" customWidth="1"/>
    <col min="10018" max="10035" width="9.140625" style="1" customWidth="1"/>
    <col min="10036" max="10036" width="47.140625" style="1" customWidth="1"/>
    <col min="10037" max="10239" width="9.140625" style="1"/>
    <col min="10240" max="10240" width="6.85546875" style="1" bestFit="1" customWidth="1"/>
    <col min="10241" max="10241" width="47" style="1" customWidth="1"/>
    <col min="10242" max="10242" width="11.28515625" style="1" bestFit="1" customWidth="1"/>
    <col min="10243" max="10243" width="11.7109375" style="1" bestFit="1" customWidth="1"/>
    <col min="10244" max="10244" width="11.28515625" style="1" bestFit="1" customWidth="1"/>
    <col min="10245" max="10245" width="11.7109375" style="1" bestFit="1" customWidth="1"/>
    <col min="10246" max="10246" width="12" style="1" customWidth="1"/>
    <col min="10247" max="10247" width="11.85546875" style="1" bestFit="1" customWidth="1"/>
    <col min="10248" max="10248" width="8.7109375" style="1" bestFit="1" customWidth="1"/>
    <col min="10249" max="10249" width="10.5703125" style="1" bestFit="1" customWidth="1"/>
    <col min="10250" max="10250" width="6.7109375" style="1" customWidth="1"/>
    <col min="10251" max="10251" width="10.5703125" style="1" bestFit="1" customWidth="1"/>
    <col min="10252" max="10252" width="6.5703125" style="1" bestFit="1" customWidth="1"/>
    <col min="10253" max="10253" width="6.42578125" style="1" customWidth="1"/>
    <col min="10254" max="10254" width="10.5703125" style="1" bestFit="1" customWidth="1"/>
    <col min="10255" max="10255" width="11.28515625" style="1" bestFit="1" customWidth="1"/>
    <col min="10256" max="10256" width="11.7109375" style="1" bestFit="1" customWidth="1"/>
    <col min="10257" max="10257" width="11.28515625" style="1" bestFit="1" customWidth="1"/>
    <col min="10258" max="10258" width="11.7109375" style="1" bestFit="1" customWidth="1"/>
    <col min="10259" max="10259" width="8.7109375" style="1" bestFit="1" customWidth="1"/>
    <col min="10260" max="10261" width="11.28515625" style="1" bestFit="1" customWidth="1"/>
    <col min="10262" max="10262" width="5.140625" style="1" bestFit="1" customWidth="1"/>
    <col min="10263" max="10263" width="10.85546875" style="1" bestFit="1" customWidth="1"/>
    <col min="10264" max="10264" width="11.140625" style="1" bestFit="1" customWidth="1"/>
    <col min="10265" max="10265" width="12.42578125" style="1" bestFit="1" customWidth="1"/>
    <col min="10266" max="10266" width="11.140625" style="1" bestFit="1" customWidth="1"/>
    <col min="10267" max="10267" width="12.42578125" style="1" bestFit="1" customWidth="1"/>
    <col min="10268" max="10268" width="26.7109375" style="1" customWidth="1"/>
    <col min="10269" max="10269" width="16.140625" style="1" customWidth="1"/>
    <col min="10270" max="10270" width="16.5703125" style="1" customWidth="1"/>
    <col min="10271" max="10271" width="11.28515625" style="1" customWidth="1"/>
    <col min="10272" max="10272" width="18.28515625" style="1" bestFit="1" customWidth="1"/>
    <col min="10273" max="10273" width="19" style="1" bestFit="1" customWidth="1"/>
    <col min="10274" max="10291" width="9.140625" style="1" customWidth="1"/>
    <col min="10292" max="10292" width="47.140625" style="1" customWidth="1"/>
    <col min="10293" max="10495" width="9.140625" style="1"/>
    <col min="10496" max="10496" width="6.85546875" style="1" bestFit="1" customWidth="1"/>
    <col min="10497" max="10497" width="47" style="1" customWidth="1"/>
    <col min="10498" max="10498" width="11.28515625" style="1" bestFit="1" customWidth="1"/>
    <col min="10499" max="10499" width="11.7109375" style="1" bestFit="1" customWidth="1"/>
    <col min="10500" max="10500" width="11.28515625" style="1" bestFit="1" customWidth="1"/>
    <col min="10501" max="10501" width="11.7109375" style="1" bestFit="1" customWidth="1"/>
    <col min="10502" max="10502" width="12" style="1" customWidth="1"/>
    <col min="10503" max="10503" width="11.85546875" style="1" bestFit="1" customWidth="1"/>
    <col min="10504" max="10504" width="8.7109375" style="1" bestFit="1" customWidth="1"/>
    <col min="10505" max="10505" width="10.5703125" style="1" bestFit="1" customWidth="1"/>
    <col min="10506" max="10506" width="6.7109375" style="1" customWidth="1"/>
    <col min="10507" max="10507" width="10.5703125" style="1" bestFit="1" customWidth="1"/>
    <col min="10508" max="10508" width="6.5703125" style="1" bestFit="1" customWidth="1"/>
    <col min="10509" max="10509" width="6.42578125" style="1" customWidth="1"/>
    <col min="10510" max="10510" width="10.5703125" style="1" bestFit="1" customWidth="1"/>
    <col min="10511" max="10511" width="11.28515625" style="1" bestFit="1" customWidth="1"/>
    <col min="10512" max="10512" width="11.7109375" style="1" bestFit="1" customWidth="1"/>
    <col min="10513" max="10513" width="11.28515625" style="1" bestFit="1" customWidth="1"/>
    <col min="10514" max="10514" width="11.7109375" style="1" bestFit="1" customWidth="1"/>
    <col min="10515" max="10515" width="8.7109375" style="1" bestFit="1" customWidth="1"/>
    <col min="10516" max="10517" width="11.28515625" style="1" bestFit="1" customWidth="1"/>
    <col min="10518" max="10518" width="5.140625" style="1" bestFit="1" customWidth="1"/>
    <col min="10519" max="10519" width="10.85546875" style="1" bestFit="1" customWidth="1"/>
    <col min="10520" max="10520" width="11.140625" style="1" bestFit="1" customWidth="1"/>
    <col min="10521" max="10521" width="12.42578125" style="1" bestFit="1" customWidth="1"/>
    <col min="10522" max="10522" width="11.140625" style="1" bestFit="1" customWidth="1"/>
    <col min="10523" max="10523" width="12.42578125" style="1" bestFit="1" customWidth="1"/>
    <col min="10524" max="10524" width="26.7109375" style="1" customWidth="1"/>
    <col min="10525" max="10525" width="16.140625" style="1" customWidth="1"/>
    <col min="10526" max="10526" width="16.5703125" style="1" customWidth="1"/>
    <col min="10527" max="10527" width="11.28515625" style="1" customWidth="1"/>
    <col min="10528" max="10528" width="18.28515625" style="1" bestFit="1" customWidth="1"/>
    <col min="10529" max="10529" width="19" style="1" bestFit="1" customWidth="1"/>
    <col min="10530" max="10547" width="9.140625" style="1" customWidth="1"/>
    <col min="10548" max="10548" width="47.140625" style="1" customWidth="1"/>
    <col min="10549" max="10751" width="9.140625" style="1"/>
    <col min="10752" max="10752" width="6.85546875" style="1" bestFit="1" customWidth="1"/>
    <col min="10753" max="10753" width="47" style="1" customWidth="1"/>
    <col min="10754" max="10754" width="11.28515625" style="1" bestFit="1" customWidth="1"/>
    <col min="10755" max="10755" width="11.7109375" style="1" bestFit="1" customWidth="1"/>
    <col min="10756" max="10756" width="11.28515625" style="1" bestFit="1" customWidth="1"/>
    <col min="10757" max="10757" width="11.7109375" style="1" bestFit="1" customWidth="1"/>
    <col min="10758" max="10758" width="12" style="1" customWidth="1"/>
    <col min="10759" max="10759" width="11.85546875" style="1" bestFit="1" customWidth="1"/>
    <col min="10760" max="10760" width="8.7109375" style="1" bestFit="1" customWidth="1"/>
    <col min="10761" max="10761" width="10.5703125" style="1" bestFit="1" customWidth="1"/>
    <col min="10762" max="10762" width="6.7109375" style="1" customWidth="1"/>
    <col min="10763" max="10763" width="10.5703125" style="1" bestFit="1" customWidth="1"/>
    <col min="10764" max="10764" width="6.5703125" style="1" bestFit="1" customWidth="1"/>
    <col min="10765" max="10765" width="6.42578125" style="1" customWidth="1"/>
    <col min="10766" max="10766" width="10.5703125" style="1" bestFit="1" customWidth="1"/>
    <col min="10767" max="10767" width="11.28515625" style="1" bestFit="1" customWidth="1"/>
    <col min="10768" max="10768" width="11.7109375" style="1" bestFit="1" customWidth="1"/>
    <col min="10769" max="10769" width="11.28515625" style="1" bestFit="1" customWidth="1"/>
    <col min="10770" max="10770" width="11.7109375" style="1" bestFit="1" customWidth="1"/>
    <col min="10771" max="10771" width="8.7109375" style="1" bestFit="1" customWidth="1"/>
    <col min="10772" max="10773" width="11.28515625" style="1" bestFit="1" customWidth="1"/>
    <col min="10774" max="10774" width="5.140625" style="1" bestFit="1" customWidth="1"/>
    <col min="10775" max="10775" width="10.85546875" style="1" bestFit="1" customWidth="1"/>
    <col min="10776" max="10776" width="11.140625" style="1" bestFit="1" customWidth="1"/>
    <col min="10777" max="10777" width="12.42578125" style="1" bestFit="1" customWidth="1"/>
    <col min="10778" max="10778" width="11.140625" style="1" bestFit="1" customWidth="1"/>
    <col min="10779" max="10779" width="12.42578125" style="1" bestFit="1" customWidth="1"/>
    <col min="10780" max="10780" width="26.7109375" style="1" customWidth="1"/>
    <col min="10781" max="10781" width="16.140625" style="1" customWidth="1"/>
    <col min="10782" max="10782" width="16.5703125" style="1" customWidth="1"/>
    <col min="10783" max="10783" width="11.28515625" style="1" customWidth="1"/>
    <col min="10784" max="10784" width="18.28515625" style="1" bestFit="1" customWidth="1"/>
    <col min="10785" max="10785" width="19" style="1" bestFit="1" customWidth="1"/>
    <col min="10786" max="10803" width="9.140625" style="1" customWidth="1"/>
    <col min="10804" max="10804" width="47.140625" style="1" customWidth="1"/>
    <col min="10805" max="11007" width="9.140625" style="1"/>
    <col min="11008" max="11008" width="6.85546875" style="1" bestFit="1" customWidth="1"/>
    <col min="11009" max="11009" width="47" style="1" customWidth="1"/>
    <col min="11010" max="11010" width="11.28515625" style="1" bestFit="1" customWidth="1"/>
    <col min="11011" max="11011" width="11.7109375" style="1" bestFit="1" customWidth="1"/>
    <col min="11012" max="11012" width="11.28515625" style="1" bestFit="1" customWidth="1"/>
    <col min="11013" max="11013" width="11.7109375" style="1" bestFit="1" customWidth="1"/>
    <col min="11014" max="11014" width="12" style="1" customWidth="1"/>
    <col min="11015" max="11015" width="11.85546875" style="1" bestFit="1" customWidth="1"/>
    <col min="11016" max="11016" width="8.7109375" style="1" bestFit="1" customWidth="1"/>
    <col min="11017" max="11017" width="10.5703125" style="1" bestFit="1" customWidth="1"/>
    <col min="11018" max="11018" width="6.7109375" style="1" customWidth="1"/>
    <col min="11019" max="11019" width="10.5703125" style="1" bestFit="1" customWidth="1"/>
    <col min="11020" max="11020" width="6.5703125" style="1" bestFit="1" customWidth="1"/>
    <col min="11021" max="11021" width="6.42578125" style="1" customWidth="1"/>
    <col min="11022" max="11022" width="10.5703125" style="1" bestFit="1" customWidth="1"/>
    <col min="11023" max="11023" width="11.28515625" style="1" bestFit="1" customWidth="1"/>
    <col min="11024" max="11024" width="11.7109375" style="1" bestFit="1" customWidth="1"/>
    <col min="11025" max="11025" width="11.28515625" style="1" bestFit="1" customWidth="1"/>
    <col min="11026" max="11026" width="11.7109375" style="1" bestFit="1" customWidth="1"/>
    <col min="11027" max="11027" width="8.7109375" style="1" bestFit="1" customWidth="1"/>
    <col min="11028" max="11029" width="11.28515625" style="1" bestFit="1" customWidth="1"/>
    <col min="11030" max="11030" width="5.140625" style="1" bestFit="1" customWidth="1"/>
    <col min="11031" max="11031" width="10.85546875" style="1" bestFit="1" customWidth="1"/>
    <col min="11032" max="11032" width="11.140625" style="1" bestFit="1" customWidth="1"/>
    <col min="11033" max="11033" width="12.42578125" style="1" bestFit="1" customWidth="1"/>
    <col min="11034" max="11034" width="11.140625" style="1" bestFit="1" customWidth="1"/>
    <col min="11035" max="11035" width="12.42578125" style="1" bestFit="1" customWidth="1"/>
    <col min="11036" max="11036" width="26.7109375" style="1" customWidth="1"/>
    <col min="11037" max="11037" width="16.140625" style="1" customWidth="1"/>
    <col min="11038" max="11038" width="16.5703125" style="1" customWidth="1"/>
    <col min="11039" max="11039" width="11.28515625" style="1" customWidth="1"/>
    <col min="11040" max="11040" width="18.28515625" style="1" bestFit="1" customWidth="1"/>
    <col min="11041" max="11041" width="19" style="1" bestFit="1" customWidth="1"/>
    <col min="11042" max="11059" width="9.140625" style="1" customWidth="1"/>
    <col min="11060" max="11060" width="47.140625" style="1" customWidth="1"/>
    <col min="11061" max="11263" width="9.140625" style="1"/>
    <col min="11264" max="11264" width="6.85546875" style="1" bestFit="1" customWidth="1"/>
    <col min="11265" max="11265" width="47" style="1" customWidth="1"/>
    <col min="11266" max="11266" width="11.28515625" style="1" bestFit="1" customWidth="1"/>
    <col min="11267" max="11267" width="11.7109375" style="1" bestFit="1" customWidth="1"/>
    <col min="11268" max="11268" width="11.28515625" style="1" bestFit="1" customWidth="1"/>
    <col min="11269" max="11269" width="11.7109375" style="1" bestFit="1" customWidth="1"/>
    <col min="11270" max="11270" width="12" style="1" customWidth="1"/>
    <col min="11271" max="11271" width="11.85546875" style="1" bestFit="1" customWidth="1"/>
    <col min="11272" max="11272" width="8.7109375" style="1" bestFit="1" customWidth="1"/>
    <col min="11273" max="11273" width="10.5703125" style="1" bestFit="1" customWidth="1"/>
    <col min="11274" max="11274" width="6.7109375" style="1" customWidth="1"/>
    <col min="11275" max="11275" width="10.5703125" style="1" bestFit="1" customWidth="1"/>
    <col min="11276" max="11276" width="6.5703125" style="1" bestFit="1" customWidth="1"/>
    <col min="11277" max="11277" width="6.42578125" style="1" customWidth="1"/>
    <col min="11278" max="11278" width="10.5703125" style="1" bestFit="1" customWidth="1"/>
    <col min="11279" max="11279" width="11.28515625" style="1" bestFit="1" customWidth="1"/>
    <col min="11280" max="11280" width="11.7109375" style="1" bestFit="1" customWidth="1"/>
    <col min="11281" max="11281" width="11.28515625" style="1" bestFit="1" customWidth="1"/>
    <col min="11282" max="11282" width="11.7109375" style="1" bestFit="1" customWidth="1"/>
    <col min="11283" max="11283" width="8.7109375" style="1" bestFit="1" customWidth="1"/>
    <col min="11284" max="11285" width="11.28515625" style="1" bestFit="1" customWidth="1"/>
    <col min="11286" max="11286" width="5.140625" style="1" bestFit="1" customWidth="1"/>
    <col min="11287" max="11287" width="10.85546875" style="1" bestFit="1" customWidth="1"/>
    <col min="11288" max="11288" width="11.140625" style="1" bestFit="1" customWidth="1"/>
    <col min="11289" max="11289" width="12.42578125" style="1" bestFit="1" customWidth="1"/>
    <col min="11290" max="11290" width="11.140625" style="1" bestFit="1" customWidth="1"/>
    <col min="11291" max="11291" width="12.42578125" style="1" bestFit="1" customWidth="1"/>
    <col min="11292" max="11292" width="26.7109375" style="1" customWidth="1"/>
    <col min="11293" max="11293" width="16.140625" style="1" customWidth="1"/>
    <col min="11294" max="11294" width="16.5703125" style="1" customWidth="1"/>
    <col min="11295" max="11295" width="11.28515625" style="1" customWidth="1"/>
    <col min="11296" max="11296" width="18.28515625" style="1" bestFit="1" customWidth="1"/>
    <col min="11297" max="11297" width="19" style="1" bestFit="1" customWidth="1"/>
    <col min="11298" max="11315" width="9.140625" style="1" customWidth="1"/>
    <col min="11316" max="11316" width="47.140625" style="1" customWidth="1"/>
    <col min="11317" max="11519" width="9.140625" style="1"/>
    <col min="11520" max="11520" width="6.85546875" style="1" bestFit="1" customWidth="1"/>
    <col min="11521" max="11521" width="47" style="1" customWidth="1"/>
    <col min="11522" max="11522" width="11.28515625" style="1" bestFit="1" customWidth="1"/>
    <col min="11523" max="11523" width="11.7109375" style="1" bestFit="1" customWidth="1"/>
    <col min="11524" max="11524" width="11.28515625" style="1" bestFit="1" customWidth="1"/>
    <col min="11525" max="11525" width="11.7109375" style="1" bestFit="1" customWidth="1"/>
    <col min="11526" max="11526" width="12" style="1" customWidth="1"/>
    <col min="11527" max="11527" width="11.85546875" style="1" bestFit="1" customWidth="1"/>
    <col min="11528" max="11528" width="8.7109375" style="1" bestFit="1" customWidth="1"/>
    <col min="11529" max="11529" width="10.5703125" style="1" bestFit="1" customWidth="1"/>
    <col min="11530" max="11530" width="6.7109375" style="1" customWidth="1"/>
    <col min="11531" max="11531" width="10.5703125" style="1" bestFit="1" customWidth="1"/>
    <col min="11532" max="11532" width="6.5703125" style="1" bestFit="1" customWidth="1"/>
    <col min="11533" max="11533" width="6.42578125" style="1" customWidth="1"/>
    <col min="11534" max="11534" width="10.5703125" style="1" bestFit="1" customWidth="1"/>
    <col min="11535" max="11535" width="11.28515625" style="1" bestFit="1" customWidth="1"/>
    <col min="11536" max="11536" width="11.7109375" style="1" bestFit="1" customWidth="1"/>
    <col min="11537" max="11537" width="11.28515625" style="1" bestFit="1" customWidth="1"/>
    <col min="11538" max="11538" width="11.7109375" style="1" bestFit="1" customWidth="1"/>
    <col min="11539" max="11539" width="8.7109375" style="1" bestFit="1" customWidth="1"/>
    <col min="11540" max="11541" width="11.28515625" style="1" bestFit="1" customWidth="1"/>
    <col min="11542" max="11542" width="5.140625" style="1" bestFit="1" customWidth="1"/>
    <col min="11543" max="11543" width="10.85546875" style="1" bestFit="1" customWidth="1"/>
    <col min="11544" max="11544" width="11.140625" style="1" bestFit="1" customWidth="1"/>
    <col min="11545" max="11545" width="12.42578125" style="1" bestFit="1" customWidth="1"/>
    <col min="11546" max="11546" width="11.140625" style="1" bestFit="1" customWidth="1"/>
    <col min="11547" max="11547" width="12.42578125" style="1" bestFit="1" customWidth="1"/>
    <col min="11548" max="11548" width="26.7109375" style="1" customWidth="1"/>
    <col min="11549" max="11549" width="16.140625" style="1" customWidth="1"/>
    <col min="11550" max="11550" width="16.5703125" style="1" customWidth="1"/>
    <col min="11551" max="11551" width="11.28515625" style="1" customWidth="1"/>
    <col min="11552" max="11552" width="18.28515625" style="1" bestFit="1" customWidth="1"/>
    <col min="11553" max="11553" width="19" style="1" bestFit="1" customWidth="1"/>
    <col min="11554" max="11571" width="9.140625" style="1" customWidth="1"/>
    <col min="11572" max="11572" width="47.140625" style="1" customWidth="1"/>
    <col min="11573" max="11775" width="9.140625" style="1"/>
    <col min="11776" max="11776" width="6.85546875" style="1" bestFit="1" customWidth="1"/>
    <col min="11777" max="11777" width="47" style="1" customWidth="1"/>
    <col min="11778" max="11778" width="11.28515625" style="1" bestFit="1" customWidth="1"/>
    <col min="11779" max="11779" width="11.7109375" style="1" bestFit="1" customWidth="1"/>
    <col min="11780" max="11780" width="11.28515625" style="1" bestFit="1" customWidth="1"/>
    <col min="11781" max="11781" width="11.7109375" style="1" bestFit="1" customWidth="1"/>
    <col min="11782" max="11782" width="12" style="1" customWidth="1"/>
    <col min="11783" max="11783" width="11.85546875" style="1" bestFit="1" customWidth="1"/>
    <col min="11784" max="11784" width="8.7109375" style="1" bestFit="1" customWidth="1"/>
    <col min="11785" max="11785" width="10.5703125" style="1" bestFit="1" customWidth="1"/>
    <col min="11786" max="11786" width="6.7109375" style="1" customWidth="1"/>
    <col min="11787" max="11787" width="10.5703125" style="1" bestFit="1" customWidth="1"/>
    <col min="11788" max="11788" width="6.5703125" style="1" bestFit="1" customWidth="1"/>
    <col min="11789" max="11789" width="6.42578125" style="1" customWidth="1"/>
    <col min="11790" max="11790" width="10.5703125" style="1" bestFit="1" customWidth="1"/>
    <col min="11791" max="11791" width="11.28515625" style="1" bestFit="1" customWidth="1"/>
    <col min="11792" max="11792" width="11.7109375" style="1" bestFit="1" customWidth="1"/>
    <col min="11793" max="11793" width="11.28515625" style="1" bestFit="1" customWidth="1"/>
    <col min="11794" max="11794" width="11.7109375" style="1" bestFit="1" customWidth="1"/>
    <col min="11795" max="11795" width="8.7109375" style="1" bestFit="1" customWidth="1"/>
    <col min="11796" max="11797" width="11.28515625" style="1" bestFit="1" customWidth="1"/>
    <col min="11798" max="11798" width="5.140625" style="1" bestFit="1" customWidth="1"/>
    <col min="11799" max="11799" width="10.85546875" style="1" bestFit="1" customWidth="1"/>
    <col min="11800" max="11800" width="11.140625" style="1" bestFit="1" customWidth="1"/>
    <col min="11801" max="11801" width="12.42578125" style="1" bestFit="1" customWidth="1"/>
    <col min="11802" max="11802" width="11.140625" style="1" bestFit="1" customWidth="1"/>
    <col min="11803" max="11803" width="12.42578125" style="1" bestFit="1" customWidth="1"/>
    <col min="11804" max="11804" width="26.7109375" style="1" customWidth="1"/>
    <col min="11805" max="11805" width="16.140625" style="1" customWidth="1"/>
    <col min="11806" max="11806" width="16.5703125" style="1" customWidth="1"/>
    <col min="11807" max="11807" width="11.28515625" style="1" customWidth="1"/>
    <col min="11808" max="11808" width="18.28515625" style="1" bestFit="1" customWidth="1"/>
    <col min="11809" max="11809" width="19" style="1" bestFit="1" customWidth="1"/>
    <col min="11810" max="11827" width="9.140625" style="1" customWidth="1"/>
    <col min="11828" max="11828" width="47.140625" style="1" customWidth="1"/>
    <col min="11829" max="12031" width="9.140625" style="1"/>
    <col min="12032" max="12032" width="6.85546875" style="1" bestFit="1" customWidth="1"/>
    <col min="12033" max="12033" width="47" style="1" customWidth="1"/>
    <col min="12034" max="12034" width="11.28515625" style="1" bestFit="1" customWidth="1"/>
    <col min="12035" max="12035" width="11.7109375" style="1" bestFit="1" customWidth="1"/>
    <col min="12036" max="12036" width="11.28515625" style="1" bestFit="1" customWidth="1"/>
    <col min="12037" max="12037" width="11.7109375" style="1" bestFit="1" customWidth="1"/>
    <col min="12038" max="12038" width="12" style="1" customWidth="1"/>
    <col min="12039" max="12039" width="11.85546875" style="1" bestFit="1" customWidth="1"/>
    <col min="12040" max="12040" width="8.7109375" style="1" bestFit="1" customWidth="1"/>
    <col min="12041" max="12041" width="10.5703125" style="1" bestFit="1" customWidth="1"/>
    <col min="12042" max="12042" width="6.7109375" style="1" customWidth="1"/>
    <col min="12043" max="12043" width="10.5703125" style="1" bestFit="1" customWidth="1"/>
    <col min="12044" max="12044" width="6.5703125" style="1" bestFit="1" customWidth="1"/>
    <col min="12045" max="12045" width="6.42578125" style="1" customWidth="1"/>
    <col min="12046" max="12046" width="10.5703125" style="1" bestFit="1" customWidth="1"/>
    <col min="12047" max="12047" width="11.28515625" style="1" bestFit="1" customWidth="1"/>
    <col min="12048" max="12048" width="11.7109375" style="1" bestFit="1" customWidth="1"/>
    <col min="12049" max="12049" width="11.28515625" style="1" bestFit="1" customWidth="1"/>
    <col min="12050" max="12050" width="11.7109375" style="1" bestFit="1" customWidth="1"/>
    <col min="12051" max="12051" width="8.7109375" style="1" bestFit="1" customWidth="1"/>
    <col min="12052" max="12053" width="11.28515625" style="1" bestFit="1" customWidth="1"/>
    <col min="12054" max="12054" width="5.140625" style="1" bestFit="1" customWidth="1"/>
    <col min="12055" max="12055" width="10.85546875" style="1" bestFit="1" customWidth="1"/>
    <col min="12056" max="12056" width="11.140625" style="1" bestFit="1" customWidth="1"/>
    <col min="12057" max="12057" width="12.42578125" style="1" bestFit="1" customWidth="1"/>
    <col min="12058" max="12058" width="11.140625" style="1" bestFit="1" customWidth="1"/>
    <col min="12059" max="12059" width="12.42578125" style="1" bestFit="1" customWidth="1"/>
    <col min="12060" max="12060" width="26.7109375" style="1" customWidth="1"/>
    <col min="12061" max="12061" width="16.140625" style="1" customWidth="1"/>
    <col min="12062" max="12062" width="16.5703125" style="1" customWidth="1"/>
    <col min="12063" max="12063" width="11.28515625" style="1" customWidth="1"/>
    <col min="12064" max="12064" width="18.28515625" style="1" bestFit="1" customWidth="1"/>
    <col min="12065" max="12065" width="19" style="1" bestFit="1" customWidth="1"/>
    <col min="12066" max="12083" width="9.140625" style="1" customWidth="1"/>
    <col min="12084" max="12084" width="47.140625" style="1" customWidth="1"/>
    <col min="12085" max="12287" width="9.140625" style="1"/>
    <col min="12288" max="12288" width="6.85546875" style="1" bestFit="1" customWidth="1"/>
    <col min="12289" max="12289" width="47" style="1" customWidth="1"/>
    <col min="12290" max="12290" width="11.28515625" style="1" bestFit="1" customWidth="1"/>
    <col min="12291" max="12291" width="11.7109375" style="1" bestFit="1" customWidth="1"/>
    <col min="12292" max="12292" width="11.28515625" style="1" bestFit="1" customWidth="1"/>
    <col min="12293" max="12293" width="11.7109375" style="1" bestFit="1" customWidth="1"/>
    <col min="12294" max="12294" width="12" style="1" customWidth="1"/>
    <col min="12295" max="12295" width="11.85546875" style="1" bestFit="1" customWidth="1"/>
    <col min="12296" max="12296" width="8.7109375" style="1" bestFit="1" customWidth="1"/>
    <col min="12297" max="12297" width="10.5703125" style="1" bestFit="1" customWidth="1"/>
    <col min="12298" max="12298" width="6.7109375" style="1" customWidth="1"/>
    <col min="12299" max="12299" width="10.5703125" style="1" bestFit="1" customWidth="1"/>
    <col min="12300" max="12300" width="6.5703125" style="1" bestFit="1" customWidth="1"/>
    <col min="12301" max="12301" width="6.42578125" style="1" customWidth="1"/>
    <col min="12302" max="12302" width="10.5703125" style="1" bestFit="1" customWidth="1"/>
    <col min="12303" max="12303" width="11.28515625" style="1" bestFit="1" customWidth="1"/>
    <col min="12304" max="12304" width="11.7109375" style="1" bestFit="1" customWidth="1"/>
    <col min="12305" max="12305" width="11.28515625" style="1" bestFit="1" customWidth="1"/>
    <col min="12306" max="12306" width="11.7109375" style="1" bestFit="1" customWidth="1"/>
    <col min="12307" max="12307" width="8.7109375" style="1" bestFit="1" customWidth="1"/>
    <col min="12308" max="12309" width="11.28515625" style="1" bestFit="1" customWidth="1"/>
    <col min="12310" max="12310" width="5.140625" style="1" bestFit="1" customWidth="1"/>
    <col min="12311" max="12311" width="10.85546875" style="1" bestFit="1" customWidth="1"/>
    <col min="12312" max="12312" width="11.140625" style="1" bestFit="1" customWidth="1"/>
    <col min="12313" max="12313" width="12.42578125" style="1" bestFit="1" customWidth="1"/>
    <col min="12314" max="12314" width="11.140625" style="1" bestFit="1" customWidth="1"/>
    <col min="12315" max="12315" width="12.42578125" style="1" bestFit="1" customWidth="1"/>
    <col min="12316" max="12316" width="26.7109375" style="1" customWidth="1"/>
    <col min="12317" max="12317" width="16.140625" style="1" customWidth="1"/>
    <col min="12318" max="12318" width="16.5703125" style="1" customWidth="1"/>
    <col min="12319" max="12319" width="11.28515625" style="1" customWidth="1"/>
    <col min="12320" max="12320" width="18.28515625" style="1" bestFit="1" customWidth="1"/>
    <col min="12321" max="12321" width="19" style="1" bestFit="1" customWidth="1"/>
    <col min="12322" max="12339" width="9.140625" style="1" customWidth="1"/>
    <col min="12340" max="12340" width="47.140625" style="1" customWidth="1"/>
    <col min="12341" max="12543" width="9.140625" style="1"/>
    <col min="12544" max="12544" width="6.85546875" style="1" bestFit="1" customWidth="1"/>
    <col min="12545" max="12545" width="47" style="1" customWidth="1"/>
    <col min="12546" max="12546" width="11.28515625" style="1" bestFit="1" customWidth="1"/>
    <col min="12547" max="12547" width="11.7109375" style="1" bestFit="1" customWidth="1"/>
    <col min="12548" max="12548" width="11.28515625" style="1" bestFit="1" customWidth="1"/>
    <col min="12549" max="12549" width="11.7109375" style="1" bestFit="1" customWidth="1"/>
    <col min="12550" max="12550" width="12" style="1" customWidth="1"/>
    <col min="12551" max="12551" width="11.85546875" style="1" bestFit="1" customWidth="1"/>
    <col min="12552" max="12552" width="8.7109375" style="1" bestFit="1" customWidth="1"/>
    <col min="12553" max="12553" width="10.5703125" style="1" bestFit="1" customWidth="1"/>
    <col min="12554" max="12554" width="6.7109375" style="1" customWidth="1"/>
    <col min="12555" max="12555" width="10.5703125" style="1" bestFit="1" customWidth="1"/>
    <col min="12556" max="12556" width="6.5703125" style="1" bestFit="1" customWidth="1"/>
    <col min="12557" max="12557" width="6.42578125" style="1" customWidth="1"/>
    <col min="12558" max="12558" width="10.5703125" style="1" bestFit="1" customWidth="1"/>
    <col min="12559" max="12559" width="11.28515625" style="1" bestFit="1" customWidth="1"/>
    <col min="12560" max="12560" width="11.7109375" style="1" bestFit="1" customWidth="1"/>
    <col min="12561" max="12561" width="11.28515625" style="1" bestFit="1" customWidth="1"/>
    <col min="12562" max="12562" width="11.7109375" style="1" bestFit="1" customWidth="1"/>
    <col min="12563" max="12563" width="8.7109375" style="1" bestFit="1" customWidth="1"/>
    <col min="12564" max="12565" width="11.28515625" style="1" bestFit="1" customWidth="1"/>
    <col min="12566" max="12566" width="5.140625" style="1" bestFit="1" customWidth="1"/>
    <col min="12567" max="12567" width="10.85546875" style="1" bestFit="1" customWidth="1"/>
    <col min="12568" max="12568" width="11.140625" style="1" bestFit="1" customWidth="1"/>
    <col min="12569" max="12569" width="12.42578125" style="1" bestFit="1" customWidth="1"/>
    <col min="12570" max="12570" width="11.140625" style="1" bestFit="1" customWidth="1"/>
    <col min="12571" max="12571" width="12.42578125" style="1" bestFit="1" customWidth="1"/>
    <col min="12572" max="12572" width="26.7109375" style="1" customWidth="1"/>
    <col min="12573" max="12573" width="16.140625" style="1" customWidth="1"/>
    <col min="12574" max="12574" width="16.5703125" style="1" customWidth="1"/>
    <col min="12575" max="12575" width="11.28515625" style="1" customWidth="1"/>
    <col min="12576" max="12576" width="18.28515625" style="1" bestFit="1" customWidth="1"/>
    <col min="12577" max="12577" width="19" style="1" bestFit="1" customWidth="1"/>
    <col min="12578" max="12595" width="9.140625" style="1" customWidth="1"/>
    <col min="12596" max="12596" width="47.140625" style="1" customWidth="1"/>
    <col min="12597" max="12799" width="9.140625" style="1"/>
    <col min="12800" max="12800" width="6.85546875" style="1" bestFit="1" customWidth="1"/>
    <col min="12801" max="12801" width="47" style="1" customWidth="1"/>
    <col min="12802" max="12802" width="11.28515625" style="1" bestFit="1" customWidth="1"/>
    <col min="12803" max="12803" width="11.7109375" style="1" bestFit="1" customWidth="1"/>
    <col min="12804" max="12804" width="11.28515625" style="1" bestFit="1" customWidth="1"/>
    <col min="12805" max="12805" width="11.7109375" style="1" bestFit="1" customWidth="1"/>
    <col min="12806" max="12806" width="12" style="1" customWidth="1"/>
    <col min="12807" max="12807" width="11.85546875" style="1" bestFit="1" customWidth="1"/>
    <col min="12808" max="12808" width="8.7109375" style="1" bestFit="1" customWidth="1"/>
    <col min="12809" max="12809" width="10.5703125" style="1" bestFit="1" customWidth="1"/>
    <col min="12810" max="12810" width="6.7109375" style="1" customWidth="1"/>
    <col min="12811" max="12811" width="10.5703125" style="1" bestFit="1" customWidth="1"/>
    <col min="12812" max="12812" width="6.5703125" style="1" bestFit="1" customWidth="1"/>
    <col min="12813" max="12813" width="6.42578125" style="1" customWidth="1"/>
    <col min="12814" max="12814" width="10.5703125" style="1" bestFit="1" customWidth="1"/>
    <col min="12815" max="12815" width="11.28515625" style="1" bestFit="1" customWidth="1"/>
    <col min="12816" max="12816" width="11.7109375" style="1" bestFit="1" customWidth="1"/>
    <col min="12817" max="12817" width="11.28515625" style="1" bestFit="1" customWidth="1"/>
    <col min="12818" max="12818" width="11.7109375" style="1" bestFit="1" customWidth="1"/>
    <col min="12819" max="12819" width="8.7109375" style="1" bestFit="1" customWidth="1"/>
    <col min="12820" max="12821" width="11.28515625" style="1" bestFit="1" customWidth="1"/>
    <col min="12822" max="12822" width="5.140625" style="1" bestFit="1" customWidth="1"/>
    <col min="12823" max="12823" width="10.85546875" style="1" bestFit="1" customWidth="1"/>
    <col min="12824" max="12824" width="11.140625" style="1" bestFit="1" customWidth="1"/>
    <col min="12825" max="12825" width="12.42578125" style="1" bestFit="1" customWidth="1"/>
    <col min="12826" max="12826" width="11.140625" style="1" bestFit="1" customWidth="1"/>
    <col min="12827" max="12827" width="12.42578125" style="1" bestFit="1" customWidth="1"/>
    <col min="12828" max="12828" width="26.7109375" style="1" customWidth="1"/>
    <col min="12829" max="12829" width="16.140625" style="1" customWidth="1"/>
    <col min="12830" max="12830" width="16.5703125" style="1" customWidth="1"/>
    <col min="12831" max="12831" width="11.28515625" style="1" customWidth="1"/>
    <col min="12832" max="12832" width="18.28515625" style="1" bestFit="1" customWidth="1"/>
    <col min="12833" max="12833" width="19" style="1" bestFit="1" customWidth="1"/>
    <col min="12834" max="12851" width="9.140625" style="1" customWidth="1"/>
    <col min="12852" max="12852" width="47.140625" style="1" customWidth="1"/>
    <col min="12853" max="13055" width="9.140625" style="1"/>
    <col min="13056" max="13056" width="6.85546875" style="1" bestFit="1" customWidth="1"/>
    <col min="13057" max="13057" width="47" style="1" customWidth="1"/>
    <col min="13058" max="13058" width="11.28515625" style="1" bestFit="1" customWidth="1"/>
    <col min="13059" max="13059" width="11.7109375" style="1" bestFit="1" customWidth="1"/>
    <col min="13060" max="13060" width="11.28515625" style="1" bestFit="1" customWidth="1"/>
    <col min="13061" max="13061" width="11.7109375" style="1" bestFit="1" customWidth="1"/>
    <col min="13062" max="13062" width="12" style="1" customWidth="1"/>
    <col min="13063" max="13063" width="11.85546875" style="1" bestFit="1" customWidth="1"/>
    <col min="13064" max="13064" width="8.7109375" style="1" bestFit="1" customWidth="1"/>
    <col min="13065" max="13065" width="10.5703125" style="1" bestFit="1" customWidth="1"/>
    <col min="13066" max="13066" width="6.7109375" style="1" customWidth="1"/>
    <col min="13067" max="13067" width="10.5703125" style="1" bestFit="1" customWidth="1"/>
    <col min="13068" max="13068" width="6.5703125" style="1" bestFit="1" customWidth="1"/>
    <col min="13069" max="13069" width="6.42578125" style="1" customWidth="1"/>
    <col min="13070" max="13070" width="10.5703125" style="1" bestFit="1" customWidth="1"/>
    <col min="13071" max="13071" width="11.28515625" style="1" bestFit="1" customWidth="1"/>
    <col min="13072" max="13072" width="11.7109375" style="1" bestFit="1" customWidth="1"/>
    <col min="13073" max="13073" width="11.28515625" style="1" bestFit="1" customWidth="1"/>
    <col min="13074" max="13074" width="11.7109375" style="1" bestFit="1" customWidth="1"/>
    <col min="13075" max="13075" width="8.7109375" style="1" bestFit="1" customWidth="1"/>
    <col min="13076" max="13077" width="11.28515625" style="1" bestFit="1" customWidth="1"/>
    <col min="13078" max="13078" width="5.140625" style="1" bestFit="1" customWidth="1"/>
    <col min="13079" max="13079" width="10.85546875" style="1" bestFit="1" customWidth="1"/>
    <col min="13080" max="13080" width="11.140625" style="1" bestFit="1" customWidth="1"/>
    <col min="13081" max="13081" width="12.42578125" style="1" bestFit="1" customWidth="1"/>
    <col min="13082" max="13082" width="11.140625" style="1" bestFit="1" customWidth="1"/>
    <col min="13083" max="13083" width="12.42578125" style="1" bestFit="1" customWidth="1"/>
    <col min="13084" max="13084" width="26.7109375" style="1" customWidth="1"/>
    <col min="13085" max="13085" width="16.140625" style="1" customWidth="1"/>
    <col min="13086" max="13086" width="16.5703125" style="1" customWidth="1"/>
    <col min="13087" max="13087" width="11.28515625" style="1" customWidth="1"/>
    <col min="13088" max="13088" width="18.28515625" style="1" bestFit="1" customWidth="1"/>
    <col min="13089" max="13089" width="19" style="1" bestFit="1" customWidth="1"/>
    <col min="13090" max="13107" width="9.140625" style="1" customWidth="1"/>
    <col min="13108" max="13108" width="47.140625" style="1" customWidth="1"/>
    <col min="13109" max="13311" width="9.140625" style="1"/>
    <col min="13312" max="13312" width="6.85546875" style="1" bestFit="1" customWidth="1"/>
    <col min="13313" max="13313" width="47" style="1" customWidth="1"/>
    <col min="13314" max="13314" width="11.28515625" style="1" bestFit="1" customWidth="1"/>
    <col min="13315" max="13315" width="11.7109375" style="1" bestFit="1" customWidth="1"/>
    <col min="13316" max="13316" width="11.28515625" style="1" bestFit="1" customWidth="1"/>
    <col min="13317" max="13317" width="11.7109375" style="1" bestFit="1" customWidth="1"/>
    <col min="13318" max="13318" width="12" style="1" customWidth="1"/>
    <col min="13319" max="13319" width="11.85546875" style="1" bestFit="1" customWidth="1"/>
    <col min="13320" max="13320" width="8.7109375" style="1" bestFit="1" customWidth="1"/>
    <col min="13321" max="13321" width="10.5703125" style="1" bestFit="1" customWidth="1"/>
    <col min="13322" max="13322" width="6.7109375" style="1" customWidth="1"/>
    <col min="13323" max="13323" width="10.5703125" style="1" bestFit="1" customWidth="1"/>
    <col min="13324" max="13324" width="6.5703125" style="1" bestFit="1" customWidth="1"/>
    <col min="13325" max="13325" width="6.42578125" style="1" customWidth="1"/>
    <col min="13326" max="13326" width="10.5703125" style="1" bestFit="1" customWidth="1"/>
    <col min="13327" max="13327" width="11.28515625" style="1" bestFit="1" customWidth="1"/>
    <col min="13328" max="13328" width="11.7109375" style="1" bestFit="1" customWidth="1"/>
    <col min="13329" max="13329" width="11.28515625" style="1" bestFit="1" customWidth="1"/>
    <col min="13330" max="13330" width="11.7109375" style="1" bestFit="1" customWidth="1"/>
    <col min="13331" max="13331" width="8.7109375" style="1" bestFit="1" customWidth="1"/>
    <col min="13332" max="13333" width="11.28515625" style="1" bestFit="1" customWidth="1"/>
    <col min="13334" max="13334" width="5.140625" style="1" bestFit="1" customWidth="1"/>
    <col min="13335" max="13335" width="10.85546875" style="1" bestFit="1" customWidth="1"/>
    <col min="13336" max="13336" width="11.140625" style="1" bestFit="1" customWidth="1"/>
    <col min="13337" max="13337" width="12.42578125" style="1" bestFit="1" customWidth="1"/>
    <col min="13338" max="13338" width="11.140625" style="1" bestFit="1" customWidth="1"/>
    <col min="13339" max="13339" width="12.42578125" style="1" bestFit="1" customWidth="1"/>
    <col min="13340" max="13340" width="26.7109375" style="1" customWidth="1"/>
    <col min="13341" max="13341" width="16.140625" style="1" customWidth="1"/>
    <col min="13342" max="13342" width="16.5703125" style="1" customWidth="1"/>
    <col min="13343" max="13343" width="11.28515625" style="1" customWidth="1"/>
    <col min="13344" max="13344" width="18.28515625" style="1" bestFit="1" customWidth="1"/>
    <col min="13345" max="13345" width="19" style="1" bestFit="1" customWidth="1"/>
    <col min="13346" max="13363" width="9.140625" style="1" customWidth="1"/>
    <col min="13364" max="13364" width="47.140625" style="1" customWidth="1"/>
    <col min="13365" max="13567" width="9.140625" style="1"/>
    <col min="13568" max="13568" width="6.85546875" style="1" bestFit="1" customWidth="1"/>
    <col min="13569" max="13569" width="47" style="1" customWidth="1"/>
    <col min="13570" max="13570" width="11.28515625" style="1" bestFit="1" customWidth="1"/>
    <col min="13571" max="13571" width="11.7109375" style="1" bestFit="1" customWidth="1"/>
    <col min="13572" max="13572" width="11.28515625" style="1" bestFit="1" customWidth="1"/>
    <col min="13573" max="13573" width="11.7109375" style="1" bestFit="1" customWidth="1"/>
    <col min="13574" max="13574" width="12" style="1" customWidth="1"/>
    <col min="13575" max="13575" width="11.85546875" style="1" bestFit="1" customWidth="1"/>
    <col min="13576" max="13576" width="8.7109375" style="1" bestFit="1" customWidth="1"/>
    <col min="13577" max="13577" width="10.5703125" style="1" bestFit="1" customWidth="1"/>
    <col min="13578" max="13578" width="6.7109375" style="1" customWidth="1"/>
    <col min="13579" max="13579" width="10.5703125" style="1" bestFit="1" customWidth="1"/>
    <col min="13580" max="13580" width="6.5703125" style="1" bestFit="1" customWidth="1"/>
    <col min="13581" max="13581" width="6.42578125" style="1" customWidth="1"/>
    <col min="13582" max="13582" width="10.5703125" style="1" bestFit="1" customWidth="1"/>
    <col min="13583" max="13583" width="11.28515625" style="1" bestFit="1" customWidth="1"/>
    <col min="13584" max="13584" width="11.7109375" style="1" bestFit="1" customWidth="1"/>
    <col min="13585" max="13585" width="11.28515625" style="1" bestFit="1" customWidth="1"/>
    <col min="13586" max="13586" width="11.7109375" style="1" bestFit="1" customWidth="1"/>
    <col min="13587" max="13587" width="8.7109375" style="1" bestFit="1" customWidth="1"/>
    <col min="13588" max="13589" width="11.28515625" style="1" bestFit="1" customWidth="1"/>
    <col min="13590" max="13590" width="5.140625" style="1" bestFit="1" customWidth="1"/>
    <col min="13591" max="13591" width="10.85546875" style="1" bestFit="1" customWidth="1"/>
    <col min="13592" max="13592" width="11.140625" style="1" bestFit="1" customWidth="1"/>
    <col min="13593" max="13593" width="12.42578125" style="1" bestFit="1" customWidth="1"/>
    <col min="13594" max="13594" width="11.140625" style="1" bestFit="1" customWidth="1"/>
    <col min="13595" max="13595" width="12.42578125" style="1" bestFit="1" customWidth="1"/>
    <col min="13596" max="13596" width="26.7109375" style="1" customWidth="1"/>
    <col min="13597" max="13597" width="16.140625" style="1" customWidth="1"/>
    <col min="13598" max="13598" width="16.5703125" style="1" customWidth="1"/>
    <col min="13599" max="13599" width="11.28515625" style="1" customWidth="1"/>
    <col min="13600" max="13600" width="18.28515625" style="1" bestFit="1" customWidth="1"/>
    <col min="13601" max="13601" width="19" style="1" bestFit="1" customWidth="1"/>
    <col min="13602" max="13619" width="9.140625" style="1" customWidth="1"/>
    <col min="13620" max="13620" width="47.140625" style="1" customWidth="1"/>
    <col min="13621" max="13823" width="9.140625" style="1"/>
    <col min="13824" max="13824" width="6.85546875" style="1" bestFit="1" customWidth="1"/>
    <col min="13825" max="13825" width="47" style="1" customWidth="1"/>
    <col min="13826" max="13826" width="11.28515625" style="1" bestFit="1" customWidth="1"/>
    <col min="13827" max="13827" width="11.7109375" style="1" bestFit="1" customWidth="1"/>
    <col min="13828" max="13828" width="11.28515625" style="1" bestFit="1" customWidth="1"/>
    <col min="13829" max="13829" width="11.7109375" style="1" bestFit="1" customWidth="1"/>
    <col min="13830" max="13830" width="12" style="1" customWidth="1"/>
    <col min="13831" max="13831" width="11.85546875" style="1" bestFit="1" customWidth="1"/>
    <col min="13832" max="13832" width="8.7109375" style="1" bestFit="1" customWidth="1"/>
    <col min="13833" max="13833" width="10.5703125" style="1" bestFit="1" customWidth="1"/>
    <col min="13834" max="13834" width="6.7109375" style="1" customWidth="1"/>
    <col min="13835" max="13835" width="10.5703125" style="1" bestFit="1" customWidth="1"/>
    <col min="13836" max="13836" width="6.5703125" style="1" bestFit="1" customWidth="1"/>
    <col min="13837" max="13837" width="6.42578125" style="1" customWidth="1"/>
    <col min="13838" max="13838" width="10.5703125" style="1" bestFit="1" customWidth="1"/>
    <col min="13839" max="13839" width="11.28515625" style="1" bestFit="1" customWidth="1"/>
    <col min="13840" max="13840" width="11.7109375" style="1" bestFit="1" customWidth="1"/>
    <col min="13841" max="13841" width="11.28515625" style="1" bestFit="1" customWidth="1"/>
    <col min="13842" max="13842" width="11.7109375" style="1" bestFit="1" customWidth="1"/>
    <col min="13843" max="13843" width="8.7109375" style="1" bestFit="1" customWidth="1"/>
    <col min="13844" max="13845" width="11.28515625" style="1" bestFit="1" customWidth="1"/>
    <col min="13846" max="13846" width="5.140625" style="1" bestFit="1" customWidth="1"/>
    <col min="13847" max="13847" width="10.85546875" style="1" bestFit="1" customWidth="1"/>
    <col min="13848" max="13848" width="11.140625" style="1" bestFit="1" customWidth="1"/>
    <col min="13849" max="13849" width="12.42578125" style="1" bestFit="1" customWidth="1"/>
    <col min="13850" max="13850" width="11.140625" style="1" bestFit="1" customWidth="1"/>
    <col min="13851" max="13851" width="12.42578125" style="1" bestFit="1" customWidth="1"/>
    <col min="13852" max="13852" width="26.7109375" style="1" customWidth="1"/>
    <col min="13853" max="13853" width="16.140625" style="1" customWidth="1"/>
    <col min="13854" max="13854" width="16.5703125" style="1" customWidth="1"/>
    <col min="13855" max="13855" width="11.28515625" style="1" customWidth="1"/>
    <col min="13856" max="13856" width="18.28515625" style="1" bestFit="1" customWidth="1"/>
    <col min="13857" max="13857" width="19" style="1" bestFit="1" customWidth="1"/>
    <col min="13858" max="13875" width="9.140625" style="1" customWidth="1"/>
    <col min="13876" max="13876" width="47.140625" style="1" customWidth="1"/>
    <col min="13877" max="14079" width="9.140625" style="1"/>
    <col min="14080" max="14080" width="6.85546875" style="1" bestFit="1" customWidth="1"/>
    <col min="14081" max="14081" width="47" style="1" customWidth="1"/>
    <col min="14082" max="14082" width="11.28515625" style="1" bestFit="1" customWidth="1"/>
    <col min="14083" max="14083" width="11.7109375" style="1" bestFit="1" customWidth="1"/>
    <col min="14084" max="14084" width="11.28515625" style="1" bestFit="1" customWidth="1"/>
    <col min="14085" max="14085" width="11.7109375" style="1" bestFit="1" customWidth="1"/>
    <col min="14086" max="14086" width="12" style="1" customWidth="1"/>
    <col min="14087" max="14087" width="11.85546875" style="1" bestFit="1" customWidth="1"/>
    <col min="14088" max="14088" width="8.7109375" style="1" bestFit="1" customWidth="1"/>
    <col min="14089" max="14089" width="10.5703125" style="1" bestFit="1" customWidth="1"/>
    <col min="14090" max="14090" width="6.7109375" style="1" customWidth="1"/>
    <col min="14091" max="14091" width="10.5703125" style="1" bestFit="1" customWidth="1"/>
    <col min="14092" max="14092" width="6.5703125" style="1" bestFit="1" customWidth="1"/>
    <col min="14093" max="14093" width="6.42578125" style="1" customWidth="1"/>
    <col min="14094" max="14094" width="10.5703125" style="1" bestFit="1" customWidth="1"/>
    <col min="14095" max="14095" width="11.28515625" style="1" bestFit="1" customWidth="1"/>
    <col min="14096" max="14096" width="11.7109375" style="1" bestFit="1" customWidth="1"/>
    <col min="14097" max="14097" width="11.28515625" style="1" bestFit="1" customWidth="1"/>
    <col min="14098" max="14098" width="11.7109375" style="1" bestFit="1" customWidth="1"/>
    <col min="14099" max="14099" width="8.7109375" style="1" bestFit="1" customWidth="1"/>
    <col min="14100" max="14101" width="11.28515625" style="1" bestFit="1" customWidth="1"/>
    <col min="14102" max="14102" width="5.140625" style="1" bestFit="1" customWidth="1"/>
    <col min="14103" max="14103" width="10.85546875" style="1" bestFit="1" customWidth="1"/>
    <col min="14104" max="14104" width="11.140625" style="1" bestFit="1" customWidth="1"/>
    <col min="14105" max="14105" width="12.42578125" style="1" bestFit="1" customWidth="1"/>
    <col min="14106" max="14106" width="11.140625" style="1" bestFit="1" customWidth="1"/>
    <col min="14107" max="14107" width="12.42578125" style="1" bestFit="1" customWidth="1"/>
    <col min="14108" max="14108" width="26.7109375" style="1" customWidth="1"/>
    <col min="14109" max="14109" width="16.140625" style="1" customWidth="1"/>
    <col min="14110" max="14110" width="16.5703125" style="1" customWidth="1"/>
    <col min="14111" max="14111" width="11.28515625" style="1" customWidth="1"/>
    <col min="14112" max="14112" width="18.28515625" style="1" bestFit="1" customWidth="1"/>
    <col min="14113" max="14113" width="19" style="1" bestFit="1" customWidth="1"/>
    <col min="14114" max="14131" width="9.140625" style="1" customWidth="1"/>
    <col min="14132" max="14132" width="47.140625" style="1" customWidth="1"/>
    <col min="14133" max="14335" width="9.140625" style="1"/>
    <col min="14336" max="14336" width="6.85546875" style="1" bestFit="1" customWidth="1"/>
    <col min="14337" max="14337" width="47" style="1" customWidth="1"/>
    <col min="14338" max="14338" width="11.28515625" style="1" bestFit="1" customWidth="1"/>
    <col min="14339" max="14339" width="11.7109375" style="1" bestFit="1" customWidth="1"/>
    <col min="14340" max="14340" width="11.28515625" style="1" bestFit="1" customWidth="1"/>
    <col min="14341" max="14341" width="11.7109375" style="1" bestFit="1" customWidth="1"/>
    <col min="14342" max="14342" width="12" style="1" customWidth="1"/>
    <col min="14343" max="14343" width="11.85546875" style="1" bestFit="1" customWidth="1"/>
    <col min="14344" max="14344" width="8.7109375" style="1" bestFit="1" customWidth="1"/>
    <col min="14345" max="14345" width="10.5703125" style="1" bestFit="1" customWidth="1"/>
    <col min="14346" max="14346" width="6.7109375" style="1" customWidth="1"/>
    <col min="14347" max="14347" width="10.5703125" style="1" bestFit="1" customWidth="1"/>
    <col min="14348" max="14348" width="6.5703125" style="1" bestFit="1" customWidth="1"/>
    <col min="14349" max="14349" width="6.42578125" style="1" customWidth="1"/>
    <col min="14350" max="14350" width="10.5703125" style="1" bestFit="1" customWidth="1"/>
    <col min="14351" max="14351" width="11.28515625" style="1" bestFit="1" customWidth="1"/>
    <col min="14352" max="14352" width="11.7109375" style="1" bestFit="1" customWidth="1"/>
    <col min="14353" max="14353" width="11.28515625" style="1" bestFit="1" customWidth="1"/>
    <col min="14354" max="14354" width="11.7109375" style="1" bestFit="1" customWidth="1"/>
    <col min="14355" max="14355" width="8.7109375" style="1" bestFit="1" customWidth="1"/>
    <col min="14356" max="14357" width="11.28515625" style="1" bestFit="1" customWidth="1"/>
    <col min="14358" max="14358" width="5.140625" style="1" bestFit="1" customWidth="1"/>
    <col min="14359" max="14359" width="10.85546875" style="1" bestFit="1" customWidth="1"/>
    <col min="14360" max="14360" width="11.140625" style="1" bestFit="1" customWidth="1"/>
    <col min="14361" max="14361" width="12.42578125" style="1" bestFit="1" customWidth="1"/>
    <col min="14362" max="14362" width="11.140625" style="1" bestFit="1" customWidth="1"/>
    <col min="14363" max="14363" width="12.42578125" style="1" bestFit="1" customWidth="1"/>
    <col min="14364" max="14364" width="26.7109375" style="1" customWidth="1"/>
    <col min="14365" max="14365" width="16.140625" style="1" customWidth="1"/>
    <col min="14366" max="14366" width="16.5703125" style="1" customWidth="1"/>
    <col min="14367" max="14367" width="11.28515625" style="1" customWidth="1"/>
    <col min="14368" max="14368" width="18.28515625" style="1" bestFit="1" customWidth="1"/>
    <col min="14369" max="14369" width="19" style="1" bestFit="1" customWidth="1"/>
    <col min="14370" max="14387" width="9.140625" style="1" customWidth="1"/>
    <col min="14388" max="14388" width="47.140625" style="1" customWidth="1"/>
    <col min="14389" max="14591" width="9.140625" style="1"/>
    <col min="14592" max="14592" width="6.85546875" style="1" bestFit="1" customWidth="1"/>
    <col min="14593" max="14593" width="47" style="1" customWidth="1"/>
    <col min="14594" max="14594" width="11.28515625" style="1" bestFit="1" customWidth="1"/>
    <col min="14595" max="14595" width="11.7109375" style="1" bestFit="1" customWidth="1"/>
    <col min="14596" max="14596" width="11.28515625" style="1" bestFit="1" customWidth="1"/>
    <col min="14597" max="14597" width="11.7109375" style="1" bestFit="1" customWidth="1"/>
    <col min="14598" max="14598" width="12" style="1" customWidth="1"/>
    <col min="14599" max="14599" width="11.85546875" style="1" bestFit="1" customWidth="1"/>
    <col min="14600" max="14600" width="8.7109375" style="1" bestFit="1" customWidth="1"/>
    <col min="14601" max="14601" width="10.5703125" style="1" bestFit="1" customWidth="1"/>
    <col min="14602" max="14602" width="6.7109375" style="1" customWidth="1"/>
    <col min="14603" max="14603" width="10.5703125" style="1" bestFit="1" customWidth="1"/>
    <col min="14604" max="14604" width="6.5703125" style="1" bestFit="1" customWidth="1"/>
    <col min="14605" max="14605" width="6.42578125" style="1" customWidth="1"/>
    <col min="14606" max="14606" width="10.5703125" style="1" bestFit="1" customWidth="1"/>
    <col min="14607" max="14607" width="11.28515625" style="1" bestFit="1" customWidth="1"/>
    <col min="14608" max="14608" width="11.7109375" style="1" bestFit="1" customWidth="1"/>
    <col min="14609" max="14609" width="11.28515625" style="1" bestFit="1" customWidth="1"/>
    <col min="14610" max="14610" width="11.7109375" style="1" bestFit="1" customWidth="1"/>
    <col min="14611" max="14611" width="8.7109375" style="1" bestFit="1" customWidth="1"/>
    <col min="14612" max="14613" width="11.28515625" style="1" bestFit="1" customWidth="1"/>
    <col min="14614" max="14614" width="5.140625" style="1" bestFit="1" customWidth="1"/>
    <col min="14615" max="14615" width="10.85546875" style="1" bestFit="1" customWidth="1"/>
    <col min="14616" max="14616" width="11.140625" style="1" bestFit="1" customWidth="1"/>
    <col min="14617" max="14617" width="12.42578125" style="1" bestFit="1" customWidth="1"/>
    <col min="14618" max="14618" width="11.140625" style="1" bestFit="1" customWidth="1"/>
    <col min="14619" max="14619" width="12.42578125" style="1" bestFit="1" customWidth="1"/>
    <col min="14620" max="14620" width="26.7109375" style="1" customWidth="1"/>
    <col min="14621" max="14621" width="16.140625" style="1" customWidth="1"/>
    <col min="14622" max="14622" width="16.5703125" style="1" customWidth="1"/>
    <col min="14623" max="14623" width="11.28515625" style="1" customWidth="1"/>
    <col min="14624" max="14624" width="18.28515625" style="1" bestFit="1" customWidth="1"/>
    <col min="14625" max="14625" width="19" style="1" bestFit="1" customWidth="1"/>
    <col min="14626" max="14643" width="9.140625" style="1" customWidth="1"/>
    <col min="14644" max="14644" width="47.140625" style="1" customWidth="1"/>
    <col min="14645" max="14847" width="9.140625" style="1"/>
    <col min="14848" max="14848" width="6.85546875" style="1" bestFit="1" customWidth="1"/>
    <col min="14849" max="14849" width="47" style="1" customWidth="1"/>
    <col min="14850" max="14850" width="11.28515625" style="1" bestFit="1" customWidth="1"/>
    <col min="14851" max="14851" width="11.7109375" style="1" bestFit="1" customWidth="1"/>
    <col min="14852" max="14852" width="11.28515625" style="1" bestFit="1" customWidth="1"/>
    <col min="14853" max="14853" width="11.7109375" style="1" bestFit="1" customWidth="1"/>
    <col min="14854" max="14854" width="12" style="1" customWidth="1"/>
    <col min="14855" max="14855" width="11.85546875" style="1" bestFit="1" customWidth="1"/>
    <col min="14856" max="14856" width="8.7109375" style="1" bestFit="1" customWidth="1"/>
    <col min="14857" max="14857" width="10.5703125" style="1" bestFit="1" customWidth="1"/>
    <col min="14858" max="14858" width="6.7109375" style="1" customWidth="1"/>
    <col min="14859" max="14859" width="10.5703125" style="1" bestFit="1" customWidth="1"/>
    <col min="14860" max="14860" width="6.5703125" style="1" bestFit="1" customWidth="1"/>
    <col min="14861" max="14861" width="6.42578125" style="1" customWidth="1"/>
    <col min="14862" max="14862" width="10.5703125" style="1" bestFit="1" customWidth="1"/>
    <col min="14863" max="14863" width="11.28515625" style="1" bestFit="1" customWidth="1"/>
    <col min="14864" max="14864" width="11.7109375" style="1" bestFit="1" customWidth="1"/>
    <col min="14865" max="14865" width="11.28515625" style="1" bestFit="1" customWidth="1"/>
    <col min="14866" max="14866" width="11.7109375" style="1" bestFit="1" customWidth="1"/>
    <col min="14867" max="14867" width="8.7109375" style="1" bestFit="1" customWidth="1"/>
    <col min="14868" max="14869" width="11.28515625" style="1" bestFit="1" customWidth="1"/>
    <col min="14870" max="14870" width="5.140625" style="1" bestFit="1" customWidth="1"/>
    <col min="14871" max="14871" width="10.85546875" style="1" bestFit="1" customWidth="1"/>
    <col min="14872" max="14872" width="11.140625" style="1" bestFit="1" customWidth="1"/>
    <col min="14873" max="14873" width="12.42578125" style="1" bestFit="1" customWidth="1"/>
    <col min="14874" max="14874" width="11.140625" style="1" bestFit="1" customWidth="1"/>
    <col min="14875" max="14875" width="12.42578125" style="1" bestFit="1" customWidth="1"/>
    <col min="14876" max="14876" width="26.7109375" style="1" customWidth="1"/>
    <col min="14877" max="14877" width="16.140625" style="1" customWidth="1"/>
    <col min="14878" max="14878" width="16.5703125" style="1" customWidth="1"/>
    <col min="14879" max="14879" width="11.28515625" style="1" customWidth="1"/>
    <col min="14880" max="14880" width="18.28515625" style="1" bestFit="1" customWidth="1"/>
    <col min="14881" max="14881" width="19" style="1" bestFit="1" customWidth="1"/>
    <col min="14882" max="14899" width="9.140625" style="1" customWidth="1"/>
    <col min="14900" max="14900" width="47.140625" style="1" customWidth="1"/>
    <col min="14901" max="15103" width="9.140625" style="1"/>
    <col min="15104" max="15104" width="6.85546875" style="1" bestFit="1" customWidth="1"/>
    <col min="15105" max="15105" width="47" style="1" customWidth="1"/>
    <col min="15106" max="15106" width="11.28515625" style="1" bestFit="1" customWidth="1"/>
    <col min="15107" max="15107" width="11.7109375" style="1" bestFit="1" customWidth="1"/>
    <col min="15108" max="15108" width="11.28515625" style="1" bestFit="1" customWidth="1"/>
    <col min="15109" max="15109" width="11.7109375" style="1" bestFit="1" customWidth="1"/>
    <col min="15110" max="15110" width="12" style="1" customWidth="1"/>
    <col min="15111" max="15111" width="11.85546875" style="1" bestFit="1" customWidth="1"/>
    <col min="15112" max="15112" width="8.7109375" style="1" bestFit="1" customWidth="1"/>
    <col min="15113" max="15113" width="10.5703125" style="1" bestFit="1" customWidth="1"/>
    <col min="15114" max="15114" width="6.7109375" style="1" customWidth="1"/>
    <col min="15115" max="15115" width="10.5703125" style="1" bestFit="1" customWidth="1"/>
    <col min="15116" max="15116" width="6.5703125" style="1" bestFit="1" customWidth="1"/>
    <col min="15117" max="15117" width="6.42578125" style="1" customWidth="1"/>
    <col min="15118" max="15118" width="10.5703125" style="1" bestFit="1" customWidth="1"/>
    <col min="15119" max="15119" width="11.28515625" style="1" bestFit="1" customWidth="1"/>
    <col min="15120" max="15120" width="11.7109375" style="1" bestFit="1" customWidth="1"/>
    <col min="15121" max="15121" width="11.28515625" style="1" bestFit="1" customWidth="1"/>
    <col min="15122" max="15122" width="11.7109375" style="1" bestFit="1" customWidth="1"/>
    <col min="15123" max="15123" width="8.7109375" style="1" bestFit="1" customWidth="1"/>
    <col min="15124" max="15125" width="11.28515625" style="1" bestFit="1" customWidth="1"/>
    <col min="15126" max="15126" width="5.140625" style="1" bestFit="1" customWidth="1"/>
    <col min="15127" max="15127" width="10.85546875" style="1" bestFit="1" customWidth="1"/>
    <col min="15128" max="15128" width="11.140625" style="1" bestFit="1" customWidth="1"/>
    <col min="15129" max="15129" width="12.42578125" style="1" bestFit="1" customWidth="1"/>
    <col min="15130" max="15130" width="11.140625" style="1" bestFit="1" customWidth="1"/>
    <col min="15131" max="15131" width="12.42578125" style="1" bestFit="1" customWidth="1"/>
    <col min="15132" max="15132" width="26.7109375" style="1" customWidth="1"/>
    <col min="15133" max="15133" width="16.140625" style="1" customWidth="1"/>
    <col min="15134" max="15134" width="16.5703125" style="1" customWidth="1"/>
    <col min="15135" max="15135" width="11.28515625" style="1" customWidth="1"/>
    <col min="15136" max="15136" width="18.28515625" style="1" bestFit="1" customWidth="1"/>
    <col min="15137" max="15137" width="19" style="1" bestFit="1" customWidth="1"/>
    <col min="15138" max="15155" width="9.140625" style="1" customWidth="1"/>
    <col min="15156" max="15156" width="47.140625" style="1" customWidth="1"/>
    <col min="15157" max="15359" width="9.140625" style="1"/>
    <col min="15360" max="15360" width="6.85546875" style="1" bestFit="1" customWidth="1"/>
    <col min="15361" max="15361" width="47" style="1" customWidth="1"/>
    <col min="15362" max="15362" width="11.28515625" style="1" bestFit="1" customWidth="1"/>
    <col min="15363" max="15363" width="11.7109375" style="1" bestFit="1" customWidth="1"/>
    <col min="15364" max="15364" width="11.28515625" style="1" bestFit="1" customWidth="1"/>
    <col min="15365" max="15365" width="11.7109375" style="1" bestFit="1" customWidth="1"/>
    <col min="15366" max="15366" width="12" style="1" customWidth="1"/>
    <col min="15367" max="15367" width="11.85546875" style="1" bestFit="1" customWidth="1"/>
    <col min="15368" max="15368" width="8.7109375" style="1" bestFit="1" customWidth="1"/>
    <col min="15369" max="15369" width="10.5703125" style="1" bestFit="1" customWidth="1"/>
    <col min="15370" max="15370" width="6.7109375" style="1" customWidth="1"/>
    <col min="15371" max="15371" width="10.5703125" style="1" bestFit="1" customWidth="1"/>
    <col min="15372" max="15372" width="6.5703125" style="1" bestFit="1" customWidth="1"/>
    <col min="15373" max="15373" width="6.42578125" style="1" customWidth="1"/>
    <col min="15374" max="15374" width="10.5703125" style="1" bestFit="1" customWidth="1"/>
    <col min="15375" max="15375" width="11.28515625" style="1" bestFit="1" customWidth="1"/>
    <col min="15376" max="15376" width="11.7109375" style="1" bestFit="1" customWidth="1"/>
    <col min="15377" max="15377" width="11.28515625" style="1" bestFit="1" customWidth="1"/>
    <col min="15378" max="15378" width="11.7109375" style="1" bestFit="1" customWidth="1"/>
    <col min="15379" max="15379" width="8.7109375" style="1" bestFit="1" customWidth="1"/>
    <col min="15380" max="15381" width="11.28515625" style="1" bestFit="1" customWidth="1"/>
    <col min="15382" max="15382" width="5.140625" style="1" bestFit="1" customWidth="1"/>
    <col min="15383" max="15383" width="10.85546875" style="1" bestFit="1" customWidth="1"/>
    <col min="15384" max="15384" width="11.140625" style="1" bestFit="1" customWidth="1"/>
    <col min="15385" max="15385" width="12.42578125" style="1" bestFit="1" customWidth="1"/>
    <col min="15386" max="15386" width="11.140625" style="1" bestFit="1" customWidth="1"/>
    <col min="15387" max="15387" width="12.42578125" style="1" bestFit="1" customWidth="1"/>
    <col min="15388" max="15388" width="26.7109375" style="1" customWidth="1"/>
    <col min="15389" max="15389" width="16.140625" style="1" customWidth="1"/>
    <col min="15390" max="15390" width="16.5703125" style="1" customWidth="1"/>
    <col min="15391" max="15391" width="11.28515625" style="1" customWidth="1"/>
    <col min="15392" max="15392" width="18.28515625" style="1" bestFit="1" customWidth="1"/>
    <col min="15393" max="15393" width="19" style="1" bestFit="1" customWidth="1"/>
    <col min="15394" max="15411" width="9.140625" style="1" customWidth="1"/>
    <col min="15412" max="15412" width="47.140625" style="1" customWidth="1"/>
    <col min="15413" max="15615" width="9.140625" style="1"/>
    <col min="15616" max="15616" width="6.85546875" style="1" bestFit="1" customWidth="1"/>
    <col min="15617" max="15617" width="47" style="1" customWidth="1"/>
    <col min="15618" max="15618" width="11.28515625" style="1" bestFit="1" customWidth="1"/>
    <col min="15619" max="15619" width="11.7109375" style="1" bestFit="1" customWidth="1"/>
    <col min="15620" max="15620" width="11.28515625" style="1" bestFit="1" customWidth="1"/>
    <col min="15621" max="15621" width="11.7109375" style="1" bestFit="1" customWidth="1"/>
    <col min="15622" max="15622" width="12" style="1" customWidth="1"/>
    <col min="15623" max="15623" width="11.85546875" style="1" bestFit="1" customWidth="1"/>
    <col min="15624" max="15624" width="8.7109375" style="1" bestFit="1" customWidth="1"/>
    <col min="15625" max="15625" width="10.5703125" style="1" bestFit="1" customWidth="1"/>
    <col min="15626" max="15626" width="6.7109375" style="1" customWidth="1"/>
    <col min="15627" max="15627" width="10.5703125" style="1" bestFit="1" customWidth="1"/>
    <col min="15628" max="15628" width="6.5703125" style="1" bestFit="1" customWidth="1"/>
    <col min="15629" max="15629" width="6.42578125" style="1" customWidth="1"/>
    <col min="15630" max="15630" width="10.5703125" style="1" bestFit="1" customWidth="1"/>
    <col min="15631" max="15631" width="11.28515625" style="1" bestFit="1" customWidth="1"/>
    <col min="15632" max="15632" width="11.7109375" style="1" bestFit="1" customWidth="1"/>
    <col min="15633" max="15633" width="11.28515625" style="1" bestFit="1" customWidth="1"/>
    <col min="15634" max="15634" width="11.7109375" style="1" bestFit="1" customWidth="1"/>
    <col min="15635" max="15635" width="8.7109375" style="1" bestFit="1" customWidth="1"/>
    <col min="15636" max="15637" width="11.28515625" style="1" bestFit="1" customWidth="1"/>
    <col min="15638" max="15638" width="5.140625" style="1" bestFit="1" customWidth="1"/>
    <col min="15639" max="15639" width="10.85546875" style="1" bestFit="1" customWidth="1"/>
    <col min="15640" max="15640" width="11.140625" style="1" bestFit="1" customWidth="1"/>
    <col min="15641" max="15641" width="12.42578125" style="1" bestFit="1" customWidth="1"/>
    <col min="15642" max="15642" width="11.140625" style="1" bestFit="1" customWidth="1"/>
    <col min="15643" max="15643" width="12.42578125" style="1" bestFit="1" customWidth="1"/>
    <col min="15644" max="15644" width="26.7109375" style="1" customWidth="1"/>
    <col min="15645" max="15645" width="16.140625" style="1" customWidth="1"/>
    <col min="15646" max="15646" width="16.5703125" style="1" customWidth="1"/>
    <col min="15647" max="15647" width="11.28515625" style="1" customWidth="1"/>
    <col min="15648" max="15648" width="18.28515625" style="1" bestFit="1" customWidth="1"/>
    <col min="15649" max="15649" width="19" style="1" bestFit="1" customWidth="1"/>
    <col min="15650" max="15667" width="9.140625" style="1" customWidth="1"/>
    <col min="15668" max="15668" width="47.140625" style="1" customWidth="1"/>
    <col min="15669" max="15871" width="9.140625" style="1"/>
    <col min="15872" max="15872" width="6.85546875" style="1" bestFit="1" customWidth="1"/>
    <col min="15873" max="15873" width="47" style="1" customWidth="1"/>
    <col min="15874" max="15874" width="11.28515625" style="1" bestFit="1" customWidth="1"/>
    <col min="15875" max="15875" width="11.7109375" style="1" bestFit="1" customWidth="1"/>
    <col min="15876" max="15876" width="11.28515625" style="1" bestFit="1" customWidth="1"/>
    <col min="15877" max="15877" width="11.7109375" style="1" bestFit="1" customWidth="1"/>
    <col min="15878" max="15878" width="12" style="1" customWidth="1"/>
    <col min="15879" max="15879" width="11.85546875" style="1" bestFit="1" customWidth="1"/>
    <col min="15880" max="15880" width="8.7109375" style="1" bestFit="1" customWidth="1"/>
    <col min="15881" max="15881" width="10.5703125" style="1" bestFit="1" customWidth="1"/>
    <col min="15882" max="15882" width="6.7109375" style="1" customWidth="1"/>
    <col min="15883" max="15883" width="10.5703125" style="1" bestFit="1" customWidth="1"/>
    <col min="15884" max="15884" width="6.5703125" style="1" bestFit="1" customWidth="1"/>
    <col min="15885" max="15885" width="6.42578125" style="1" customWidth="1"/>
    <col min="15886" max="15886" width="10.5703125" style="1" bestFit="1" customWidth="1"/>
    <col min="15887" max="15887" width="11.28515625" style="1" bestFit="1" customWidth="1"/>
    <col min="15888" max="15888" width="11.7109375" style="1" bestFit="1" customWidth="1"/>
    <col min="15889" max="15889" width="11.28515625" style="1" bestFit="1" customWidth="1"/>
    <col min="15890" max="15890" width="11.7109375" style="1" bestFit="1" customWidth="1"/>
    <col min="15891" max="15891" width="8.7109375" style="1" bestFit="1" customWidth="1"/>
    <col min="15892" max="15893" width="11.28515625" style="1" bestFit="1" customWidth="1"/>
    <col min="15894" max="15894" width="5.140625" style="1" bestFit="1" customWidth="1"/>
    <col min="15895" max="15895" width="10.85546875" style="1" bestFit="1" customWidth="1"/>
    <col min="15896" max="15896" width="11.140625" style="1" bestFit="1" customWidth="1"/>
    <col min="15897" max="15897" width="12.42578125" style="1" bestFit="1" customWidth="1"/>
    <col min="15898" max="15898" width="11.140625" style="1" bestFit="1" customWidth="1"/>
    <col min="15899" max="15899" width="12.42578125" style="1" bestFit="1" customWidth="1"/>
    <col min="15900" max="15900" width="26.7109375" style="1" customWidth="1"/>
    <col min="15901" max="15901" width="16.140625" style="1" customWidth="1"/>
    <col min="15902" max="15902" width="16.5703125" style="1" customWidth="1"/>
    <col min="15903" max="15903" width="11.28515625" style="1" customWidth="1"/>
    <col min="15904" max="15904" width="18.28515625" style="1" bestFit="1" customWidth="1"/>
    <col min="15905" max="15905" width="19" style="1" bestFit="1" customWidth="1"/>
    <col min="15906" max="15923" width="9.140625" style="1" customWidth="1"/>
    <col min="15924" max="15924" width="47.140625" style="1" customWidth="1"/>
    <col min="15925" max="16127" width="9.140625" style="1"/>
    <col min="16128" max="16128" width="6.85546875" style="1" bestFit="1" customWidth="1"/>
    <col min="16129" max="16129" width="47" style="1" customWidth="1"/>
    <col min="16130" max="16130" width="11.28515625" style="1" bestFit="1" customWidth="1"/>
    <col min="16131" max="16131" width="11.7109375" style="1" bestFit="1" customWidth="1"/>
    <col min="16132" max="16132" width="11.28515625" style="1" bestFit="1" customWidth="1"/>
    <col min="16133" max="16133" width="11.7109375" style="1" bestFit="1" customWidth="1"/>
    <col min="16134" max="16134" width="12" style="1" customWidth="1"/>
    <col min="16135" max="16135" width="11.85546875" style="1" bestFit="1" customWidth="1"/>
    <col min="16136" max="16136" width="8.7109375" style="1" bestFit="1" customWidth="1"/>
    <col min="16137" max="16137" width="10.5703125" style="1" bestFit="1" customWidth="1"/>
    <col min="16138" max="16138" width="6.7109375" style="1" customWidth="1"/>
    <col min="16139" max="16139" width="10.5703125" style="1" bestFit="1" customWidth="1"/>
    <col min="16140" max="16140" width="6.5703125" style="1" bestFit="1" customWidth="1"/>
    <col min="16141" max="16141" width="6.42578125" style="1" customWidth="1"/>
    <col min="16142" max="16142" width="10.5703125" style="1" bestFit="1" customWidth="1"/>
    <col min="16143" max="16143" width="11.28515625" style="1" bestFit="1" customWidth="1"/>
    <col min="16144" max="16144" width="11.7109375" style="1" bestFit="1" customWidth="1"/>
    <col min="16145" max="16145" width="11.28515625" style="1" bestFit="1" customWidth="1"/>
    <col min="16146" max="16146" width="11.7109375" style="1" bestFit="1" customWidth="1"/>
    <col min="16147" max="16147" width="8.7109375" style="1" bestFit="1" customWidth="1"/>
    <col min="16148" max="16149" width="11.28515625" style="1" bestFit="1" customWidth="1"/>
    <col min="16150" max="16150" width="5.140625" style="1" bestFit="1" customWidth="1"/>
    <col min="16151" max="16151" width="10.85546875" style="1" bestFit="1" customWidth="1"/>
    <col min="16152" max="16152" width="11.140625" style="1" bestFit="1" customWidth="1"/>
    <col min="16153" max="16153" width="12.42578125" style="1" bestFit="1" customWidth="1"/>
    <col min="16154" max="16154" width="11.140625" style="1" bestFit="1" customWidth="1"/>
    <col min="16155" max="16155" width="12.42578125" style="1" bestFit="1" customWidth="1"/>
    <col min="16156" max="16156" width="26.7109375" style="1" customWidth="1"/>
    <col min="16157" max="16157" width="16.140625" style="1" customWidth="1"/>
    <col min="16158" max="16158" width="16.5703125" style="1" customWidth="1"/>
    <col min="16159" max="16159" width="11.28515625" style="1" customWidth="1"/>
    <col min="16160" max="16160" width="18.28515625" style="1" bestFit="1" customWidth="1"/>
    <col min="16161" max="16161" width="19" style="1" bestFit="1" customWidth="1"/>
    <col min="16162" max="16179" width="9.140625" style="1" customWidth="1"/>
    <col min="16180" max="16180" width="47.140625" style="1" customWidth="1"/>
    <col min="16181" max="16384" width="9.140625" style="1"/>
  </cols>
  <sheetData>
    <row r="1" spans="1:31" ht="15" customHeight="1">
      <c r="A1" s="293" t="s">
        <v>370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5"/>
    </row>
    <row r="2" spans="1:31" ht="5.25" customHeight="1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V2" s="297"/>
      <c r="W2" s="297"/>
      <c r="X2" s="297"/>
      <c r="Y2" s="297"/>
      <c r="Z2" s="298"/>
      <c r="AA2" s="297"/>
      <c r="AB2" s="298"/>
      <c r="AC2" s="2"/>
    </row>
    <row r="3" spans="1:31" ht="5.25" customHeight="1">
      <c r="A3" s="3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277"/>
      <c r="W3" s="277"/>
      <c r="X3" s="277"/>
      <c r="Y3" s="277"/>
      <c r="Z3" s="278"/>
      <c r="AA3" s="277"/>
      <c r="AB3" s="278"/>
      <c r="AC3" s="2"/>
    </row>
    <row r="4" spans="1:31" ht="25.5" customHeight="1">
      <c r="A4" s="3"/>
      <c r="B4" s="4" t="s">
        <v>0</v>
      </c>
      <c r="C4" s="5"/>
      <c r="D4" s="5"/>
      <c r="E4" s="5"/>
      <c r="F4" s="5"/>
      <c r="G4" s="5"/>
      <c r="H4" s="5"/>
      <c r="I4" s="6"/>
      <c r="J4" s="5"/>
      <c r="K4" s="5"/>
      <c r="L4" s="7"/>
      <c r="M4" s="5"/>
      <c r="N4" s="5"/>
      <c r="O4" s="8"/>
      <c r="P4" s="5"/>
      <c r="Q4" s="5"/>
      <c r="R4" s="297"/>
      <c r="S4" s="297"/>
      <c r="T4" s="5"/>
      <c r="U4" s="9"/>
      <c r="V4" s="5"/>
      <c r="W4" s="5"/>
      <c r="X4" s="10"/>
      <c r="Y4" s="5"/>
      <c r="Z4" s="9"/>
      <c r="AA4" s="297" t="s">
        <v>1</v>
      </c>
      <c r="AB4" s="298"/>
      <c r="AC4" s="2"/>
    </row>
    <row r="5" spans="1:31" ht="24.75" customHeight="1">
      <c r="A5" s="11"/>
      <c r="B5" s="12"/>
      <c r="C5" s="13"/>
      <c r="D5" s="13"/>
      <c r="E5" s="13"/>
      <c r="F5" s="13"/>
      <c r="G5" s="13"/>
      <c r="H5" s="13"/>
      <c r="I5" s="14"/>
      <c r="J5" s="13"/>
      <c r="K5" s="13"/>
      <c r="L5" s="13"/>
      <c r="M5" s="13"/>
      <c r="N5" s="13"/>
      <c r="O5" s="15"/>
      <c r="P5" s="13"/>
      <c r="Q5" s="13"/>
      <c r="R5" s="13"/>
      <c r="S5" s="13"/>
      <c r="T5" s="13"/>
      <c r="U5" s="16"/>
      <c r="V5" s="13"/>
      <c r="W5" s="13"/>
      <c r="X5" s="17"/>
      <c r="Y5" s="13"/>
      <c r="Z5" s="16"/>
      <c r="AA5" s="13"/>
      <c r="AB5" s="16"/>
      <c r="AC5" s="18"/>
    </row>
    <row r="6" spans="1:31" s="19" customFormat="1" ht="31.5" customHeight="1">
      <c r="A6" s="291" t="s">
        <v>2</v>
      </c>
      <c r="B6" s="291" t="s">
        <v>3</v>
      </c>
      <c r="C6" s="291" t="s">
        <v>4</v>
      </c>
      <c r="D6" s="291"/>
      <c r="E6" s="291"/>
      <c r="F6" s="291"/>
      <c r="G6" s="291"/>
      <c r="H6" s="291"/>
      <c r="I6" s="291"/>
      <c r="J6" s="291"/>
      <c r="K6" s="291" t="s">
        <v>5</v>
      </c>
      <c r="L6" s="291"/>
      <c r="M6" s="291"/>
      <c r="N6" s="291"/>
      <c r="O6" s="291"/>
      <c r="P6" s="291"/>
      <c r="Q6" s="291"/>
      <c r="R6" s="291"/>
      <c r="S6" s="291"/>
      <c r="T6" s="291" t="s">
        <v>6</v>
      </c>
      <c r="U6" s="292"/>
      <c r="V6" s="291"/>
      <c r="W6" s="291"/>
      <c r="X6" s="291"/>
      <c r="Y6" s="291"/>
      <c r="Z6" s="292"/>
      <c r="AA6" s="291"/>
      <c r="AB6" s="292"/>
      <c r="AC6" s="299" t="s">
        <v>7</v>
      </c>
    </row>
    <row r="7" spans="1:31" s="19" customFormat="1" ht="58.5" customHeight="1">
      <c r="A7" s="291"/>
      <c r="B7" s="291"/>
      <c r="C7" s="291" t="s">
        <v>8</v>
      </c>
      <c r="D7" s="291"/>
      <c r="E7" s="291" t="s">
        <v>9</v>
      </c>
      <c r="F7" s="291"/>
      <c r="G7" s="291"/>
      <c r="H7" s="291"/>
      <c r="I7" s="291" t="s">
        <v>10</v>
      </c>
      <c r="J7" s="291"/>
      <c r="K7" s="291" t="s">
        <v>11</v>
      </c>
      <c r="L7" s="291"/>
      <c r="M7" s="291" t="s">
        <v>12</v>
      </c>
      <c r="N7" s="291"/>
      <c r="O7" s="291" t="s">
        <v>13</v>
      </c>
      <c r="P7" s="291"/>
      <c r="Q7" s="291"/>
      <c r="R7" s="291" t="s">
        <v>14</v>
      </c>
      <c r="S7" s="291"/>
      <c r="T7" s="291" t="s">
        <v>11</v>
      </c>
      <c r="U7" s="292"/>
      <c r="V7" s="291" t="s">
        <v>12</v>
      </c>
      <c r="W7" s="291"/>
      <c r="X7" s="291" t="s">
        <v>13</v>
      </c>
      <c r="Y7" s="291"/>
      <c r="Z7" s="292"/>
      <c r="AA7" s="291" t="s">
        <v>14</v>
      </c>
      <c r="AB7" s="292"/>
      <c r="AC7" s="299"/>
    </row>
    <row r="8" spans="1:31" s="19" customFormat="1" ht="37.5" customHeight="1">
      <c r="A8" s="291"/>
      <c r="B8" s="291"/>
      <c r="C8" s="20" t="s">
        <v>15</v>
      </c>
      <c r="D8" s="20" t="s">
        <v>16</v>
      </c>
      <c r="E8" s="20" t="s">
        <v>15</v>
      </c>
      <c r="F8" s="20" t="s">
        <v>17</v>
      </c>
      <c r="G8" s="20" t="s">
        <v>18</v>
      </c>
      <c r="H8" s="20" t="s">
        <v>19</v>
      </c>
      <c r="I8" s="20" t="s">
        <v>15</v>
      </c>
      <c r="J8" s="20" t="s">
        <v>17</v>
      </c>
      <c r="K8" s="20" t="s">
        <v>15</v>
      </c>
      <c r="L8" s="20" t="s">
        <v>17</v>
      </c>
      <c r="M8" s="20" t="s">
        <v>15</v>
      </c>
      <c r="N8" s="20" t="s">
        <v>17</v>
      </c>
      <c r="O8" s="21" t="s">
        <v>20</v>
      </c>
      <c r="P8" s="20" t="s">
        <v>15</v>
      </c>
      <c r="Q8" s="20" t="s">
        <v>17</v>
      </c>
      <c r="R8" s="20" t="s">
        <v>15</v>
      </c>
      <c r="S8" s="20" t="s">
        <v>17</v>
      </c>
      <c r="T8" s="20" t="s">
        <v>15</v>
      </c>
      <c r="U8" s="22" t="s">
        <v>17</v>
      </c>
      <c r="V8" s="20" t="s">
        <v>21</v>
      </c>
      <c r="W8" s="20" t="s">
        <v>17</v>
      </c>
      <c r="X8" s="23" t="s">
        <v>20</v>
      </c>
      <c r="Y8" s="20" t="s">
        <v>15</v>
      </c>
      <c r="Z8" s="22" t="s">
        <v>17</v>
      </c>
      <c r="AA8" s="20" t="s">
        <v>15</v>
      </c>
      <c r="AB8" s="22" t="s">
        <v>17</v>
      </c>
      <c r="AC8" s="24"/>
    </row>
    <row r="9" spans="1:31">
      <c r="A9" s="20" t="s">
        <v>22</v>
      </c>
      <c r="B9" s="25" t="s">
        <v>23</v>
      </c>
      <c r="C9" s="26"/>
      <c r="D9" s="26"/>
      <c r="E9" s="26"/>
      <c r="F9" s="26"/>
      <c r="G9" s="26"/>
      <c r="H9" s="26"/>
      <c r="I9" s="26">
        <f t="shared" ref="I9:K11" si="0">C9-G9</f>
        <v>0</v>
      </c>
      <c r="J9" s="26">
        <f t="shared" si="0"/>
        <v>0</v>
      </c>
      <c r="K9" s="26">
        <f t="shared" si="0"/>
        <v>0</v>
      </c>
      <c r="L9" s="26"/>
      <c r="M9" s="26"/>
      <c r="N9" s="26"/>
      <c r="O9" s="27"/>
      <c r="P9" s="26"/>
      <c r="Q9" s="26"/>
      <c r="R9" s="26"/>
      <c r="S9" s="26"/>
      <c r="T9" s="26"/>
      <c r="U9" s="28"/>
      <c r="V9" s="26"/>
      <c r="W9" s="26"/>
      <c r="X9" s="29"/>
      <c r="Y9" s="26"/>
      <c r="Z9" s="28"/>
      <c r="AA9" s="26"/>
      <c r="AB9" s="28"/>
      <c r="AC9" s="30"/>
    </row>
    <row r="10" spans="1:31">
      <c r="A10" s="31"/>
      <c r="B10" s="25" t="s">
        <v>24</v>
      </c>
      <c r="C10" s="26"/>
      <c r="D10" s="26"/>
      <c r="E10" s="26"/>
      <c r="F10" s="26"/>
      <c r="G10" s="26"/>
      <c r="H10" s="26"/>
      <c r="I10" s="26">
        <f t="shared" si="0"/>
        <v>0</v>
      </c>
      <c r="J10" s="26">
        <f t="shared" si="0"/>
        <v>0</v>
      </c>
      <c r="K10" s="26"/>
      <c r="L10" s="26"/>
      <c r="M10" s="26"/>
      <c r="N10" s="26"/>
      <c r="O10" s="27"/>
      <c r="P10" s="26"/>
      <c r="Q10" s="26"/>
      <c r="R10" s="26"/>
      <c r="S10" s="26"/>
      <c r="T10" s="26"/>
      <c r="U10" s="28"/>
      <c r="V10" s="26"/>
      <c r="W10" s="26"/>
      <c r="X10" s="29"/>
      <c r="Y10" s="26"/>
      <c r="Z10" s="28"/>
      <c r="AA10" s="26"/>
      <c r="AB10" s="28"/>
      <c r="AC10" s="30"/>
    </row>
    <row r="11" spans="1:31">
      <c r="A11" s="32">
        <v>1</v>
      </c>
      <c r="B11" s="25" t="s">
        <v>25</v>
      </c>
      <c r="C11" s="33"/>
      <c r="D11" s="26"/>
      <c r="E11" s="33"/>
      <c r="F11" s="26"/>
      <c r="G11" s="26"/>
      <c r="H11" s="26"/>
      <c r="I11" s="33">
        <f t="shared" si="0"/>
        <v>0</v>
      </c>
      <c r="J11" s="26">
        <f t="shared" si="0"/>
        <v>0</v>
      </c>
      <c r="K11" s="33"/>
      <c r="L11" s="26"/>
      <c r="M11" s="26"/>
      <c r="N11" s="26"/>
      <c r="O11" s="27"/>
      <c r="P11" s="33"/>
      <c r="Q11" s="26"/>
      <c r="R11" s="33"/>
      <c r="S11" s="26"/>
      <c r="T11" s="33"/>
      <c r="U11" s="28"/>
      <c r="V11" s="26"/>
      <c r="W11" s="26"/>
      <c r="X11" s="29"/>
      <c r="Y11" s="33"/>
      <c r="Z11" s="28"/>
      <c r="AA11" s="33"/>
      <c r="AB11" s="28"/>
      <c r="AC11" s="30"/>
    </row>
    <row r="12" spans="1:31">
      <c r="A12" s="31">
        <v>1.01</v>
      </c>
      <c r="B12" s="34" t="s">
        <v>26</v>
      </c>
      <c r="C12" s="35">
        <f>SUM([12]Ahmadnagar:Yavatmal!C11)</f>
        <v>0</v>
      </c>
      <c r="D12" s="36">
        <f>SUM([12]Ahmadnagar:Yavatmal!D11)</f>
        <v>0</v>
      </c>
      <c r="E12" s="35">
        <f>SUM([12]Ahmadnagar:Yavatmal!E11)</f>
        <v>0</v>
      </c>
      <c r="F12" s="36">
        <f>SUM([12]Ahmadnagar:Yavatmal!F11)</f>
        <v>0</v>
      </c>
      <c r="G12" s="36">
        <f t="shared" ref="G12:H43" si="1">IFERROR(E12/C12,0)</f>
        <v>0</v>
      </c>
      <c r="H12" s="36">
        <f t="shared" si="1"/>
        <v>0</v>
      </c>
      <c r="I12" s="35">
        <f>SUM([12]Ahmadnagar:Yavatmal!I11)</f>
        <v>0</v>
      </c>
      <c r="J12" s="36">
        <f>SUM([12]Ahmadnagar:Yavatmal!J11)</f>
        <v>0</v>
      </c>
      <c r="K12" s="35">
        <f>SUM([12]Ahmadnagar:Yavatmal!K11)</f>
        <v>0</v>
      </c>
      <c r="L12" s="36">
        <f>SUM([12]Ahmadnagar:Yavatmal!L11)</f>
        <v>0</v>
      </c>
      <c r="M12" s="36">
        <f>SUM([12]Ahmadnagar:Yavatmal!M11)</f>
        <v>0</v>
      </c>
      <c r="N12" s="36">
        <f>SUM([12]Ahmadnagar:Yavatmal!N11)</f>
        <v>0</v>
      </c>
      <c r="O12" s="37">
        <v>0</v>
      </c>
      <c r="P12" s="35">
        <f>SUM([12]Ahmadnagar:Yavatmal!P11)</f>
        <v>0</v>
      </c>
      <c r="Q12" s="36">
        <f>SUM([12]Ahmadnagar:Yavatmal!Q11)</f>
        <v>0</v>
      </c>
      <c r="R12" s="35">
        <f>SUM([12]Ahmadnagar:Yavatmal!R11)</f>
        <v>0</v>
      </c>
      <c r="S12" s="36">
        <f>SUM([12]Ahmadnagar:Yavatmal!S11)</f>
        <v>0</v>
      </c>
      <c r="T12" s="35">
        <f>SUM([12]Ahmadnagar:Yavatmal!T11)</f>
        <v>0</v>
      </c>
      <c r="U12" s="38">
        <f>SUM([12]Ahmadnagar:Yavatmal!U11)</f>
        <v>0</v>
      </c>
      <c r="V12" s="36">
        <f>SUM([12]Ahmadnagar:Yavatmal!V11)</f>
        <v>0</v>
      </c>
      <c r="W12" s="36">
        <f>SUM([12]Ahmadnagar:Yavatmal!W11)</f>
        <v>0</v>
      </c>
      <c r="X12" s="39"/>
      <c r="Y12" s="35">
        <f>SUM([12]Ahmadnagar:Yavatmal!Y11)</f>
        <v>0</v>
      </c>
      <c r="Z12" s="38">
        <f>SUM([12]Ahmadnagar:Yavatmal!Z11)</f>
        <v>0</v>
      </c>
      <c r="AA12" s="35">
        <f>SUM([12]Ahmadnagar:Yavatmal!AA11)</f>
        <v>0</v>
      </c>
      <c r="AB12" s="38">
        <f>SUM([12]Ahmadnagar:Yavatmal!AB11)</f>
        <v>0</v>
      </c>
      <c r="AC12" s="30"/>
      <c r="AD12" s="1">
        <f>SUM([12]Ahmadnagar:Yavatmal!AB11)</f>
        <v>0</v>
      </c>
      <c r="AE12" s="1" t="b">
        <f>+AD12=AB12</f>
        <v>1</v>
      </c>
    </row>
    <row r="13" spans="1:31">
      <c r="A13" s="31">
        <v>1.02</v>
      </c>
      <c r="B13" s="34" t="s">
        <v>27</v>
      </c>
      <c r="C13" s="35">
        <f>SUM([12]Ahmadnagar:Yavatmal!C12)</f>
        <v>0</v>
      </c>
      <c r="D13" s="36">
        <f>SUM([12]Ahmadnagar:Yavatmal!D12)</f>
        <v>0</v>
      </c>
      <c r="E13" s="35">
        <f>SUM([12]Ahmadnagar:Yavatmal!E12)</f>
        <v>0</v>
      </c>
      <c r="F13" s="36">
        <f>SUM([12]Ahmadnagar:Yavatmal!F12)</f>
        <v>0</v>
      </c>
      <c r="G13" s="36">
        <f t="shared" si="1"/>
        <v>0</v>
      </c>
      <c r="H13" s="36">
        <f t="shared" si="1"/>
        <v>0</v>
      </c>
      <c r="I13" s="35">
        <f>SUM([12]Ahmadnagar:Yavatmal!I12)</f>
        <v>0</v>
      </c>
      <c r="J13" s="36">
        <f>SUM([12]Ahmadnagar:Yavatmal!J12)</f>
        <v>0</v>
      </c>
      <c r="K13" s="35">
        <f>SUM([12]Ahmadnagar:Yavatmal!K12)</f>
        <v>0</v>
      </c>
      <c r="L13" s="36">
        <f>SUM([12]Ahmadnagar:Yavatmal!L12)</f>
        <v>0</v>
      </c>
      <c r="M13" s="36">
        <f>SUM([12]Ahmadnagar:Yavatmal!M12)</f>
        <v>0</v>
      </c>
      <c r="N13" s="36">
        <f>SUM([12]Ahmadnagar:Yavatmal!N12)</f>
        <v>0</v>
      </c>
      <c r="O13" s="37">
        <v>0</v>
      </c>
      <c r="P13" s="35">
        <f>SUM([12]Ahmadnagar:Yavatmal!P12)</f>
        <v>0</v>
      </c>
      <c r="Q13" s="36">
        <f>SUM([12]Ahmadnagar:Yavatmal!Q12)</f>
        <v>0</v>
      </c>
      <c r="R13" s="35">
        <f>SUM([12]Ahmadnagar:Yavatmal!R12)</f>
        <v>0</v>
      </c>
      <c r="S13" s="36">
        <f>SUM([12]Ahmadnagar:Yavatmal!S12)</f>
        <v>0</v>
      </c>
      <c r="T13" s="35">
        <f>SUM([12]Ahmadnagar:Yavatmal!T12)</f>
        <v>0</v>
      </c>
      <c r="U13" s="38">
        <f>SUM([12]Ahmadnagar:Yavatmal!U12)</f>
        <v>0</v>
      </c>
      <c r="V13" s="36">
        <f>SUM([12]Ahmadnagar:Yavatmal!V12)</f>
        <v>0</v>
      </c>
      <c r="W13" s="36">
        <f>SUM([12]Ahmadnagar:Yavatmal!W12)</f>
        <v>0</v>
      </c>
      <c r="X13" s="39"/>
      <c r="Y13" s="35">
        <f>SUM([12]Ahmadnagar:Yavatmal!Y12)</f>
        <v>0</v>
      </c>
      <c r="Z13" s="38">
        <f>SUM([12]Ahmadnagar:Yavatmal!Z12)</f>
        <v>0</v>
      </c>
      <c r="AA13" s="35">
        <f>SUM([12]Ahmadnagar:Yavatmal!AA12)</f>
        <v>0</v>
      </c>
      <c r="AB13" s="38">
        <f>SUM([12]Ahmadnagar:Yavatmal!AB12)</f>
        <v>0</v>
      </c>
      <c r="AC13" s="30"/>
      <c r="AD13" s="1">
        <f>SUM([12]Ahmadnagar:Yavatmal!AB12)</f>
        <v>0</v>
      </c>
      <c r="AE13" s="1" t="b">
        <f t="shared" ref="AE13:AE76" si="2">+AD13=AB13</f>
        <v>1</v>
      </c>
    </row>
    <row r="14" spans="1:31">
      <c r="A14" s="31">
        <v>1.03</v>
      </c>
      <c r="B14" s="34" t="s">
        <v>28</v>
      </c>
      <c r="C14" s="35">
        <f>SUM([12]Ahmadnagar:Yavatmal!C13)</f>
        <v>0</v>
      </c>
      <c r="D14" s="36">
        <f>SUM([12]Ahmadnagar:Yavatmal!D13)</f>
        <v>0</v>
      </c>
      <c r="E14" s="35">
        <f>SUM([12]Ahmadnagar:Yavatmal!E13)</f>
        <v>0</v>
      </c>
      <c r="F14" s="36">
        <f>SUM([12]Ahmadnagar:Yavatmal!F13)</f>
        <v>0</v>
      </c>
      <c r="G14" s="36">
        <f t="shared" si="1"/>
        <v>0</v>
      </c>
      <c r="H14" s="36">
        <f t="shared" si="1"/>
        <v>0</v>
      </c>
      <c r="I14" s="35">
        <f>SUM([12]Ahmadnagar:Yavatmal!I13)</f>
        <v>0</v>
      </c>
      <c r="J14" s="36">
        <f>SUM([12]Ahmadnagar:Yavatmal!J13)</f>
        <v>0</v>
      </c>
      <c r="K14" s="35">
        <f>SUM([12]Ahmadnagar:Yavatmal!K13)</f>
        <v>0</v>
      </c>
      <c r="L14" s="36">
        <f>SUM([12]Ahmadnagar:Yavatmal!L13)</f>
        <v>0</v>
      </c>
      <c r="M14" s="36">
        <f>SUM([12]Ahmadnagar:Yavatmal!M13)</f>
        <v>0</v>
      </c>
      <c r="N14" s="36">
        <f>SUM([12]Ahmadnagar:Yavatmal!N13)</f>
        <v>0</v>
      </c>
      <c r="O14" s="37">
        <v>0</v>
      </c>
      <c r="P14" s="35">
        <f>SUM([12]Ahmadnagar:Yavatmal!P13)</f>
        <v>0</v>
      </c>
      <c r="Q14" s="36">
        <f>SUM([12]Ahmadnagar:Yavatmal!Q13)</f>
        <v>0</v>
      </c>
      <c r="R14" s="35">
        <f>SUM([12]Ahmadnagar:Yavatmal!R13)</f>
        <v>0</v>
      </c>
      <c r="S14" s="36">
        <f>SUM([12]Ahmadnagar:Yavatmal!S13)</f>
        <v>0</v>
      </c>
      <c r="T14" s="35">
        <f>SUM([12]Ahmadnagar:Yavatmal!T13)</f>
        <v>0</v>
      </c>
      <c r="U14" s="38">
        <f>SUM([12]Ahmadnagar:Yavatmal!U13)</f>
        <v>0</v>
      </c>
      <c r="V14" s="36">
        <f>SUM([12]Ahmadnagar:Yavatmal!V13)</f>
        <v>0</v>
      </c>
      <c r="W14" s="36">
        <f>SUM([12]Ahmadnagar:Yavatmal!W13)</f>
        <v>0</v>
      </c>
      <c r="X14" s="39"/>
      <c r="Y14" s="35">
        <f>SUM([12]Ahmadnagar:Yavatmal!Y13)</f>
        <v>0</v>
      </c>
      <c r="Z14" s="38">
        <f>SUM([12]Ahmadnagar:Yavatmal!Z13)</f>
        <v>0</v>
      </c>
      <c r="AA14" s="35">
        <f>SUM([12]Ahmadnagar:Yavatmal!AA13)</f>
        <v>0</v>
      </c>
      <c r="AB14" s="38">
        <f>SUM([12]Ahmadnagar:Yavatmal!AB13)</f>
        <v>0</v>
      </c>
      <c r="AC14" s="30"/>
      <c r="AD14" s="1">
        <f>SUM([12]Ahmadnagar:Yavatmal!AB13)</f>
        <v>0</v>
      </c>
      <c r="AE14" s="1" t="b">
        <f t="shared" si="2"/>
        <v>1</v>
      </c>
    </row>
    <row r="15" spans="1:31" ht="30">
      <c r="A15" s="31">
        <v>1.04</v>
      </c>
      <c r="B15" s="34" t="s">
        <v>29</v>
      </c>
      <c r="C15" s="35">
        <f>SUM([12]Ahmadnagar:Yavatmal!C14)</f>
        <v>0</v>
      </c>
      <c r="D15" s="36">
        <f>SUM([12]Ahmadnagar:Yavatmal!D14)</f>
        <v>0</v>
      </c>
      <c r="E15" s="35">
        <f>SUM([12]Ahmadnagar:Yavatmal!E14)</f>
        <v>0</v>
      </c>
      <c r="F15" s="36">
        <f>SUM([12]Ahmadnagar:Yavatmal!F14)</f>
        <v>0</v>
      </c>
      <c r="G15" s="36">
        <f t="shared" si="1"/>
        <v>0</v>
      </c>
      <c r="H15" s="36">
        <f t="shared" si="1"/>
        <v>0</v>
      </c>
      <c r="I15" s="35">
        <f>SUM([12]Ahmadnagar:Yavatmal!I14)</f>
        <v>0</v>
      </c>
      <c r="J15" s="36">
        <f>SUM([12]Ahmadnagar:Yavatmal!J14)</f>
        <v>0</v>
      </c>
      <c r="K15" s="35">
        <f>SUM([12]Ahmadnagar:Yavatmal!K14)</f>
        <v>0</v>
      </c>
      <c r="L15" s="36">
        <f>SUM([12]Ahmadnagar:Yavatmal!L14)</f>
        <v>0</v>
      </c>
      <c r="M15" s="36">
        <f>SUM([12]Ahmadnagar:Yavatmal!M14)</f>
        <v>0</v>
      </c>
      <c r="N15" s="36">
        <f>SUM([12]Ahmadnagar:Yavatmal!N14)</f>
        <v>0</v>
      </c>
      <c r="O15" s="37">
        <v>0</v>
      </c>
      <c r="P15" s="35">
        <f>SUM([12]Ahmadnagar:Yavatmal!P14)</f>
        <v>0</v>
      </c>
      <c r="Q15" s="36">
        <f>SUM([12]Ahmadnagar:Yavatmal!Q14)</f>
        <v>0</v>
      </c>
      <c r="R15" s="35">
        <f>SUM([12]Ahmadnagar:Yavatmal!R14)</f>
        <v>0</v>
      </c>
      <c r="S15" s="36">
        <f>SUM([12]Ahmadnagar:Yavatmal!S14)</f>
        <v>0</v>
      </c>
      <c r="T15" s="35">
        <f>SUM([12]Ahmadnagar:Yavatmal!T14)</f>
        <v>0</v>
      </c>
      <c r="U15" s="38">
        <f>SUM([12]Ahmadnagar:Yavatmal!U14)</f>
        <v>0</v>
      </c>
      <c r="V15" s="36">
        <f>SUM([12]Ahmadnagar:Yavatmal!V14)</f>
        <v>0</v>
      </c>
      <c r="W15" s="36">
        <f>SUM([12]Ahmadnagar:Yavatmal!W14)</f>
        <v>0</v>
      </c>
      <c r="X15" s="39"/>
      <c r="Y15" s="35">
        <f>SUM([12]Ahmadnagar:Yavatmal!Y14)</f>
        <v>0</v>
      </c>
      <c r="Z15" s="38">
        <f>SUM([12]Ahmadnagar:Yavatmal!Z14)</f>
        <v>0</v>
      </c>
      <c r="AA15" s="35">
        <f>SUM([12]Ahmadnagar:Yavatmal!AA14)</f>
        <v>0</v>
      </c>
      <c r="AB15" s="38">
        <f>SUM([12]Ahmadnagar:Yavatmal!AB14)</f>
        <v>0</v>
      </c>
      <c r="AC15" s="30"/>
      <c r="AD15" s="1">
        <f>SUM([12]Ahmadnagar:Yavatmal!AB14)</f>
        <v>0</v>
      </c>
      <c r="AE15" s="1" t="b">
        <f t="shared" si="2"/>
        <v>1</v>
      </c>
    </row>
    <row r="16" spans="1:31">
      <c r="A16" s="31">
        <v>1.05</v>
      </c>
      <c r="B16" s="34" t="s">
        <v>30</v>
      </c>
      <c r="C16" s="35">
        <f>SUM([12]Ahmadnagar:Yavatmal!C15)</f>
        <v>0</v>
      </c>
      <c r="D16" s="36">
        <f>SUM([12]Ahmadnagar:Yavatmal!D15)</f>
        <v>0</v>
      </c>
      <c r="E16" s="35">
        <f>SUM([12]Ahmadnagar:Yavatmal!E15)</f>
        <v>0</v>
      </c>
      <c r="F16" s="36">
        <f>SUM([12]Ahmadnagar:Yavatmal!F15)</f>
        <v>0</v>
      </c>
      <c r="G16" s="36">
        <f t="shared" si="1"/>
        <v>0</v>
      </c>
      <c r="H16" s="36">
        <f t="shared" si="1"/>
        <v>0</v>
      </c>
      <c r="I16" s="35">
        <f>SUM([12]Ahmadnagar:Yavatmal!I15)</f>
        <v>0</v>
      </c>
      <c r="J16" s="36">
        <f>SUM([12]Ahmadnagar:Yavatmal!J15)</f>
        <v>0</v>
      </c>
      <c r="K16" s="35">
        <f>SUM([12]Ahmadnagar:Yavatmal!K15)</f>
        <v>0</v>
      </c>
      <c r="L16" s="36">
        <f>SUM([12]Ahmadnagar:Yavatmal!L15)</f>
        <v>0</v>
      </c>
      <c r="M16" s="36">
        <f>SUM([12]Ahmadnagar:Yavatmal!M15)</f>
        <v>0</v>
      </c>
      <c r="N16" s="36">
        <f>SUM([12]Ahmadnagar:Yavatmal!N15)</f>
        <v>0</v>
      </c>
      <c r="O16" s="37">
        <v>0</v>
      </c>
      <c r="P16" s="35">
        <f>SUM([12]Ahmadnagar:Yavatmal!P15)</f>
        <v>0</v>
      </c>
      <c r="Q16" s="36">
        <f>SUM([12]Ahmadnagar:Yavatmal!Q15)</f>
        <v>0</v>
      </c>
      <c r="R16" s="35">
        <f>SUM([12]Ahmadnagar:Yavatmal!R15)</f>
        <v>0</v>
      </c>
      <c r="S16" s="36">
        <f>SUM([12]Ahmadnagar:Yavatmal!S15)</f>
        <v>0</v>
      </c>
      <c r="T16" s="35">
        <f>SUM([12]Ahmadnagar:Yavatmal!T15)</f>
        <v>0</v>
      </c>
      <c r="U16" s="38">
        <f>SUM([12]Ahmadnagar:Yavatmal!U15)</f>
        <v>0</v>
      </c>
      <c r="V16" s="36">
        <f>SUM([12]Ahmadnagar:Yavatmal!V15)</f>
        <v>0</v>
      </c>
      <c r="W16" s="36">
        <f>SUM([12]Ahmadnagar:Yavatmal!W15)</f>
        <v>0</v>
      </c>
      <c r="X16" s="39"/>
      <c r="Y16" s="35">
        <f>SUM([12]Ahmadnagar:Yavatmal!Y15)</f>
        <v>0</v>
      </c>
      <c r="Z16" s="38">
        <f>SUM([12]Ahmadnagar:Yavatmal!Z15)</f>
        <v>0</v>
      </c>
      <c r="AA16" s="35">
        <f>SUM([12]Ahmadnagar:Yavatmal!AA15)</f>
        <v>0</v>
      </c>
      <c r="AB16" s="38">
        <f>SUM([12]Ahmadnagar:Yavatmal!AB15)</f>
        <v>0</v>
      </c>
      <c r="AC16" s="30"/>
      <c r="AD16" s="1">
        <f>SUM([12]Ahmadnagar:Yavatmal!AB15)</f>
        <v>0</v>
      </c>
      <c r="AE16" s="1" t="b">
        <f t="shared" si="2"/>
        <v>1</v>
      </c>
    </row>
    <row r="17" spans="1:31" ht="30">
      <c r="A17" s="31">
        <v>1.06</v>
      </c>
      <c r="B17" s="40" t="s">
        <v>31</v>
      </c>
      <c r="C17" s="41">
        <f>SUM([12]Ahmadnagar:Yavatmal!C16)</f>
        <v>0</v>
      </c>
      <c r="D17" s="42">
        <f>SUM([12]Ahmadnagar:Yavatmal!D16)</f>
        <v>0</v>
      </c>
      <c r="E17" s="43">
        <f>SUM([12]Ahmadnagar:Yavatmal!E16)</f>
        <v>0</v>
      </c>
      <c r="F17" s="42">
        <f>SUM([12]Ahmadnagar:Yavatmal!F16)</f>
        <v>0</v>
      </c>
      <c r="G17" s="42">
        <f t="shared" si="1"/>
        <v>0</v>
      </c>
      <c r="H17" s="42">
        <f t="shared" si="1"/>
        <v>0</v>
      </c>
      <c r="I17" s="41">
        <f>SUM([12]Ahmadnagar:Yavatmal!I16)</f>
        <v>0</v>
      </c>
      <c r="J17" s="42">
        <f>SUM([12]Ahmadnagar:Yavatmal!J16)</f>
        <v>0</v>
      </c>
      <c r="K17" s="41">
        <f>SUM([12]Ahmadnagar:Yavatmal!K16)</f>
        <v>0</v>
      </c>
      <c r="L17" s="42">
        <f>SUM([12]Ahmadnagar:Yavatmal!L16)</f>
        <v>0</v>
      </c>
      <c r="M17" s="42">
        <f>SUM([12]Ahmadnagar:Yavatmal!M16)</f>
        <v>0</v>
      </c>
      <c r="N17" s="42">
        <f>SUM([12]Ahmadnagar:Yavatmal!N16)</f>
        <v>0</v>
      </c>
      <c r="O17" s="44">
        <v>0</v>
      </c>
      <c r="P17" s="41">
        <f>SUM([12]Ahmadnagar:Yavatmal!P16)</f>
        <v>0</v>
      </c>
      <c r="Q17" s="42">
        <f>SUM([12]Ahmadnagar:Yavatmal!Q16)</f>
        <v>0</v>
      </c>
      <c r="R17" s="41">
        <f>SUM([12]Ahmadnagar:Yavatmal!R16)</f>
        <v>0</v>
      </c>
      <c r="S17" s="42">
        <f>SUM([12]Ahmadnagar:Yavatmal!S16)</f>
        <v>0</v>
      </c>
      <c r="T17" s="41">
        <f>SUM([12]Ahmadnagar:Yavatmal!T16)</f>
        <v>0</v>
      </c>
      <c r="U17" s="45">
        <f>SUM([12]Ahmadnagar:Yavatmal!U16)</f>
        <v>0</v>
      </c>
      <c r="V17" s="42">
        <f>SUM([12]Ahmadnagar:Yavatmal!V16)</f>
        <v>0</v>
      </c>
      <c r="W17" s="42">
        <f>SUM([12]Ahmadnagar:Yavatmal!W16)</f>
        <v>0</v>
      </c>
      <c r="X17" s="39"/>
      <c r="Y17" s="41">
        <f>SUM([12]Ahmadnagar:Yavatmal!Y16)</f>
        <v>0</v>
      </c>
      <c r="Z17" s="45">
        <f>SUM([12]Ahmadnagar:Yavatmal!Z16)</f>
        <v>0</v>
      </c>
      <c r="AA17" s="41">
        <f>SUM([12]Ahmadnagar:Yavatmal!AA16)</f>
        <v>0</v>
      </c>
      <c r="AB17" s="45">
        <f>SUM([12]Ahmadnagar:Yavatmal!AB16)</f>
        <v>0</v>
      </c>
      <c r="AC17" s="30"/>
      <c r="AD17" s="1">
        <f>SUM([12]Ahmadnagar:Yavatmal!AB16)</f>
        <v>0</v>
      </c>
      <c r="AE17" s="1" t="b">
        <f t="shared" si="2"/>
        <v>1</v>
      </c>
    </row>
    <row r="18" spans="1:31" ht="30">
      <c r="A18" s="31">
        <v>1.07</v>
      </c>
      <c r="B18" s="40" t="s">
        <v>32</v>
      </c>
      <c r="C18" s="41">
        <f>SUM([12]Ahmadnagar:Yavatmal!C17)</f>
        <v>0</v>
      </c>
      <c r="D18" s="42">
        <f>SUM([12]Ahmadnagar:Yavatmal!D17)</f>
        <v>0</v>
      </c>
      <c r="E18" s="41">
        <f>SUM([12]Ahmadnagar:Yavatmal!E17)</f>
        <v>0</v>
      </c>
      <c r="F18" s="42">
        <f>SUM([12]Ahmadnagar:Yavatmal!F17)</f>
        <v>0</v>
      </c>
      <c r="G18" s="42">
        <f t="shared" si="1"/>
        <v>0</v>
      </c>
      <c r="H18" s="42">
        <f t="shared" si="1"/>
        <v>0</v>
      </c>
      <c r="I18" s="41">
        <f>SUM([12]Ahmadnagar:Yavatmal!I17)</f>
        <v>0</v>
      </c>
      <c r="J18" s="42">
        <f>SUM([12]Ahmadnagar:Yavatmal!J17)</f>
        <v>0</v>
      </c>
      <c r="K18" s="41">
        <f>SUM([12]Ahmadnagar:Yavatmal!K17)</f>
        <v>0</v>
      </c>
      <c r="L18" s="42">
        <f>SUM([12]Ahmadnagar:Yavatmal!L17)</f>
        <v>0</v>
      </c>
      <c r="M18" s="42">
        <f>SUM([12]Ahmadnagar:Yavatmal!M17)</f>
        <v>0</v>
      </c>
      <c r="N18" s="42">
        <f>SUM([12]Ahmadnagar:Yavatmal!N17)</f>
        <v>0</v>
      </c>
      <c r="O18" s="44">
        <v>0</v>
      </c>
      <c r="P18" s="41">
        <f>SUM([12]Ahmadnagar:Yavatmal!P17)</f>
        <v>0</v>
      </c>
      <c r="Q18" s="42">
        <f>SUM([12]Ahmadnagar:Yavatmal!Q17)</f>
        <v>0</v>
      </c>
      <c r="R18" s="41">
        <f>SUM([12]Ahmadnagar:Yavatmal!R17)</f>
        <v>0</v>
      </c>
      <c r="S18" s="42">
        <f>SUM([12]Ahmadnagar:Yavatmal!S17)</f>
        <v>0</v>
      </c>
      <c r="T18" s="41">
        <f>SUM([12]Ahmadnagar:Yavatmal!T17)</f>
        <v>0</v>
      </c>
      <c r="U18" s="45">
        <f>SUM([12]Ahmadnagar:Yavatmal!U17)</f>
        <v>0</v>
      </c>
      <c r="V18" s="42">
        <f>SUM([12]Ahmadnagar:Yavatmal!V17)</f>
        <v>0</v>
      </c>
      <c r="W18" s="42">
        <f>SUM([12]Ahmadnagar:Yavatmal!W17)</f>
        <v>0</v>
      </c>
      <c r="X18" s="39"/>
      <c r="Y18" s="41">
        <f>SUM([12]Ahmadnagar:Yavatmal!Y17)</f>
        <v>0</v>
      </c>
      <c r="Z18" s="45">
        <f>SUM([12]Ahmadnagar:Yavatmal!Z17)</f>
        <v>0</v>
      </c>
      <c r="AA18" s="41">
        <f>SUM([12]Ahmadnagar:Yavatmal!AA17)</f>
        <v>0</v>
      </c>
      <c r="AB18" s="45">
        <f>SUM([12]Ahmadnagar:Yavatmal!AB17)</f>
        <v>0</v>
      </c>
      <c r="AC18" s="30"/>
      <c r="AD18" s="1">
        <f>SUM([12]Ahmadnagar:Yavatmal!AB17)</f>
        <v>0</v>
      </c>
      <c r="AE18" s="1" t="b">
        <f t="shared" si="2"/>
        <v>1</v>
      </c>
    </row>
    <row r="19" spans="1:31" ht="28.5">
      <c r="A19" s="32">
        <v>2</v>
      </c>
      <c r="B19" s="46" t="s">
        <v>33</v>
      </c>
      <c r="C19" s="47">
        <f>SUM([12]Ahmadnagar:Yavatmal!C18)</f>
        <v>0</v>
      </c>
      <c r="D19" s="48">
        <f>SUM([12]Ahmadnagar:Yavatmal!D18)</f>
        <v>0</v>
      </c>
      <c r="E19" s="47">
        <f>SUM([12]Ahmadnagar:Yavatmal!E18)</f>
        <v>0</v>
      </c>
      <c r="F19" s="48">
        <f>SUM([12]Ahmadnagar:Yavatmal!F18)</f>
        <v>0</v>
      </c>
      <c r="G19" s="48">
        <f t="shared" si="1"/>
        <v>0</v>
      </c>
      <c r="H19" s="48">
        <f t="shared" si="1"/>
        <v>0</v>
      </c>
      <c r="I19" s="47">
        <f>SUM([12]Ahmadnagar:Yavatmal!I18)</f>
        <v>0</v>
      </c>
      <c r="J19" s="48">
        <f>SUM([12]Ahmadnagar:Yavatmal!J18)</f>
        <v>0</v>
      </c>
      <c r="K19" s="47">
        <f>SUM([12]Ahmadnagar:Yavatmal!K18)</f>
        <v>0</v>
      </c>
      <c r="L19" s="48">
        <f>SUM([12]Ahmadnagar:Yavatmal!L18)</f>
        <v>0</v>
      </c>
      <c r="M19" s="48">
        <f>SUM([12]Ahmadnagar:Yavatmal!M18)</f>
        <v>0</v>
      </c>
      <c r="N19" s="48">
        <f>SUM([12]Ahmadnagar:Yavatmal!N18)</f>
        <v>0</v>
      </c>
      <c r="O19" s="49">
        <v>0</v>
      </c>
      <c r="P19" s="47">
        <f>SUM([12]Ahmadnagar:Yavatmal!P18)</f>
        <v>0</v>
      </c>
      <c r="Q19" s="48">
        <f>SUM([12]Ahmadnagar:Yavatmal!Q18)</f>
        <v>0</v>
      </c>
      <c r="R19" s="47">
        <f>SUM([12]Ahmadnagar:Yavatmal!R18)</f>
        <v>0</v>
      </c>
      <c r="S19" s="48">
        <f>SUM([12]Ahmadnagar:Yavatmal!S18)</f>
        <v>0</v>
      </c>
      <c r="T19" s="47">
        <f>SUM([12]Ahmadnagar:Yavatmal!T18)</f>
        <v>0</v>
      </c>
      <c r="U19" s="50">
        <f>SUM([12]Ahmadnagar:Yavatmal!U18)</f>
        <v>0</v>
      </c>
      <c r="V19" s="48">
        <f>SUM([12]Ahmadnagar:Yavatmal!V18)</f>
        <v>0</v>
      </c>
      <c r="W19" s="48">
        <f>SUM([12]Ahmadnagar:Yavatmal!W18)</f>
        <v>0</v>
      </c>
      <c r="X19" s="39"/>
      <c r="Y19" s="47">
        <f>SUM([12]Ahmadnagar:Yavatmal!Y18)</f>
        <v>0</v>
      </c>
      <c r="Z19" s="50">
        <f>SUM([12]Ahmadnagar:Yavatmal!Z18)</f>
        <v>0</v>
      </c>
      <c r="AA19" s="47">
        <f>SUM([12]Ahmadnagar:Yavatmal!AA18)</f>
        <v>0</v>
      </c>
      <c r="AB19" s="50">
        <f>SUM([12]Ahmadnagar:Yavatmal!AB18)</f>
        <v>0</v>
      </c>
      <c r="AC19" s="30"/>
      <c r="AD19" s="1">
        <f>SUM([12]Ahmadnagar:Yavatmal!AB18)</f>
        <v>0</v>
      </c>
      <c r="AE19" s="1" t="b">
        <f t="shared" si="2"/>
        <v>1</v>
      </c>
    </row>
    <row r="20" spans="1:31">
      <c r="A20" s="20" t="s">
        <v>22</v>
      </c>
      <c r="B20" s="46" t="s">
        <v>34</v>
      </c>
      <c r="C20" s="47">
        <f>SUM([12]Ahmadnagar:Yavatmal!C19)</f>
        <v>0</v>
      </c>
      <c r="D20" s="48">
        <f>SUM([12]Ahmadnagar:Yavatmal!D19)</f>
        <v>0</v>
      </c>
      <c r="E20" s="47">
        <f>SUM([12]Ahmadnagar:Yavatmal!E19)</f>
        <v>0</v>
      </c>
      <c r="F20" s="48">
        <f>SUM([12]Ahmadnagar:Yavatmal!F19)</f>
        <v>0</v>
      </c>
      <c r="G20" s="48">
        <f t="shared" si="1"/>
        <v>0</v>
      </c>
      <c r="H20" s="48">
        <f t="shared" si="1"/>
        <v>0</v>
      </c>
      <c r="I20" s="47">
        <f>SUM([12]Ahmadnagar:Yavatmal!I19)</f>
        <v>0</v>
      </c>
      <c r="J20" s="48">
        <f>SUM([12]Ahmadnagar:Yavatmal!J19)</f>
        <v>0</v>
      </c>
      <c r="K20" s="47">
        <f>SUM([12]Ahmadnagar:Yavatmal!K19)</f>
        <v>0</v>
      </c>
      <c r="L20" s="48">
        <f>SUM([12]Ahmadnagar:Yavatmal!L19)</f>
        <v>0</v>
      </c>
      <c r="M20" s="48">
        <f>SUM([12]Ahmadnagar:Yavatmal!M19)</f>
        <v>0</v>
      </c>
      <c r="N20" s="48">
        <f>SUM([12]Ahmadnagar:Yavatmal!N19)</f>
        <v>0</v>
      </c>
      <c r="O20" s="49">
        <v>0</v>
      </c>
      <c r="P20" s="47">
        <f>SUM([12]Ahmadnagar:Yavatmal!P19)</f>
        <v>0</v>
      </c>
      <c r="Q20" s="48">
        <f>SUM([12]Ahmadnagar:Yavatmal!Q19)</f>
        <v>0</v>
      </c>
      <c r="R20" s="47">
        <f>SUM([12]Ahmadnagar:Yavatmal!R19)</f>
        <v>0</v>
      </c>
      <c r="S20" s="48">
        <f>SUM([12]Ahmadnagar:Yavatmal!S19)</f>
        <v>0</v>
      </c>
      <c r="T20" s="47">
        <f>SUM([12]Ahmadnagar:Yavatmal!T19)</f>
        <v>0</v>
      </c>
      <c r="U20" s="50">
        <f>SUM([12]Ahmadnagar:Yavatmal!U19)</f>
        <v>0</v>
      </c>
      <c r="V20" s="48">
        <f>SUM([12]Ahmadnagar:Yavatmal!V19)</f>
        <v>0</v>
      </c>
      <c r="W20" s="48">
        <f>SUM([12]Ahmadnagar:Yavatmal!W19)</f>
        <v>0</v>
      </c>
      <c r="X20" s="39"/>
      <c r="Y20" s="47">
        <f>SUM([12]Ahmadnagar:Yavatmal!Y19)</f>
        <v>0</v>
      </c>
      <c r="Z20" s="50">
        <f>SUM([12]Ahmadnagar:Yavatmal!Z19)</f>
        <v>0</v>
      </c>
      <c r="AA20" s="47">
        <f>SUM([12]Ahmadnagar:Yavatmal!AA19)</f>
        <v>0</v>
      </c>
      <c r="AB20" s="50">
        <f>SUM([12]Ahmadnagar:Yavatmal!AB19)</f>
        <v>0</v>
      </c>
      <c r="AC20" s="30"/>
      <c r="AD20" s="1">
        <f>SUM([12]Ahmadnagar:Yavatmal!AB19)</f>
        <v>0</v>
      </c>
      <c r="AE20" s="1" t="b">
        <f t="shared" si="2"/>
        <v>1</v>
      </c>
    </row>
    <row r="21" spans="1:31" ht="17.25" customHeight="1">
      <c r="A21" s="20" t="s">
        <v>35</v>
      </c>
      <c r="B21" s="51" t="s">
        <v>36</v>
      </c>
      <c r="C21" s="52">
        <f>SUM([12]Ahmadnagar:Yavatmal!C20)</f>
        <v>0</v>
      </c>
      <c r="D21" s="53">
        <f>SUM([12]Ahmadnagar:Yavatmal!D20)</f>
        <v>0</v>
      </c>
      <c r="E21" s="52">
        <f>SUM([12]Ahmadnagar:Yavatmal!E20)</f>
        <v>0</v>
      </c>
      <c r="F21" s="53">
        <f>SUM([12]Ahmadnagar:Yavatmal!F20)</f>
        <v>0</v>
      </c>
      <c r="G21" s="53">
        <f t="shared" si="1"/>
        <v>0</v>
      </c>
      <c r="H21" s="53">
        <f t="shared" si="1"/>
        <v>0</v>
      </c>
      <c r="I21" s="52">
        <f>SUM([12]Ahmadnagar:Yavatmal!I20)</f>
        <v>0</v>
      </c>
      <c r="J21" s="53">
        <f>SUM([12]Ahmadnagar:Yavatmal!J20)</f>
        <v>0</v>
      </c>
      <c r="K21" s="52">
        <f>SUM([12]Ahmadnagar:Yavatmal!K20)</f>
        <v>0</v>
      </c>
      <c r="L21" s="53">
        <f>SUM([12]Ahmadnagar:Yavatmal!L20)</f>
        <v>0</v>
      </c>
      <c r="M21" s="53">
        <f>SUM([12]Ahmadnagar:Yavatmal!M20)</f>
        <v>0</v>
      </c>
      <c r="N21" s="53">
        <f>SUM([12]Ahmadnagar:Yavatmal!N20)</f>
        <v>0</v>
      </c>
      <c r="O21" s="54">
        <v>0</v>
      </c>
      <c r="P21" s="52">
        <f>SUM([12]Ahmadnagar:Yavatmal!P20)</f>
        <v>0</v>
      </c>
      <c r="Q21" s="53">
        <f>SUM([12]Ahmadnagar:Yavatmal!Q20)</f>
        <v>0</v>
      </c>
      <c r="R21" s="52">
        <f>SUM([12]Ahmadnagar:Yavatmal!R20)</f>
        <v>0</v>
      </c>
      <c r="S21" s="53">
        <f>SUM([12]Ahmadnagar:Yavatmal!S20)</f>
        <v>0</v>
      </c>
      <c r="T21" s="52">
        <f>SUM([12]Ahmadnagar:Yavatmal!T20)</f>
        <v>0</v>
      </c>
      <c r="U21" s="55">
        <f>SUM([12]Ahmadnagar:Yavatmal!U20)</f>
        <v>0</v>
      </c>
      <c r="V21" s="53">
        <f>SUM([12]Ahmadnagar:Yavatmal!V20)</f>
        <v>0</v>
      </c>
      <c r="W21" s="53">
        <f>SUM([12]Ahmadnagar:Yavatmal!W20)</f>
        <v>0</v>
      </c>
      <c r="X21" s="39"/>
      <c r="Y21" s="52">
        <f>SUM([12]Ahmadnagar:Yavatmal!Y20)</f>
        <v>0</v>
      </c>
      <c r="Z21" s="55">
        <f>SUM([12]Ahmadnagar:Yavatmal!Z20)</f>
        <v>0</v>
      </c>
      <c r="AA21" s="52">
        <f>SUM([12]Ahmadnagar:Yavatmal!AA20)</f>
        <v>0</v>
      </c>
      <c r="AB21" s="55">
        <f>SUM([12]Ahmadnagar:Yavatmal!AB20)</f>
        <v>0</v>
      </c>
      <c r="AC21" s="30"/>
      <c r="AD21" s="1">
        <f>SUM([12]Ahmadnagar:Yavatmal!AB20)</f>
        <v>0</v>
      </c>
      <c r="AE21" s="1" t="b">
        <f t="shared" si="2"/>
        <v>1</v>
      </c>
    </row>
    <row r="22" spans="1:31" ht="30">
      <c r="A22" s="31">
        <v>2.0099999999999998</v>
      </c>
      <c r="B22" s="34" t="s">
        <v>37</v>
      </c>
      <c r="C22" s="35">
        <f>SUM([12]Ahmadnagar:Yavatmal!C21)</f>
        <v>0</v>
      </c>
      <c r="D22" s="36">
        <f>SUM([12]Ahmadnagar:Yavatmal!D21)</f>
        <v>0</v>
      </c>
      <c r="E22" s="35">
        <f>SUM([12]Ahmadnagar:Yavatmal!E21)</f>
        <v>0</v>
      </c>
      <c r="F22" s="36">
        <f>SUM([12]Ahmadnagar:Yavatmal!F21)</f>
        <v>0</v>
      </c>
      <c r="G22" s="36">
        <f t="shared" si="1"/>
        <v>0</v>
      </c>
      <c r="H22" s="36">
        <f t="shared" si="1"/>
        <v>0</v>
      </c>
      <c r="I22" s="35">
        <f>SUM([12]Ahmadnagar:Yavatmal!I21)</f>
        <v>0</v>
      </c>
      <c r="J22" s="36">
        <f>SUM([12]Ahmadnagar:Yavatmal!J21)</f>
        <v>0</v>
      </c>
      <c r="K22" s="35">
        <f>SUM([12]Ahmadnagar:Yavatmal!K21)</f>
        <v>0</v>
      </c>
      <c r="L22" s="36">
        <f>SUM([12]Ahmadnagar:Yavatmal!L21)</f>
        <v>0</v>
      </c>
      <c r="M22" s="36">
        <f>SUM([12]Ahmadnagar:Yavatmal!M21)</f>
        <v>0</v>
      </c>
      <c r="N22" s="36">
        <f>SUM([12]Ahmadnagar:Yavatmal!N21)</f>
        <v>0</v>
      </c>
      <c r="O22" s="37">
        <v>0</v>
      </c>
      <c r="P22" s="35">
        <f>SUM([12]Ahmadnagar:Yavatmal!P21)</f>
        <v>0</v>
      </c>
      <c r="Q22" s="36">
        <f>O22*P22</f>
        <v>0</v>
      </c>
      <c r="R22" s="35">
        <f>SUM([12]Ahmadnagar:Yavatmal!R21)</f>
        <v>0</v>
      </c>
      <c r="S22" s="36">
        <f>SUM([12]Ahmadnagar:Yavatmal!S21)</f>
        <v>0</v>
      </c>
      <c r="T22" s="35">
        <f>SUM([12]Ahmadnagar:Yavatmal!T21)</f>
        <v>0</v>
      </c>
      <c r="U22" s="38">
        <f>SUM([12]Ahmadnagar:Yavatmal!U21)</f>
        <v>0</v>
      </c>
      <c r="V22" s="36">
        <f>SUM([12]Ahmadnagar:Yavatmal!V21)</f>
        <v>0</v>
      </c>
      <c r="W22" s="36">
        <f>SUM([12]Ahmadnagar:Yavatmal!W21)</f>
        <v>0</v>
      </c>
      <c r="X22" s="39"/>
      <c r="Y22" s="35">
        <f>SUM([12]Ahmadnagar:Yavatmal!Y21)</f>
        <v>0</v>
      </c>
      <c r="Z22" s="38">
        <f>X22*Y22</f>
        <v>0</v>
      </c>
      <c r="AA22" s="35">
        <f>SUM([12]Ahmadnagar:Yavatmal!AA21)</f>
        <v>0</v>
      </c>
      <c r="AB22" s="38">
        <f>SUM([12]Ahmadnagar:Yavatmal!AB21)</f>
        <v>0</v>
      </c>
      <c r="AC22" s="30"/>
      <c r="AD22" s="1">
        <f>SUM([12]Ahmadnagar:Yavatmal!AB21)</f>
        <v>0</v>
      </c>
      <c r="AE22" s="1" t="b">
        <f t="shared" si="2"/>
        <v>1</v>
      </c>
    </row>
    <row r="23" spans="1:31" ht="30">
      <c r="A23" s="31">
        <v>2.02</v>
      </c>
      <c r="B23" s="34" t="s">
        <v>38</v>
      </c>
      <c r="C23" s="35">
        <f>SUM([12]Ahmadnagar:Yavatmal!C22)</f>
        <v>0</v>
      </c>
      <c r="D23" s="36">
        <f>SUM([12]Ahmadnagar:Yavatmal!D22)</f>
        <v>0</v>
      </c>
      <c r="E23" s="35">
        <f>SUM([12]Ahmadnagar:Yavatmal!E22)</f>
        <v>0</v>
      </c>
      <c r="F23" s="36">
        <f>SUM([12]Ahmadnagar:Yavatmal!F22)</f>
        <v>0</v>
      </c>
      <c r="G23" s="36">
        <f t="shared" si="1"/>
        <v>0</v>
      </c>
      <c r="H23" s="36">
        <f t="shared" si="1"/>
        <v>0</v>
      </c>
      <c r="I23" s="35">
        <f>SUM([12]Ahmadnagar:Yavatmal!I22)</f>
        <v>0</v>
      </c>
      <c r="J23" s="36">
        <f>SUM([12]Ahmadnagar:Yavatmal!J22)</f>
        <v>0</v>
      </c>
      <c r="K23" s="35">
        <f>SUM([12]Ahmadnagar:Yavatmal!K22)</f>
        <v>0</v>
      </c>
      <c r="L23" s="36">
        <f>SUM([12]Ahmadnagar:Yavatmal!L22)</f>
        <v>0</v>
      </c>
      <c r="M23" s="36">
        <f>SUM([12]Ahmadnagar:Yavatmal!M22)</f>
        <v>0</v>
      </c>
      <c r="N23" s="36">
        <f>SUM([12]Ahmadnagar:Yavatmal!N22)</f>
        <v>0</v>
      </c>
      <c r="O23" s="37">
        <v>0</v>
      </c>
      <c r="P23" s="35">
        <f>SUM([12]Ahmadnagar:Yavatmal!P22)</f>
        <v>0</v>
      </c>
      <c r="Q23" s="36">
        <f>SUM([12]Ahmadnagar:Yavatmal!Q22)</f>
        <v>0</v>
      </c>
      <c r="R23" s="35">
        <f>SUM([12]Ahmadnagar:Yavatmal!R22)</f>
        <v>0</v>
      </c>
      <c r="S23" s="36">
        <f>SUM([12]Ahmadnagar:Yavatmal!S22)</f>
        <v>0</v>
      </c>
      <c r="T23" s="35">
        <f>SUM([12]Ahmadnagar:Yavatmal!T22)</f>
        <v>0</v>
      </c>
      <c r="U23" s="38">
        <f>SUM([12]Ahmadnagar:Yavatmal!U22)</f>
        <v>0</v>
      </c>
      <c r="V23" s="36">
        <f>SUM([12]Ahmadnagar:Yavatmal!V22)</f>
        <v>0</v>
      </c>
      <c r="W23" s="36">
        <f>SUM([12]Ahmadnagar:Yavatmal!W22)</f>
        <v>0</v>
      </c>
      <c r="X23" s="39"/>
      <c r="Y23" s="35">
        <f>SUM([12]Ahmadnagar:Yavatmal!Y22)</f>
        <v>0</v>
      </c>
      <c r="Z23" s="38">
        <f>SUM([12]Ahmadnagar:Yavatmal!Z22)</f>
        <v>0</v>
      </c>
      <c r="AA23" s="35">
        <f>SUM([12]Ahmadnagar:Yavatmal!AA22)</f>
        <v>0</v>
      </c>
      <c r="AB23" s="38">
        <f>SUM([12]Ahmadnagar:Yavatmal!AB22)</f>
        <v>0</v>
      </c>
      <c r="AC23" s="30"/>
      <c r="AD23" s="1">
        <f>SUM([12]Ahmadnagar:Yavatmal!AB22)</f>
        <v>0</v>
      </c>
      <c r="AE23" s="1" t="b">
        <f t="shared" si="2"/>
        <v>1</v>
      </c>
    </row>
    <row r="24" spans="1:31">
      <c r="A24" s="31">
        <v>2.0299999999999998</v>
      </c>
      <c r="B24" s="34" t="s">
        <v>39</v>
      </c>
      <c r="C24" s="35">
        <f>SUM([12]Ahmadnagar:Yavatmal!C23)</f>
        <v>0</v>
      </c>
      <c r="D24" s="36">
        <f>SUM([12]Ahmadnagar:Yavatmal!D23)</f>
        <v>0</v>
      </c>
      <c r="E24" s="35">
        <f>SUM([12]Ahmadnagar:Yavatmal!E23)</f>
        <v>0</v>
      </c>
      <c r="F24" s="36">
        <f>SUM([12]Ahmadnagar:Yavatmal!F23)</f>
        <v>0</v>
      </c>
      <c r="G24" s="36">
        <f t="shared" si="1"/>
        <v>0</v>
      </c>
      <c r="H24" s="36">
        <f t="shared" si="1"/>
        <v>0</v>
      </c>
      <c r="I24" s="35">
        <f>SUM([12]Ahmadnagar:Yavatmal!I23)</f>
        <v>0</v>
      </c>
      <c r="J24" s="36">
        <f>SUM([12]Ahmadnagar:Yavatmal!J23)</f>
        <v>0</v>
      </c>
      <c r="K24" s="35">
        <f>SUM([12]Ahmadnagar:Yavatmal!K23)</f>
        <v>0</v>
      </c>
      <c r="L24" s="36">
        <f>SUM([12]Ahmadnagar:Yavatmal!L23)</f>
        <v>0</v>
      </c>
      <c r="M24" s="36">
        <f>SUM([12]Ahmadnagar:Yavatmal!M23)</f>
        <v>0</v>
      </c>
      <c r="N24" s="36">
        <f>SUM([12]Ahmadnagar:Yavatmal!N23)</f>
        <v>0</v>
      </c>
      <c r="O24" s="37">
        <v>0</v>
      </c>
      <c r="P24" s="35">
        <f>SUM([12]Ahmadnagar:Yavatmal!P23)</f>
        <v>0</v>
      </c>
      <c r="Q24" s="36">
        <f>SUM([12]Ahmadnagar:Yavatmal!Q23)</f>
        <v>0</v>
      </c>
      <c r="R24" s="35">
        <f>SUM([12]Ahmadnagar:Yavatmal!R23)</f>
        <v>0</v>
      </c>
      <c r="S24" s="36">
        <f>SUM([12]Ahmadnagar:Yavatmal!S23)</f>
        <v>0</v>
      </c>
      <c r="T24" s="35">
        <f>SUM([12]Ahmadnagar:Yavatmal!T23)</f>
        <v>0</v>
      </c>
      <c r="U24" s="38">
        <f>SUM([12]Ahmadnagar:Yavatmal!U23)</f>
        <v>0</v>
      </c>
      <c r="V24" s="36">
        <f>SUM([12]Ahmadnagar:Yavatmal!V23)</f>
        <v>0</v>
      </c>
      <c r="W24" s="36">
        <f>SUM([12]Ahmadnagar:Yavatmal!W23)</f>
        <v>0</v>
      </c>
      <c r="X24" s="39"/>
      <c r="Y24" s="35">
        <f>SUM([12]Ahmadnagar:Yavatmal!Y23)</f>
        <v>0</v>
      </c>
      <c r="Z24" s="38">
        <f>SUM([12]Ahmadnagar:Yavatmal!Z23)</f>
        <v>0</v>
      </c>
      <c r="AA24" s="35">
        <f>SUM([12]Ahmadnagar:Yavatmal!AA23)</f>
        <v>0</v>
      </c>
      <c r="AB24" s="38">
        <f>SUM([12]Ahmadnagar:Yavatmal!AB23)</f>
        <v>0</v>
      </c>
      <c r="AC24" s="30"/>
      <c r="AD24" s="1">
        <f>SUM([12]Ahmadnagar:Yavatmal!AB23)</f>
        <v>0</v>
      </c>
      <c r="AE24" s="1" t="b">
        <f t="shared" si="2"/>
        <v>1</v>
      </c>
    </row>
    <row r="25" spans="1:31" s="56" customFormat="1" ht="30">
      <c r="A25" s="31">
        <v>2.04</v>
      </c>
      <c r="B25" s="34" t="s">
        <v>40</v>
      </c>
      <c r="C25" s="35">
        <f>SUM([12]Ahmadnagar:Yavatmal!C24)</f>
        <v>0</v>
      </c>
      <c r="D25" s="36">
        <f>SUM([12]Ahmadnagar:Yavatmal!D24)</f>
        <v>0</v>
      </c>
      <c r="E25" s="35">
        <f>SUM([12]Ahmadnagar:Yavatmal!E24)</f>
        <v>0</v>
      </c>
      <c r="F25" s="36">
        <f>SUM([12]Ahmadnagar:Yavatmal!F24)</f>
        <v>0</v>
      </c>
      <c r="G25" s="36">
        <f t="shared" si="1"/>
        <v>0</v>
      </c>
      <c r="H25" s="36">
        <f t="shared" si="1"/>
        <v>0</v>
      </c>
      <c r="I25" s="35">
        <f>SUM([12]Ahmadnagar:Yavatmal!I24)</f>
        <v>0</v>
      </c>
      <c r="J25" s="36">
        <f>SUM([12]Ahmadnagar:Yavatmal!J24)</f>
        <v>0</v>
      </c>
      <c r="K25" s="35">
        <f>SUM([12]Ahmadnagar:Yavatmal!K24)</f>
        <v>0</v>
      </c>
      <c r="L25" s="36">
        <f>SUM([12]Ahmadnagar:Yavatmal!L24)</f>
        <v>0</v>
      </c>
      <c r="M25" s="36">
        <f>SUM([12]Ahmadnagar:Yavatmal!M24)</f>
        <v>0</v>
      </c>
      <c r="N25" s="36">
        <f>SUM([12]Ahmadnagar:Yavatmal!N24)</f>
        <v>0</v>
      </c>
      <c r="O25" s="37">
        <v>0</v>
      </c>
      <c r="P25" s="35">
        <f>SUM([12]Ahmadnagar:Yavatmal!P24)</f>
        <v>0</v>
      </c>
      <c r="Q25" s="36">
        <f>SUM([12]Ahmadnagar:Yavatmal!Q24)</f>
        <v>0</v>
      </c>
      <c r="R25" s="35">
        <f>SUM([12]Ahmadnagar:Yavatmal!R24)</f>
        <v>0</v>
      </c>
      <c r="S25" s="36">
        <f>SUM([12]Ahmadnagar:Yavatmal!S24)</f>
        <v>0</v>
      </c>
      <c r="T25" s="35">
        <f>SUM([12]Ahmadnagar:Yavatmal!T24)</f>
        <v>0</v>
      </c>
      <c r="U25" s="38">
        <f>SUM([12]Ahmadnagar:Yavatmal!U24)</f>
        <v>0</v>
      </c>
      <c r="V25" s="36">
        <f>SUM([12]Ahmadnagar:Yavatmal!V24)</f>
        <v>0</v>
      </c>
      <c r="W25" s="36">
        <f>SUM([12]Ahmadnagar:Yavatmal!W24)</f>
        <v>0</v>
      </c>
      <c r="X25" s="39"/>
      <c r="Y25" s="35">
        <f>SUM([12]Ahmadnagar:Yavatmal!Y24)</f>
        <v>0</v>
      </c>
      <c r="Z25" s="38">
        <f>SUM([12]Ahmadnagar:Yavatmal!Z24)</f>
        <v>0</v>
      </c>
      <c r="AA25" s="35">
        <f>SUM([12]Ahmadnagar:Yavatmal!AA24)</f>
        <v>0</v>
      </c>
      <c r="AB25" s="38">
        <f>SUM([12]Ahmadnagar:Yavatmal!AB24)</f>
        <v>0</v>
      </c>
      <c r="AC25" s="30"/>
      <c r="AD25" s="1">
        <f>SUM([12]Ahmadnagar:Yavatmal!AB24)</f>
        <v>0</v>
      </c>
      <c r="AE25" s="1" t="b">
        <f t="shared" si="2"/>
        <v>1</v>
      </c>
    </row>
    <row r="26" spans="1:31">
      <c r="A26" s="31"/>
      <c r="B26" s="51" t="s">
        <v>41</v>
      </c>
      <c r="C26" s="52">
        <f t="shared" ref="C26:F26" si="3">SUM(C22:C25)</f>
        <v>0</v>
      </c>
      <c r="D26" s="53">
        <f t="shared" si="3"/>
        <v>0</v>
      </c>
      <c r="E26" s="52">
        <f t="shared" si="3"/>
        <v>0</v>
      </c>
      <c r="F26" s="53">
        <f t="shared" si="3"/>
        <v>0</v>
      </c>
      <c r="G26" s="53">
        <f t="shared" si="1"/>
        <v>0</v>
      </c>
      <c r="H26" s="53">
        <f t="shared" si="1"/>
        <v>0</v>
      </c>
      <c r="I26" s="52">
        <f t="shared" ref="I26:L26" si="4">SUM(I22:I25)</f>
        <v>0</v>
      </c>
      <c r="J26" s="53">
        <f t="shared" si="4"/>
        <v>0</v>
      </c>
      <c r="K26" s="52">
        <f t="shared" si="4"/>
        <v>0</v>
      </c>
      <c r="L26" s="53">
        <f t="shared" si="4"/>
        <v>0</v>
      </c>
      <c r="M26" s="53">
        <f>SUM([12]Ahmadnagar:Yavatmal!M25)</f>
        <v>0</v>
      </c>
      <c r="N26" s="53">
        <f>SUM([12]Ahmadnagar:Yavatmal!N25)</f>
        <v>0</v>
      </c>
      <c r="O26" s="54"/>
      <c r="P26" s="52">
        <f t="shared" ref="P26:S26" si="5">SUM(P22:P25)</f>
        <v>0</v>
      </c>
      <c r="Q26" s="53">
        <f t="shared" si="5"/>
        <v>0</v>
      </c>
      <c r="R26" s="52">
        <f t="shared" si="5"/>
        <v>0</v>
      </c>
      <c r="S26" s="53">
        <f t="shared" si="5"/>
        <v>0</v>
      </c>
      <c r="T26" s="52">
        <f>SUM([12]Ahmadnagar:Yavatmal!T25)</f>
        <v>0</v>
      </c>
      <c r="U26" s="55">
        <f>SUM([12]Ahmadnagar:Yavatmal!U25)</f>
        <v>0</v>
      </c>
      <c r="V26" s="53">
        <f>SUM([12]Ahmadnagar:Yavatmal!V25)</f>
        <v>0</v>
      </c>
      <c r="W26" s="53">
        <f>SUM([12]Ahmadnagar:Yavatmal!W25)</f>
        <v>0</v>
      </c>
      <c r="X26" s="39"/>
      <c r="Y26" s="52">
        <f>SUM([12]Ahmadnagar:Yavatmal!Y25)</f>
        <v>0</v>
      </c>
      <c r="Z26" s="55">
        <f>SUM([12]Ahmadnagar:Yavatmal!Z25)</f>
        <v>0</v>
      </c>
      <c r="AA26" s="52">
        <f>SUM([12]Ahmadnagar:Yavatmal!AA25)</f>
        <v>0</v>
      </c>
      <c r="AB26" s="55">
        <f>SUM([12]Ahmadnagar:Yavatmal!AB25)</f>
        <v>0</v>
      </c>
      <c r="AC26" s="30"/>
      <c r="AD26" s="1">
        <f>SUM([12]Ahmadnagar:Yavatmal!AB25)</f>
        <v>0</v>
      </c>
      <c r="AE26" s="1" t="b">
        <f t="shared" si="2"/>
        <v>1</v>
      </c>
    </row>
    <row r="27" spans="1:31">
      <c r="A27" s="20" t="s">
        <v>42</v>
      </c>
      <c r="B27" s="51" t="s">
        <v>43</v>
      </c>
      <c r="C27" s="52">
        <f>SUM([12]Ahmadnagar:Yavatmal!C26)</f>
        <v>0</v>
      </c>
      <c r="D27" s="53">
        <f>SUM([12]Ahmadnagar:Yavatmal!D26)</f>
        <v>0</v>
      </c>
      <c r="E27" s="52">
        <f>SUM([12]Ahmadnagar:Yavatmal!E26)</f>
        <v>0</v>
      </c>
      <c r="F27" s="53">
        <f>SUM([12]Ahmadnagar:Yavatmal!F26)</f>
        <v>0</v>
      </c>
      <c r="G27" s="53">
        <f t="shared" si="1"/>
        <v>0</v>
      </c>
      <c r="H27" s="53">
        <f t="shared" si="1"/>
        <v>0</v>
      </c>
      <c r="I27" s="52">
        <f>SUM([12]Ahmadnagar:Yavatmal!I26)</f>
        <v>0</v>
      </c>
      <c r="J27" s="53">
        <f>SUM([12]Ahmadnagar:Yavatmal!J26)</f>
        <v>0</v>
      </c>
      <c r="K27" s="52">
        <f>SUM([12]Ahmadnagar:Yavatmal!K26)</f>
        <v>0</v>
      </c>
      <c r="L27" s="53">
        <f>SUM([12]Ahmadnagar:Yavatmal!L26)</f>
        <v>0</v>
      </c>
      <c r="M27" s="53">
        <f>SUM([12]Ahmadnagar:Yavatmal!M26)</f>
        <v>0</v>
      </c>
      <c r="N27" s="53">
        <f>SUM([12]Ahmadnagar:Yavatmal!N26)</f>
        <v>0</v>
      </c>
      <c r="O27" s="54">
        <v>0</v>
      </c>
      <c r="P27" s="52">
        <f>SUM([12]Ahmadnagar:Yavatmal!P26)</f>
        <v>0</v>
      </c>
      <c r="Q27" s="53">
        <f>SUM([12]Ahmadnagar:Yavatmal!Q26)</f>
        <v>0</v>
      </c>
      <c r="R27" s="52">
        <f>SUM([12]Ahmadnagar:Yavatmal!R26)</f>
        <v>0</v>
      </c>
      <c r="S27" s="53">
        <f>SUM([12]Ahmadnagar:Yavatmal!S26)</f>
        <v>0</v>
      </c>
      <c r="T27" s="52">
        <f>SUM([12]Ahmadnagar:Yavatmal!T26)</f>
        <v>0</v>
      </c>
      <c r="U27" s="55">
        <f>SUM([12]Ahmadnagar:Yavatmal!U26)</f>
        <v>0</v>
      </c>
      <c r="V27" s="53">
        <f>SUM([12]Ahmadnagar:Yavatmal!V26)</f>
        <v>0</v>
      </c>
      <c r="W27" s="53">
        <f>SUM([12]Ahmadnagar:Yavatmal!W26)</f>
        <v>0</v>
      </c>
      <c r="X27" s="39"/>
      <c r="Y27" s="52">
        <f>SUM([12]Ahmadnagar:Yavatmal!Y26)</f>
        <v>0</v>
      </c>
      <c r="Z27" s="55">
        <f>SUM([12]Ahmadnagar:Yavatmal!Z26)</f>
        <v>0</v>
      </c>
      <c r="AA27" s="52">
        <f>SUM([12]Ahmadnagar:Yavatmal!AA26)</f>
        <v>0</v>
      </c>
      <c r="AB27" s="55">
        <f>SUM([12]Ahmadnagar:Yavatmal!AB26)</f>
        <v>0</v>
      </c>
      <c r="AC27" s="30"/>
      <c r="AD27" s="1">
        <f>SUM([12]Ahmadnagar:Yavatmal!AB26)</f>
        <v>0</v>
      </c>
      <c r="AE27" s="1" t="b">
        <f t="shared" si="2"/>
        <v>1</v>
      </c>
    </row>
    <row r="28" spans="1:31" ht="30">
      <c r="A28" s="31">
        <v>2.0499999999999998</v>
      </c>
      <c r="B28" s="57" t="s">
        <v>44</v>
      </c>
      <c r="C28" s="58">
        <f>SUM([12]Ahmadnagar:Yavatmal!C27)</f>
        <v>0</v>
      </c>
      <c r="D28" s="59">
        <f>SUM([12]Ahmadnagar:Yavatmal!D27)</f>
        <v>0</v>
      </c>
      <c r="E28" s="58">
        <f>SUM([12]Ahmadnagar:Yavatmal!E27)</f>
        <v>0</v>
      </c>
      <c r="F28" s="59">
        <f>SUM([12]Ahmadnagar:Yavatmal!F27)</f>
        <v>0</v>
      </c>
      <c r="G28" s="36">
        <f t="shared" si="1"/>
        <v>0</v>
      </c>
      <c r="H28" s="36">
        <f t="shared" si="1"/>
        <v>0</v>
      </c>
      <c r="I28" s="58">
        <f>SUM([12]Ahmadnagar:Yavatmal!I27)</f>
        <v>0</v>
      </c>
      <c r="J28" s="59">
        <f>SUM([12]Ahmadnagar:Yavatmal!J27)</f>
        <v>0</v>
      </c>
      <c r="K28" s="58">
        <f>SUM([12]Ahmadnagar:Yavatmal!K27)</f>
        <v>0</v>
      </c>
      <c r="L28" s="59">
        <f>SUM([12]Ahmadnagar:Yavatmal!L27)</f>
        <v>0</v>
      </c>
      <c r="M28" s="59">
        <f>SUM([12]Ahmadnagar:Yavatmal!M27)</f>
        <v>0</v>
      </c>
      <c r="N28" s="59">
        <f>SUM([12]Ahmadnagar:Yavatmal!N27)</f>
        <v>0</v>
      </c>
      <c r="O28" s="37">
        <v>0</v>
      </c>
      <c r="P28" s="58">
        <f>SUM([12]Ahmadnagar:Yavatmal!P27)</f>
        <v>0</v>
      </c>
      <c r="Q28" s="59">
        <f>SUM([12]Ahmadnagar:Yavatmal!Q27)</f>
        <v>0</v>
      </c>
      <c r="R28" s="35">
        <f>SUM([12]Ahmadnagar:Yavatmal!R27)</f>
        <v>0</v>
      </c>
      <c r="S28" s="36">
        <f>SUM([12]Ahmadnagar:Yavatmal!S27)</f>
        <v>0</v>
      </c>
      <c r="T28" s="58">
        <f>SUM([12]Ahmadnagar:Yavatmal!T27)</f>
        <v>0</v>
      </c>
      <c r="U28" s="60">
        <f>SUM([12]Ahmadnagar:Yavatmal!U27)</f>
        <v>0</v>
      </c>
      <c r="V28" s="59">
        <f>SUM([12]Ahmadnagar:Yavatmal!V27)</f>
        <v>0</v>
      </c>
      <c r="W28" s="59">
        <f>SUM([12]Ahmadnagar:Yavatmal!W27)</f>
        <v>0</v>
      </c>
      <c r="X28" s="39"/>
      <c r="Y28" s="58">
        <f>SUM([12]Ahmadnagar:Yavatmal!Y27)</f>
        <v>0</v>
      </c>
      <c r="Z28" s="60">
        <f>SUM([12]Ahmadnagar:Yavatmal!Z27)</f>
        <v>0</v>
      </c>
      <c r="AA28" s="35">
        <f>SUM([12]Ahmadnagar:Yavatmal!AA27)</f>
        <v>0</v>
      </c>
      <c r="AB28" s="38">
        <f>SUM([12]Ahmadnagar:Yavatmal!AB27)</f>
        <v>0</v>
      </c>
      <c r="AC28" s="30"/>
      <c r="AD28" s="1">
        <f>SUM([12]Ahmadnagar:Yavatmal!AB27)</f>
        <v>0</v>
      </c>
      <c r="AE28" s="1" t="b">
        <f t="shared" si="2"/>
        <v>1</v>
      </c>
    </row>
    <row r="29" spans="1:31" ht="30">
      <c r="A29" s="31">
        <v>2.06</v>
      </c>
      <c r="B29" s="57" t="s">
        <v>45</v>
      </c>
      <c r="C29" s="58">
        <f>SUM([12]Ahmadnagar:Yavatmal!C28)</f>
        <v>0</v>
      </c>
      <c r="D29" s="59">
        <f>SUM([12]Ahmadnagar:Yavatmal!D28)</f>
        <v>0</v>
      </c>
      <c r="E29" s="58">
        <f>SUM([12]Ahmadnagar:Yavatmal!E28)</f>
        <v>0</v>
      </c>
      <c r="F29" s="59">
        <f>SUM([12]Ahmadnagar:Yavatmal!F28)</f>
        <v>0</v>
      </c>
      <c r="G29" s="36">
        <f t="shared" si="1"/>
        <v>0</v>
      </c>
      <c r="H29" s="36">
        <f t="shared" si="1"/>
        <v>0</v>
      </c>
      <c r="I29" s="58">
        <f>SUM([12]Ahmadnagar:Yavatmal!I28)</f>
        <v>0</v>
      </c>
      <c r="J29" s="59">
        <f>SUM([12]Ahmadnagar:Yavatmal!J28)</f>
        <v>0</v>
      </c>
      <c r="K29" s="58">
        <f>SUM([12]Ahmadnagar:Yavatmal!K28)</f>
        <v>0</v>
      </c>
      <c r="L29" s="59">
        <f>SUM([12]Ahmadnagar:Yavatmal!L28)</f>
        <v>0</v>
      </c>
      <c r="M29" s="59">
        <f>SUM([12]Ahmadnagar:Yavatmal!M28)</f>
        <v>0</v>
      </c>
      <c r="N29" s="59">
        <f>SUM([12]Ahmadnagar:Yavatmal!N28)</f>
        <v>0</v>
      </c>
      <c r="O29" s="37">
        <v>0</v>
      </c>
      <c r="P29" s="58">
        <f>SUM([12]Ahmadnagar:Yavatmal!P28)</f>
        <v>0</v>
      </c>
      <c r="Q29" s="59">
        <f>SUM([12]Ahmadnagar:Yavatmal!Q28)</f>
        <v>0</v>
      </c>
      <c r="R29" s="35">
        <f>SUM([12]Ahmadnagar:Yavatmal!R28)</f>
        <v>0</v>
      </c>
      <c r="S29" s="36">
        <f>SUM([12]Ahmadnagar:Yavatmal!S28)</f>
        <v>0</v>
      </c>
      <c r="T29" s="58">
        <f>SUM([12]Ahmadnagar:Yavatmal!T28)</f>
        <v>0</v>
      </c>
      <c r="U29" s="60">
        <f>SUM([12]Ahmadnagar:Yavatmal!U28)</f>
        <v>0</v>
      </c>
      <c r="V29" s="59">
        <f>SUM([12]Ahmadnagar:Yavatmal!V28)</f>
        <v>0</v>
      </c>
      <c r="W29" s="59">
        <f>SUM([12]Ahmadnagar:Yavatmal!W28)</f>
        <v>0</v>
      </c>
      <c r="X29" s="39"/>
      <c r="Y29" s="58">
        <f>SUM([12]Ahmadnagar:Yavatmal!Y28)</f>
        <v>0</v>
      </c>
      <c r="Z29" s="60">
        <f>SUM([12]Ahmadnagar:Yavatmal!Z28)</f>
        <v>0</v>
      </c>
      <c r="AA29" s="35">
        <f>SUM([12]Ahmadnagar:Yavatmal!AA28)</f>
        <v>0</v>
      </c>
      <c r="AB29" s="38">
        <f>SUM([12]Ahmadnagar:Yavatmal!AB28)</f>
        <v>0</v>
      </c>
      <c r="AC29" s="30"/>
      <c r="AD29" s="1">
        <f>SUM([12]Ahmadnagar:Yavatmal!AB28)</f>
        <v>0</v>
      </c>
      <c r="AE29" s="1" t="b">
        <f t="shared" si="2"/>
        <v>1</v>
      </c>
    </row>
    <row r="30" spans="1:31" ht="48.75" customHeight="1">
      <c r="A30" s="31">
        <v>2.0699999999999998</v>
      </c>
      <c r="B30" s="57" t="s">
        <v>46</v>
      </c>
      <c r="C30" s="58">
        <f>SUM([12]Ahmadnagar:Yavatmal!C29)</f>
        <v>0</v>
      </c>
      <c r="D30" s="59">
        <f>SUM([12]Ahmadnagar:Yavatmal!D29)</f>
        <v>0</v>
      </c>
      <c r="E30" s="58">
        <f>SUM([12]Ahmadnagar:Yavatmal!E29)</f>
        <v>0</v>
      </c>
      <c r="F30" s="59">
        <f>SUM([12]Ahmadnagar:Yavatmal!F29)</f>
        <v>0</v>
      </c>
      <c r="G30" s="36">
        <f t="shared" si="1"/>
        <v>0</v>
      </c>
      <c r="H30" s="36">
        <f t="shared" si="1"/>
        <v>0</v>
      </c>
      <c r="I30" s="58">
        <f>SUM([12]Ahmadnagar:Yavatmal!I29)</f>
        <v>0</v>
      </c>
      <c r="J30" s="59">
        <f>SUM([12]Ahmadnagar:Yavatmal!J29)</f>
        <v>0</v>
      </c>
      <c r="K30" s="58">
        <f>SUM([12]Ahmadnagar:Yavatmal!K29)</f>
        <v>0</v>
      </c>
      <c r="L30" s="59">
        <f>SUM([12]Ahmadnagar:Yavatmal!L29)</f>
        <v>0</v>
      </c>
      <c r="M30" s="59">
        <f>SUM([12]Ahmadnagar:Yavatmal!M29)</f>
        <v>0</v>
      </c>
      <c r="N30" s="59">
        <f>SUM([12]Ahmadnagar:Yavatmal!N29)</f>
        <v>0</v>
      </c>
      <c r="O30" s="37"/>
      <c r="P30" s="58">
        <f>SUM([12]Ahmadnagar:Yavatmal!P29)</f>
        <v>0</v>
      </c>
      <c r="Q30" s="59">
        <f>SUM([12]Ahmadnagar:Yavatmal!Q29)</f>
        <v>0</v>
      </c>
      <c r="R30" s="35">
        <f>SUM([12]Ahmadnagar:Yavatmal!R29)</f>
        <v>0</v>
      </c>
      <c r="S30" s="36">
        <f>SUM([12]Ahmadnagar:Yavatmal!S29)</f>
        <v>0</v>
      </c>
      <c r="T30" s="58">
        <f>SUM([12]Ahmadnagar:Yavatmal!T29)</f>
        <v>0</v>
      </c>
      <c r="U30" s="60">
        <f>SUM([12]Ahmadnagar:Yavatmal!U29)</f>
        <v>0</v>
      </c>
      <c r="V30" s="59">
        <f>SUM([12]Ahmadnagar:Yavatmal!V29)</f>
        <v>0</v>
      </c>
      <c r="W30" s="59">
        <f>SUM([12]Ahmadnagar:Yavatmal!W29)</f>
        <v>0</v>
      </c>
      <c r="X30" s="39"/>
      <c r="Y30" s="58">
        <f>SUM([12]Ahmadnagar:Yavatmal!Y29)</f>
        <v>0</v>
      </c>
      <c r="Z30" s="60">
        <f>SUM([12]Ahmadnagar:Yavatmal!Z29)</f>
        <v>0</v>
      </c>
      <c r="AA30" s="35">
        <f>SUM([12]Ahmadnagar:Yavatmal!AA29)</f>
        <v>0</v>
      </c>
      <c r="AB30" s="38">
        <f>SUM([12]Ahmadnagar:Yavatmal!AB29)</f>
        <v>0</v>
      </c>
      <c r="AC30" s="30"/>
      <c r="AD30" s="1">
        <f>SUM([12]Ahmadnagar:Yavatmal!AB29)</f>
        <v>0</v>
      </c>
      <c r="AE30" s="1" t="b">
        <f t="shared" si="2"/>
        <v>1</v>
      </c>
    </row>
    <row r="31" spans="1:31">
      <c r="A31" s="31">
        <v>2.08</v>
      </c>
      <c r="B31" s="57" t="s">
        <v>47</v>
      </c>
      <c r="C31" s="58">
        <f>SUM([12]Ahmadnagar:Yavatmal!C30)</f>
        <v>0</v>
      </c>
      <c r="D31" s="59">
        <f>SUM([12]Ahmadnagar:Yavatmal!D30)</f>
        <v>0</v>
      </c>
      <c r="E31" s="58">
        <f>SUM([12]Ahmadnagar:Yavatmal!E30)</f>
        <v>0</v>
      </c>
      <c r="F31" s="59">
        <f>SUM([12]Ahmadnagar:Yavatmal!F30)</f>
        <v>0</v>
      </c>
      <c r="G31" s="59">
        <f t="shared" si="1"/>
        <v>0</v>
      </c>
      <c r="H31" s="59">
        <f t="shared" si="1"/>
        <v>0</v>
      </c>
      <c r="I31" s="58">
        <f>SUM([12]Ahmadnagar:Yavatmal!I30)</f>
        <v>0</v>
      </c>
      <c r="J31" s="59">
        <f>SUM([12]Ahmadnagar:Yavatmal!J30)</f>
        <v>0</v>
      </c>
      <c r="K31" s="58">
        <f>SUM([12]Ahmadnagar:Yavatmal!K30)</f>
        <v>0</v>
      </c>
      <c r="L31" s="59">
        <f>SUM([12]Ahmadnagar:Yavatmal!L30)</f>
        <v>0</v>
      </c>
      <c r="M31" s="59">
        <f>SUM([12]Ahmadnagar:Yavatmal!M30)</f>
        <v>0</v>
      </c>
      <c r="N31" s="59">
        <f>SUM([12]Ahmadnagar:Yavatmal!N30)</f>
        <v>0</v>
      </c>
      <c r="O31" s="37">
        <v>0</v>
      </c>
      <c r="P31" s="58">
        <f>SUM([12]Ahmadnagar:Yavatmal!P30)</f>
        <v>0</v>
      </c>
      <c r="Q31" s="59">
        <f>SUM([12]Ahmadnagar:Yavatmal!Q30)</f>
        <v>0</v>
      </c>
      <c r="R31" s="58">
        <f>SUM([12]Ahmadnagar:Yavatmal!R30)</f>
        <v>0</v>
      </c>
      <c r="S31" s="59">
        <f>SUM([12]Ahmadnagar:Yavatmal!S30)</f>
        <v>0</v>
      </c>
      <c r="T31" s="58">
        <f>SUM([12]Ahmadnagar:Yavatmal!T30)</f>
        <v>0</v>
      </c>
      <c r="U31" s="60">
        <f>SUM([12]Ahmadnagar:Yavatmal!U30)</f>
        <v>0</v>
      </c>
      <c r="V31" s="59">
        <f>SUM([12]Ahmadnagar:Yavatmal!V30)</f>
        <v>0</v>
      </c>
      <c r="W31" s="59">
        <f>SUM([12]Ahmadnagar:Yavatmal!W30)</f>
        <v>0</v>
      </c>
      <c r="X31" s="39"/>
      <c r="Y31" s="58">
        <f>SUM([12]Ahmadnagar:Yavatmal!Y30)</f>
        <v>0</v>
      </c>
      <c r="Z31" s="60">
        <f>SUM([12]Ahmadnagar:Yavatmal!Z30)</f>
        <v>0</v>
      </c>
      <c r="AA31" s="58">
        <f>SUM([12]Ahmadnagar:Yavatmal!AA30)</f>
        <v>0</v>
      </c>
      <c r="AB31" s="60">
        <f>SUM([12]Ahmadnagar:Yavatmal!AB30)</f>
        <v>0</v>
      </c>
      <c r="AC31" s="30"/>
      <c r="AD31" s="1">
        <f>SUM([12]Ahmadnagar:Yavatmal!AB30)</f>
        <v>0</v>
      </c>
      <c r="AE31" s="1" t="b">
        <f t="shared" si="2"/>
        <v>1</v>
      </c>
    </row>
    <row r="32" spans="1:31" ht="30">
      <c r="A32" s="31" t="s">
        <v>48</v>
      </c>
      <c r="B32" s="61" t="s">
        <v>49</v>
      </c>
      <c r="C32" s="62">
        <f>SUM([12]Ahmadnagar:Yavatmal!C31)</f>
        <v>0</v>
      </c>
      <c r="D32" s="63">
        <f>SUM([12]Ahmadnagar:Yavatmal!D31)</f>
        <v>0</v>
      </c>
      <c r="E32" s="62">
        <f>SUM([12]Ahmadnagar:Yavatmal!E31)</f>
        <v>0</v>
      </c>
      <c r="F32" s="63">
        <f>SUM([12]Ahmadnagar:Yavatmal!F31)</f>
        <v>0</v>
      </c>
      <c r="G32" s="36">
        <f t="shared" si="1"/>
        <v>0</v>
      </c>
      <c r="H32" s="36">
        <f t="shared" si="1"/>
        <v>0</v>
      </c>
      <c r="I32" s="62">
        <f>SUM([12]Ahmadnagar:Yavatmal!I31)</f>
        <v>0</v>
      </c>
      <c r="J32" s="63">
        <f>SUM([12]Ahmadnagar:Yavatmal!J31)</f>
        <v>0</v>
      </c>
      <c r="K32" s="62">
        <f>SUM([12]Ahmadnagar:Yavatmal!K31)</f>
        <v>0</v>
      </c>
      <c r="L32" s="63">
        <f>SUM([12]Ahmadnagar:Yavatmal!L31)</f>
        <v>0</v>
      </c>
      <c r="M32" s="63">
        <f>SUM([12]Ahmadnagar:Yavatmal!M31)</f>
        <v>0</v>
      </c>
      <c r="N32" s="63">
        <f>SUM([12]Ahmadnagar:Yavatmal!N31)</f>
        <v>0</v>
      </c>
      <c r="O32" s="37">
        <v>0</v>
      </c>
      <c r="P32" s="62">
        <f>SUM([12]Ahmadnagar:Yavatmal!P31)</f>
        <v>0</v>
      </c>
      <c r="Q32" s="63">
        <f>SUM([12]Ahmadnagar:Yavatmal!Q31)</f>
        <v>0</v>
      </c>
      <c r="R32" s="35">
        <f>SUM([12]Ahmadnagar:Yavatmal!R31)</f>
        <v>0</v>
      </c>
      <c r="S32" s="36">
        <f>SUM([12]Ahmadnagar:Yavatmal!S31)</f>
        <v>0</v>
      </c>
      <c r="T32" s="62">
        <f>SUM([12]Ahmadnagar:Yavatmal!T31)</f>
        <v>0</v>
      </c>
      <c r="U32" s="64">
        <f>SUM([12]Ahmadnagar:Yavatmal!U31)</f>
        <v>0</v>
      </c>
      <c r="V32" s="63">
        <f>SUM([12]Ahmadnagar:Yavatmal!V31)</f>
        <v>0</v>
      </c>
      <c r="W32" s="63">
        <f>SUM([12]Ahmadnagar:Yavatmal!W31)</f>
        <v>0</v>
      </c>
      <c r="X32" s="39"/>
      <c r="Y32" s="62">
        <f>SUM([12]Ahmadnagar:Yavatmal!Y31)</f>
        <v>0</v>
      </c>
      <c r="Z32" s="64">
        <f>SUM([12]Ahmadnagar:Yavatmal!Z31)</f>
        <v>0</v>
      </c>
      <c r="AA32" s="35">
        <f>SUM([12]Ahmadnagar:Yavatmal!AA31)</f>
        <v>0</v>
      </c>
      <c r="AB32" s="38">
        <f>SUM([12]Ahmadnagar:Yavatmal!AB31)</f>
        <v>0</v>
      </c>
      <c r="AC32" s="30"/>
      <c r="AD32" s="1">
        <f>SUM([12]Ahmadnagar:Yavatmal!AB31)</f>
        <v>0</v>
      </c>
      <c r="AE32" s="1" t="b">
        <f t="shared" si="2"/>
        <v>1</v>
      </c>
    </row>
    <row r="33" spans="1:31" ht="60">
      <c r="A33" s="31" t="s">
        <v>50</v>
      </c>
      <c r="B33" s="61" t="s">
        <v>51</v>
      </c>
      <c r="C33" s="62">
        <f>SUM([12]Ahmadnagar:Yavatmal!C32)</f>
        <v>0</v>
      </c>
      <c r="D33" s="63">
        <f>SUM([12]Ahmadnagar:Yavatmal!D32)</f>
        <v>0</v>
      </c>
      <c r="E33" s="62">
        <f>SUM([12]Ahmadnagar:Yavatmal!E32)</f>
        <v>0</v>
      </c>
      <c r="F33" s="63">
        <f>SUM([12]Ahmadnagar:Yavatmal!F32)</f>
        <v>0</v>
      </c>
      <c r="G33" s="36">
        <f t="shared" si="1"/>
        <v>0</v>
      </c>
      <c r="H33" s="36">
        <f t="shared" si="1"/>
        <v>0</v>
      </c>
      <c r="I33" s="62">
        <f>SUM([12]Ahmadnagar:Yavatmal!I32)</f>
        <v>0</v>
      </c>
      <c r="J33" s="63">
        <f>SUM([12]Ahmadnagar:Yavatmal!J32)</f>
        <v>0</v>
      </c>
      <c r="K33" s="62">
        <f>SUM([12]Ahmadnagar:Yavatmal!K32)</f>
        <v>0</v>
      </c>
      <c r="L33" s="63">
        <f>SUM([12]Ahmadnagar:Yavatmal!L32)</f>
        <v>0</v>
      </c>
      <c r="M33" s="63">
        <f>SUM([12]Ahmadnagar:Yavatmal!M32)</f>
        <v>0</v>
      </c>
      <c r="N33" s="63">
        <f>SUM([12]Ahmadnagar:Yavatmal!N32)</f>
        <v>0</v>
      </c>
      <c r="O33" s="37">
        <v>0</v>
      </c>
      <c r="P33" s="62">
        <f>SUM([12]Ahmadnagar:Yavatmal!P32)</f>
        <v>0</v>
      </c>
      <c r="Q33" s="63">
        <f>SUM([12]Ahmadnagar:Yavatmal!Q32)</f>
        <v>0</v>
      </c>
      <c r="R33" s="35">
        <f>SUM([12]Ahmadnagar:Yavatmal!R32)</f>
        <v>0</v>
      </c>
      <c r="S33" s="36">
        <f>SUM([12]Ahmadnagar:Yavatmal!S32)</f>
        <v>0</v>
      </c>
      <c r="T33" s="62">
        <f>SUM([12]Ahmadnagar:Yavatmal!T32)</f>
        <v>0</v>
      </c>
      <c r="U33" s="64">
        <f>SUM([12]Ahmadnagar:Yavatmal!U32)</f>
        <v>0</v>
      </c>
      <c r="V33" s="63">
        <f>SUM([12]Ahmadnagar:Yavatmal!V32)</f>
        <v>0</v>
      </c>
      <c r="W33" s="63">
        <f>SUM([12]Ahmadnagar:Yavatmal!W32)</f>
        <v>0</v>
      </c>
      <c r="X33" s="39"/>
      <c r="Y33" s="62">
        <f>SUM([12]Ahmadnagar:Yavatmal!Y32)</f>
        <v>0</v>
      </c>
      <c r="Z33" s="64">
        <f>SUM([12]Ahmadnagar:Yavatmal!Z32)</f>
        <v>0</v>
      </c>
      <c r="AA33" s="35">
        <f>SUM([12]Ahmadnagar:Yavatmal!AA32)</f>
        <v>0</v>
      </c>
      <c r="AB33" s="38">
        <f>SUM([12]Ahmadnagar:Yavatmal!AB32)</f>
        <v>0</v>
      </c>
      <c r="AC33" s="30"/>
      <c r="AD33" s="1">
        <f>SUM([12]Ahmadnagar:Yavatmal!AB32)</f>
        <v>0</v>
      </c>
      <c r="AE33" s="1" t="b">
        <f t="shared" si="2"/>
        <v>1</v>
      </c>
    </row>
    <row r="34" spans="1:31" ht="75">
      <c r="A34" s="31" t="s">
        <v>52</v>
      </c>
      <c r="B34" s="61" t="s">
        <v>53</v>
      </c>
      <c r="C34" s="62">
        <f>SUM([12]Ahmadnagar:Yavatmal!C33)</f>
        <v>0</v>
      </c>
      <c r="D34" s="63">
        <f>SUM([12]Ahmadnagar:Yavatmal!D33)</f>
        <v>0</v>
      </c>
      <c r="E34" s="62">
        <f>SUM([12]Ahmadnagar:Yavatmal!E33)</f>
        <v>0</v>
      </c>
      <c r="F34" s="63">
        <f>SUM([12]Ahmadnagar:Yavatmal!F33)</f>
        <v>0</v>
      </c>
      <c r="G34" s="36">
        <f t="shared" si="1"/>
        <v>0</v>
      </c>
      <c r="H34" s="36">
        <f t="shared" si="1"/>
        <v>0</v>
      </c>
      <c r="I34" s="62">
        <f>SUM([12]Ahmadnagar:Yavatmal!I33)</f>
        <v>0</v>
      </c>
      <c r="J34" s="63">
        <f>SUM([12]Ahmadnagar:Yavatmal!J33)</f>
        <v>0</v>
      </c>
      <c r="K34" s="62">
        <f>SUM([12]Ahmadnagar:Yavatmal!K33)</f>
        <v>0</v>
      </c>
      <c r="L34" s="63">
        <f>SUM([12]Ahmadnagar:Yavatmal!L33)</f>
        <v>0</v>
      </c>
      <c r="M34" s="63">
        <f>SUM([12]Ahmadnagar:Yavatmal!M33)</f>
        <v>0</v>
      </c>
      <c r="N34" s="63">
        <f>SUM([12]Ahmadnagar:Yavatmal!N33)</f>
        <v>0</v>
      </c>
      <c r="O34" s="37">
        <v>0</v>
      </c>
      <c r="P34" s="62">
        <f>SUM([12]Ahmadnagar:Yavatmal!P33)</f>
        <v>0</v>
      </c>
      <c r="Q34" s="63">
        <f>SUM([12]Ahmadnagar:Yavatmal!Q33)</f>
        <v>0</v>
      </c>
      <c r="R34" s="35">
        <f>SUM([12]Ahmadnagar:Yavatmal!R33)</f>
        <v>0</v>
      </c>
      <c r="S34" s="36">
        <f>SUM([12]Ahmadnagar:Yavatmal!S33)</f>
        <v>0</v>
      </c>
      <c r="T34" s="62">
        <f>SUM([12]Ahmadnagar:Yavatmal!T33)</f>
        <v>0</v>
      </c>
      <c r="U34" s="64">
        <f>SUM([12]Ahmadnagar:Yavatmal!U33)</f>
        <v>0</v>
      </c>
      <c r="V34" s="63">
        <f>SUM([12]Ahmadnagar:Yavatmal!V33)</f>
        <v>0</v>
      </c>
      <c r="W34" s="63">
        <f>SUM([12]Ahmadnagar:Yavatmal!W33)</f>
        <v>0</v>
      </c>
      <c r="X34" s="39"/>
      <c r="Y34" s="62">
        <f>SUM([12]Ahmadnagar:Yavatmal!Y33)</f>
        <v>0</v>
      </c>
      <c r="Z34" s="64">
        <f>SUM([12]Ahmadnagar:Yavatmal!Z33)</f>
        <v>0</v>
      </c>
      <c r="AA34" s="35">
        <f>SUM([12]Ahmadnagar:Yavatmal!AA33)</f>
        <v>0</v>
      </c>
      <c r="AB34" s="38">
        <f>SUM([12]Ahmadnagar:Yavatmal!AB33)</f>
        <v>0</v>
      </c>
      <c r="AC34" s="30"/>
      <c r="AD34" s="1">
        <f>SUM([12]Ahmadnagar:Yavatmal!AB33)</f>
        <v>0</v>
      </c>
      <c r="AE34" s="1" t="b">
        <f t="shared" si="2"/>
        <v>1</v>
      </c>
    </row>
    <row r="35" spans="1:31" ht="45">
      <c r="A35" s="31" t="s">
        <v>54</v>
      </c>
      <c r="B35" s="61" t="s">
        <v>55</v>
      </c>
      <c r="C35" s="62">
        <f>SUM([12]Ahmadnagar:Yavatmal!C34)</f>
        <v>0</v>
      </c>
      <c r="D35" s="63">
        <f>SUM([12]Ahmadnagar:Yavatmal!D34)</f>
        <v>0</v>
      </c>
      <c r="E35" s="62">
        <f>SUM([12]Ahmadnagar:Yavatmal!E34)</f>
        <v>0</v>
      </c>
      <c r="F35" s="63">
        <f>SUM([12]Ahmadnagar:Yavatmal!F34)</f>
        <v>0</v>
      </c>
      <c r="G35" s="36">
        <f t="shared" si="1"/>
        <v>0</v>
      </c>
      <c r="H35" s="36">
        <f t="shared" si="1"/>
        <v>0</v>
      </c>
      <c r="I35" s="62">
        <f>SUM([12]Ahmadnagar:Yavatmal!I34)</f>
        <v>0</v>
      </c>
      <c r="J35" s="63">
        <f>SUM([12]Ahmadnagar:Yavatmal!J34)</f>
        <v>0</v>
      </c>
      <c r="K35" s="62">
        <f>SUM([12]Ahmadnagar:Yavatmal!K34)</f>
        <v>0</v>
      </c>
      <c r="L35" s="63">
        <f>SUM([12]Ahmadnagar:Yavatmal!L34)</f>
        <v>0</v>
      </c>
      <c r="M35" s="63">
        <f>SUM([12]Ahmadnagar:Yavatmal!M34)</f>
        <v>0</v>
      </c>
      <c r="N35" s="63">
        <f>SUM([12]Ahmadnagar:Yavatmal!N34)</f>
        <v>0</v>
      </c>
      <c r="O35" s="37">
        <v>0</v>
      </c>
      <c r="P35" s="62">
        <f>SUM([12]Ahmadnagar:Yavatmal!P34)</f>
        <v>0</v>
      </c>
      <c r="Q35" s="63">
        <f>SUM([12]Ahmadnagar:Yavatmal!Q34)</f>
        <v>0</v>
      </c>
      <c r="R35" s="35">
        <f>SUM([12]Ahmadnagar:Yavatmal!R34)</f>
        <v>0</v>
      </c>
      <c r="S35" s="36">
        <f>SUM([12]Ahmadnagar:Yavatmal!S34)</f>
        <v>0</v>
      </c>
      <c r="T35" s="62">
        <f>SUM([12]Ahmadnagar:Yavatmal!T34)</f>
        <v>0</v>
      </c>
      <c r="U35" s="64">
        <f>SUM([12]Ahmadnagar:Yavatmal!U34)</f>
        <v>0</v>
      </c>
      <c r="V35" s="63">
        <f>SUM([12]Ahmadnagar:Yavatmal!V34)</f>
        <v>0</v>
      </c>
      <c r="W35" s="63">
        <f>SUM([12]Ahmadnagar:Yavatmal!W34)</f>
        <v>0</v>
      </c>
      <c r="X35" s="39"/>
      <c r="Y35" s="62">
        <f>SUM([12]Ahmadnagar:Yavatmal!Y34)</f>
        <v>0</v>
      </c>
      <c r="Z35" s="64">
        <f>SUM([12]Ahmadnagar:Yavatmal!Z34)</f>
        <v>0</v>
      </c>
      <c r="AA35" s="35">
        <f>SUM([12]Ahmadnagar:Yavatmal!AA34)</f>
        <v>0</v>
      </c>
      <c r="AB35" s="38">
        <f>SUM([12]Ahmadnagar:Yavatmal!AB34)</f>
        <v>0</v>
      </c>
      <c r="AC35" s="30"/>
      <c r="AD35" s="1">
        <f>SUM([12]Ahmadnagar:Yavatmal!AB34)</f>
        <v>0</v>
      </c>
      <c r="AE35" s="1" t="b">
        <f t="shared" si="2"/>
        <v>1</v>
      </c>
    </row>
    <row r="36" spans="1:31" s="56" customFormat="1" ht="30">
      <c r="A36" s="31" t="s">
        <v>56</v>
      </c>
      <c r="B36" s="61" t="s">
        <v>57</v>
      </c>
      <c r="C36" s="62">
        <f>SUM([12]Ahmadnagar:Yavatmal!C35)</f>
        <v>0</v>
      </c>
      <c r="D36" s="63">
        <f>SUM([12]Ahmadnagar:Yavatmal!D35)</f>
        <v>0</v>
      </c>
      <c r="E36" s="62">
        <f>SUM([12]Ahmadnagar:Yavatmal!E35)</f>
        <v>0</v>
      </c>
      <c r="F36" s="63">
        <f>SUM([12]Ahmadnagar:Yavatmal!F35)</f>
        <v>0</v>
      </c>
      <c r="G36" s="36">
        <f t="shared" si="1"/>
        <v>0</v>
      </c>
      <c r="H36" s="36">
        <f t="shared" si="1"/>
        <v>0</v>
      </c>
      <c r="I36" s="62">
        <f>SUM([12]Ahmadnagar:Yavatmal!I35)</f>
        <v>0</v>
      </c>
      <c r="J36" s="63">
        <f>SUM([12]Ahmadnagar:Yavatmal!J35)</f>
        <v>0</v>
      </c>
      <c r="K36" s="62">
        <f>SUM([12]Ahmadnagar:Yavatmal!K35)</f>
        <v>0</v>
      </c>
      <c r="L36" s="63">
        <f>SUM([12]Ahmadnagar:Yavatmal!L35)</f>
        <v>0</v>
      </c>
      <c r="M36" s="63">
        <f>SUM([12]Ahmadnagar:Yavatmal!M35)</f>
        <v>0</v>
      </c>
      <c r="N36" s="63">
        <f>SUM([12]Ahmadnagar:Yavatmal!N35)</f>
        <v>0</v>
      </c>
      <c r="O36" s="37">
        <v>0</v>
      </c>
      <c r="P36" s="62">
        <f>SUM([12]Ahmadnagar:Yavatmal!P35)</f>
        <v>0</v>
      </c>
      <c r="Q36" s="63">
        <f>SUM([12]Ahmadnagar:Yavatmal!Q35)</f>
        <v>0</v>
      </c>
      <c r="R36" s="35">
        <f>SUM([12]Ahmadnagar:Yavatmal!R35)</f>
        <v>0</v>
      </c>
      <c r="S36" s="36">
        <f>SUM([12]Ahmadnagar:Yavatmal!S35)</f>
        <v>0</v>
      </c>
      <c r="T36" s="62">
        <f>SUM([12]Ahmadnagar:Yavatmal!T35)</f>
        <v>0</v>
      </c>
      <c r="U36" s="64">
        <f>SUM([12]Ahmadnagar:Yavatmal!U35)</f>
        <v>0</v>
      </c>
      <c r="V36" s="63">
        <f>SUM([12]Ahmadnagar:Yavatmal!V35)</f>
        <v>0</v>
      </c>
      <c r="W36" s="63">
        <f>SUM([12]Ahmadnagar:Yavatmal!W35)</f>
        <v>0</v>
      </c>
      <c r="X36" s="39"/>
      <c r="Y36" s="62">
        <f>SUM([12]Ahmadnagar:Yavatmal!Y35)</f>
        <v>0</v>
      </c>
      <c r="Z36" s="64">
        <f>SUM([12]Ahmadnagar:Yavatmal!Z35)</f>
        <v>0</v>
      </c>
      <c r="AA36" s="35">
        <f>SUM([12]Ahmadnagar:Yavatmal!AA35)</f>
        <v>0</v>
      </c>
      <c r="AB36" s="38">
        <f>SUM([12]Ahmadnagar:Yavatmal!AB35)</f>
        <v>0</v>
      </c>
      <c r="AC36" s="30"/>
      <c r="AD36" s="1">
        <f>SUM([12]Ahmadnagar:Yavatmal!AB35)</f>
        <v>0</v>
      </c>
      <c r="AE36" s="1" t="b">
        <f t="shared" si="2"/>
        <v>1</v>
      </c>
    </row>
    <row r="37" spans="1:31" ht="60">
      <c r="A37" s="31" t="s">
        <v>58</v>
      </c>
      <c r="B37" s="61" t="s">
        <v>59</v>
      </c>
      <c r="C37" s="62">
        <f>SUM([12]Ahmadnagar:Yavatmal!C36)</f>
        <v>0</v>
      </c>
      <c r="D37" s="63">
        <f>SUM([12]Ahmadnagar:Yavatmal!D36)</f>
        <v>0</v>
      </c>
      <c r="E37" s="62">
        <f>SUM([12]Ahmadnagar:Yavatmal!E36)</f>
        <v>0</v>
      </c>
      <c r="F37" s="63">
        <f>SUM([12]Ahmadnagar:Yavatmal!F36)</f>
        <v>0</v>
      </c>
      <c r="G37" s="36">
        <f t="shared" si="1"/>
        <v>0</v>
      </c>
      <c r="H37" s="36">
        <f t="shared" si="1"/>
        <v>0</v>
      </c>
      <c r="I37" s="62">
        <f>SUM([12]Ahmadnagar:Yavatmal!I36)</f>
        <v>0</v>
      </c>
      <c r="J37" s="63">
        <f>SUM([12]Ahmadnagar:Yavatmal!J36)</f>
        <v>0</v>
      </c>
      <c r="K37" s="62">
        <f>SUM([12]Ahmadnagar:Yavatmal!K36)</f>
        <v>0</v>
      </c>
      <c r="L37" s="63">
        <f>SUM([12]Ahmadnagar:Yavatmal!L36)</f>
        <v>0</v>
      </c>
      <c r="M37" s="63">
        <f>SUM([12]Ahmadnagar:Yavatmal!M36)</f>
        <v>0</v>
      </c>
      <c r="N37" s="63">
        <f>SUM([12]Ahmadnagar:Yavatmal!N36)</f>
        <v>0</v>
      </c>
      <c r="O37" s="37">
        <v>0</v>
      </c>
      <c r="P37" s="62">
        <f>SUM([12]Ahmadnagar:Yavatmal!P36)</f>
        <v>0</v>
      </c>
      <c r="Q37" s="63">
        <f>SUM([12]Ahmadnagar:Yavatmal!Q36)</f>
        <v>0</v>
      </c>
      <c r="R37" s="35">
        <f>SUM([12]Ahmadnagar:Yavatmal!R36)</f>
        <v>0</v>
      </c>
      <c r="S37" s="36">
        <f>SUM([12]Ahmadnagar:Yavatmal!S36)</f>
        <v>0</v>
      </c>
      <c r="T37" s="62">
        <f>SUM([12]Ahmadnagar:Yavatmal!T36)</f>
        <v>0</v>
      </c>
      <c r="U37" s="64">
        <f>SUM([12]Ahmadnagar:Yavatmal!U36)</f>
        <v>0</v>
      </c>
      <c r="V37" s="63">
        <f>SUM([12]Ahmadnagar:Yavatmal!V36)</f>
        <v>0</v>
      </c>
      <c r="W37" s="63">
        <f>SUM([12]Ahmadnagar:Yavatmal!W36)</f>
        <v>0</v>
      </c>
      <c r="X37" s="39"/>
      <c r="Y37" s="62">
        <f>SUM([12]Ahmadnagar:Yavatmal!Y36)</f>
        <v>0</v>
      </c>
      <c r="Z37" s="64">
        <f>SUM([12]Ahmadnagar:Yavatmal!Z36)</f>
        <v>0</v>
      </c>
      <c r="AA37" s="35">
        <f>SUM([12]Ahmadnagar:Yavatmal!AA36)</f>
        <v>0</v>
      </c>
      <c r="AB37" s="38">
        <f>SUM([12]Ahmadnagar:Yavatmal!AB36)</f>
        <v>0</v>
      </c>
      <c r="AC37" s="30"/>
      <c r="AD37" s="1">
        <f>SUM([12]Ahmadnagar:Yavatmal!AB36)</f>
        <v>0</v>
      </c>
      <c r="AE37" s="1" t="b">
        <f t="shared" si="2"/>
        <v>1</v>
      </c>
    </row>
    <row r="38" spans="1:31" ht="60">
      <c r="A38" s="31" t="s">
        <v>60</v>
      </c>
      <c r="B38" s="61" t="s">
        <v>61</v>
      </c>
      <c r="C38" s="62">
        <f>SUM([12]Ahmadnagar:Yavatmal!C37)</f>
        <v>0</v>
      </c>
      <c r="D38" s="63">
        <f>SUM([12]Ahmadnagar:Yavatmal!D37)</f>
        <v>0</v>
      </c>
      <c r="E38" s="62">
        <f>SUM([12]Ahmadnagar:Yavatmal!E37)</f>
        <v>0</v>
      </c>
      <c r="F38" s="63">
        <f>SUM([12]Ahmadnagar:Yavatmal!F37)</f>
        <v>0</v>
      </c>
      <c r="G38" s="36">
        <f t="shared" si="1"/>
        <v>0</v>
      </c>
      <c r="H38" s="36">
        <f t="shared" si="1"/>
        <v>0</v>
      </c>
      <c r="I38" s="62">
        <f>SUM([12]Ahmadnagar:Yavatmal!I37)</f>
        <v>0</v>
      </c>
      <c r="J38" s="63">
        <f>SUM([12]Ahmadnagar:Yavatmal!J37)</f>
        <v>0</v>
      </c>
      <c r="K38" s="62">
        <f>SUM([12]Ahmadnagar:Yavatmal!K37)</f>
        <v>0</v>
      </c>
      <c r="L38" s="63">
        <f>SUM([12]Ahmadnagar:Yavatmal!L37)</f>
        <v>0</v>
      </c>
      <c r="M38" s="63">
        <f>SUM([12]Ahmadnagar:Yavatmal!M37)</f>
        <v>0</v>
      </c>
      <c r="N38" s="63">
        <f>SUM([12]Ahmadnagar:Yavatmal!N37)</f>
        <v>0</v>
      </c>
      <c r="O38" s="37">
        <v>0</v>
      </c>
      <c r="P38" s="62">
        <f>SUM([12]Ahmadnagar:Yavatmal!P37)</f>
        <v>0</v>
      </c>
      <c r="Q38" s="63">
        <f>SUM([12]Ahmadnagar:Yavatmal!Q37)</f>
        <v>0</v>
      </c>
      <c r="R38" s="35">
        <f>SUM([12]Ahmadnagar:Yavatmal!R37)</f>
        <v>0</v>
      </c>
      <c r="S38" s="36">
        <f>SUM([12]Ahmadnagar:Yavatmal!S37)</f>
        <v>0</v>
      </c>
      <c r="T38" s="62">
        <f>SUM([12]Ahmadnagar:Yavatmal!T37)</f>
        <v>0</v>
      </c>
      <c r="U38" s="64">
        <f>SUM([12]Ahmadnagar:Yavatmal!U37)</f>
        <v>0</v>
      </c>
      <c r="V38" s="63">
        <f>SUM([12]Ahmadnagar:Yavatmal!V37)</f>
        <v>0</v>
      </c>
      <c r="W38" s="63">
        <f>SUM([12]Ahmadnagar:Yavatmal!W37)</f>
        <v>0</v>
      </c>
      <c r="X38" s="39"/>
      <c r="Y38" s="62">
        <f>SUM([12]Ahmadnagar:Yavatmal!Y37)</f>
        <v>0</v>
      </c>
      <c r="Z38" s="64">
        <f>SUM([12]Ahmadnagar:Yavatmal!Z37)</f>
        <v>0</v>
      </c>
      <c r="AA38" s="35">
        <f>SUM([12]Ahmadnagar:Yavatmal!AA37)</f>
        <v>0</v>
      </c>
      <c r="AB38" s="38">
        <f>SUM([12]Ahmadnagar:Yavatmal!AB37)</f>
        <v>0</v>
      </c>
      <c r="AC38" s="30"/>
      <c r="AD38" s="1">
        <f>SUM([12]Ahmadnagar:Yavatmal!AB37)</f>
        <v>0</v>
      </c>
      <c r="AE38" s="1" t="b">
        <f t="shared" si="2"/>
        <v>1</v>
      </c>
    </row>
    <row r="39" spans="1:31" ht="30">
      <c r="A39" s="31">
        <v>2.09</v>
      </c>
      <c r="B39" s="61" t="s">
        <v>62</v>
      </c>
      <c r="C39" s="62">
        <f>SUM([12]Ahmadnagar:Yavatmal!C38)</f>
        <v>0</v>
      </c>
      <c r="D39" s="63">
        <f>SUM([12]Ahmadnagar:Yavatmal!D38)</f>
        <v>0</v>
      </c>
      <c r="E39" s="62">
        <f>SUM([12]Ahmadnagar:Yavatmal!E38)</f>
        <v>0</v>
      </c>
      <c r="F39" s="63">
        <f>SUM([12]Ahmadnagar:Yavatmal!F38)</f>
        <v>0</v>
      </c>
      <c r="G39" s="36">
        <f t="shared" si="1"/>
        <v>0</v>
      </c>
      <c r="H39" s="36">
        <f t="shared" si="1"/>
        <v>0</v>
      </c>
      <c r="I39" s="62">
        <f>SUM([12]Ahmadnagar:Yavatmal!I38)</f>
        <v>0</v>
      </c>
      <c r="J39" s="63">
        <f>SUM([12]Ahmadnagar:Yavatmal!J38)</f>
        <v>0</v>
      </c>
      <c r="K39" s="62">
        <f>SUM([12]Ahmadnagar:Yavatmal!K38)</f>
        <v>0</v>
      </c>
      <c r="L39" s="63">
        <f>SUM([12]Ahmadnagar:Yavatmal!L38)</f>
        <v>0</v>
      </c>
      <c r="M39" s="63">
        <f>SUM([12]Ahmadnagar:Yavatmal!M38)</f>
        <v>0</v>
      </c>
      <c r="N39" s="63">
        <f>SUM([12]Ahmadnagar:Yavatmal!N38)</f>
        <v>0</v>
      </c>
      <c r="O39" s="37">
        <v>0</v>
      </c>
      <c r="P39" s="62">
        <f>SUM([12]Ahmadnagar:Yavatmal!P38)</f>
        <v>0</v>
      </c>
      <c r="Q39" s="63">
        <f>SUM([12]Ahmadnagar:Yavatmal!Q38)</f>
        <v>0</v>
      </c>
      <c r="R39" s="35">
        <f>SUM([12]Ahmadnagar:Yavatmal!R38)</f>
        <v>0</v>
      </c>
      <c r="S39" s="36">
        <f>SUM([12]Ahmadnagar:Yavatmal!S38)</f>
        <v>0</v>
      </c>
      <c r="T39" s="62">
        <f>SUM([12]Ahmadnagar:Yavatmal!T38)</f>
        <v>0</v>
      </c>
      <c r="U39" s="64">
        <f>SUM([12]Ahmadnagar:Yavatmal!U38)</f>
        <v>0</v>
      </c>
      <c r="V39" s="63">
        <f>SUM([12]Ahmadnagar:Yavatmal!V38)</f>
        <v>0</v>
      </c>
      <c r="W39" s="63">
        <f>SUM([12]Ahmadnagar:Yavatmal!W38)</f>
        <v>0</v>
      </c>
      <c r="X39" s="39"/>
      <c r="Y39" s="62">
        <f>SUM([12]Ahmadnagar:Yavatmal!Y38)</f>
        <v>0</v>
      </c>
      <c r="Z39" s="64">
        <f>SUM([12]Ahmadnagar:Yavatmal!Z38)</f>
        <v>0</v>
      </c>
      <c r="AA39" s="35">
        <f>SUM([12]Ahmadnagar:Yavatmal!AA38)</f>
        <v>0</v>
      </c>
      <c r="AB39" s="38">
        <f>SUM([12]Ahmadnagar:Yavatmal!AB38)</f>
        <v>0</v>
      </c>
      <c r="AC39" s="30"/>
      <c r="AD39" s="1">
        <f>SUM([12]Ahmadnagar:Yavatmal!AB38)</f>
        <v>0</v>
      </c>
      <c r="AE39" s="1" t="b">
        <f t="shared" si="2"/>
        <v>1</v>
      </c>
    </row>
    <row r="40" spans="1:31" s="56" customFormat="1" ht="30">
      <c r="A40" s="31">
        <v>2.1</v>
      </c>
      <c r="B40" s="61" t="s">
        <v>63</v>
      </c>
      <c r="C40" s="62">
        <f>SUM([12]Ahmadnagar:Yavatmal!C39)</f>
        <v>0</v>
      </c>
      <c r="D40" s="63">
        <f>SUM([12]Ahmadnagar:Yavatmal!D39)</f>
        <v>0</v>
      </c>
      <c r="E40" s="62">
        <f>SUM([12]Ahmadnagar:Yavatmal!E39)</f>
        <v>0</v>
      </c>
      <c r="F40" s="63">
        <f>SUM([12]Ahmadnagar:Yavatmal!F39)</f>
        <v>0</v>
      </c>
      <c r="G40" s="36">
        <f t="shared" si="1"/>
        <v>0</v>
      </c>
      <c r="H40" s="36">
        <f t="shared" si="1"/>
        <v>0</v>
      </c>
      <c r="I40" s="62">
        <f>SUM([12]Ahmadnagar:Yavatmal!I39)</f>
        <v>0</v>
      </c>
      <c r="J40" s="63">
        <f>SUM([12]Ahmadnagar:Yavatmal!J39)</f>
        <v>0</v>
      </c>
      <c r="K40" s="62">
        <f>SUM([12]Ahmadnagar:Yavatmal!K39)</f>
        <v>0</v>
      </c>
      <c r="L40" s="63">
        <f>SUM([12]Ahmadnagar:Yavatmal!L39)</f>
        <v>0</v>
      </c>
      <c r="M40" s="63">
        <f>SUM([12]Ahmadnagar:Yavatmal!M39)</f>
        <v>0</v>
      </c>
      <c r="N40" s="63">
        <f>SUM([12]Ahmadnagar:Yavatmal!N39)</f>
        <v>0</v>
      </c>
      <c r="O40" s="37">
        <v>0</v>
      </c>
      <c r="P40" s="62">
        <f>SUM([12]Ahmadnagar:Yavatmal!P39)</f>
        <v>0</v>
      </c>
      <c r="Q40" s="63">
        <f>SUM([12]Ahmadnagar:Yavatmal!Q39)</f>
        <v>0</v>
      </c>
      <c r="R40" s="35">
        <f>SUM([12]Ahmadnagar:Yavatmal!R39)</f>
        <v>0</v>
      </c>
      <c r="S40" s="36">
        <f>SUM([12]Ahmadnagar:Yavatmal!S39)</f>
        <v>0</v>
      </c>
      <c r="T40" s="62">
        <f>SUM([12]Ahmadnagar:Yavatmal!T39)</f>
        <v>0</v>
      </c>
      <c r="U40" s="64">
        <f>SUM([12]Ahmadnagar:Yavatmal!U39)</f>
        <v>0</v>
      </c>
      <c r="V40" s="63">
        <f>SUM([12]Ahmadnagar:Yavatmal!V39)</f>
        <v>0</v>
      </c>
      <c r="W40" s="63">
        <f>SUM([12]Ahmadnagar:Yavatmal!W39)</f>
        <v>0</v>
      </c>
      <c r="X40" s="39"/>
      <c r="Y40" s="62">
        <f>SUM([12]Ahmadnagar:Yavatmal!Y39)</f>
        <v>0</v>
      </c>
      <c r="Z40" s="64">
        <f>SUM([12]Ahmadnagar:Yavatmal!Z39)</f>
        <v>0</v>
      </c>
      <c r="AA40" s="35">
        <f>SUM([12]Ahmadnagar:Yavatmal!AA39)</f>
        <v>0</v>
      </c>
      <c r="AB40" s="38">
        <f>SUM([12]Ahmadnagar:Yavatmal!AB39)</f>
        <v>0</v>
      </c>
      <c r="AC40" s="30"/>
      <c r="AD40" s="1">
        <f>SUM([12]Ahmadnagar:Yavatmal!AB39)</f>
        <v>0</v>
      </c>
      <c r="AE40" s="1" t="b">
        <f t="shared" si="2"/>
        <v>1</v>
      </c>
    </row>
    <row r="41" spans="1:31" ht="30">
      <c r="A41" s="31">
        <v>2.11</v>
      </c>
      <c r="B41" s="61" t="s">
        <v>64</v>
      </c>
      <c r="C41" s="62">
        <f>SUM([12]Ahmadnagar:Yavatmal!C40)</f>
        <v>0</v>
      </c>
      <c r="D41" s="63">
        <f>SUM([12]Ahmadnagar:Yavatmal!D40)</f>
        <v>0</v>
      </c>
      <c r="E41" s="62">
        <f>SUM([12]Ahmadnagar:Yavatmal!E40)</f>
        <v>0</v>
      </c>
      <c r="F41" s="63">
        <f>SUM([12]Ahmadnagar:Yavatmal!F40)</f>
        <v>0</v>
      </c>
      <c r="G41" s="36">
        <f t="shared" si="1"/>
        <v>0</v>
      </c>
      <c r="H41" s="36">
        <f t="shared" si="1"/>
        <v>0</v>
      </c>
      <c r="I41" s="62">
        <f>SUM([12]Ahmadnagar:Yavatmal!I40)</f>
        <v>0</v>
      </c>
      <c r="J41" s="63">
        <f>SUM([12]Ahmadnagar:Yavatmal!J40)</f>
        <v>0</v>
      </c>
      <c r="K41" s="62">
        <f>SUM([12]Ahmadnagar:Yavatmal!K40)</f>
        <v>0</v>
      </c>
      <c r="L41" s="63">
        <f>SUM([12]Ahmadnagar:Yavatmal!L40)</f>
        <v>0</v>
      </c>
      <c r="M41" s="63">
        <f>SUM([12]Ahmadnagar:Yavatmal!M40)</f>
        <v>0</v>
      </c>
      <c r="N41" s="63">
        <f>SUM([12]Ahmadnagar:Yavatmal!N40)</f>
        <v>0</v>
      </c>
      <c r="O41" s="37">
        <v>0</v>
      </c>
      <c r="P41" s="62">
        <f>SUM([12]Ahmadnagar:Yavatmal!P40)</f>
        <v>0</v>
      </c>
      <c r="Q41" s="63">
        <f>SUM([12]Ahmadnagar:Yavatmal!Q40)</f>
        <v>0</v>
      </c>
      <c r="R41" s="35">
        <f>SUM([12]Ahmadnagar:Yavatmal!R40)</f>
        <v>0</v>
      </c>
      <c r="S41" s="36">
        <f>SUM([12]Ahmadnagar:Yavatmal!S40)</f>
        <v>0</v>
      </c>
      <c r="T41" s="62">
        <f>SUM([12]Ahmadnagar:Yavatmal!T40)</f>
        <v>0</v>
      </c>
      <c r="U41" s="64">
        <f>SUM([12]Ahmadnagar:Yavatmal!U40)</f>
        <v>0</v>
      </c>
      <c r="V41" s="63">
        <f>SUM([12]Ahmadnagar:Yavatmal!V40)</f>
        <v>0</v>
      </c>
      <c r="W41" s="63">
        <f>SUM([12]Ahmadnagar:Yavatmal!W40)</f>
        <v>0</v>
      </c>
      <c r="X41" s="39"/>
      <c r="Y41" s="62">
        <f>SUM([12]Ahmadnagar:Yavatmal!Y40)</f>
        <v>0</v>
      </c>
      <c r="Z41" s="64">
        <f>SUM([12]Ahmadnagar:Yavatmal!Z40)</f>
        <v>0</v>
      </c>
      <c r="AA41" s="35">
        <f>SUM([12]Ahmadnagar:Yavatmal!AA40)</f>
        <v>0</v>
      </c>
      <c r="AB41" s="38">
        <f>SUM([12]Ahmadnagar:Yavatmal!AB40)</f>
        <v>0</v>
      </c>
      <c r="AC41" s="30"/>
      <c r="AD41" s="1">
        <f>SUM([12]Ahmadnagar:Yavatmal!AB40)</f>
        <v>0</v>
      </c>
      <c r="AE41" s="1" t="b">
        <f t="shared" si="2"/>
        <v>1</v>
      </c>
    </row>
    <row r="42" spans="1:31" ht="30">
      <c r="A42" s="31">
        <f t="shared" ref="A42:A48" si="6">+A41+0.01</f>
        <v>2.1199999999999997</v>
      </c>
      <c r="B42" s="61" t="s">
        <v>65</v>
      </c>
      <c r="C42" s="62">
        <f>SUM([12]Ahmadnagar:Yavatmal!C41)</f>
        <v>0</v>
      </c>
      <c r="D42" s="63">
        <f>SUM([12]Ahmadnagar:Yavatmal!D41)</f>
        <v>0</v>
      </c>
      <c r="E42" s="62">
        <f>SUM([12]Ahmadnagar:Yavatmal!E41)</f>
        <v>0</v>
      </c>
      <c r="F42" s="63">
        <f>SUM([12]Ahmadnagar:Yavatmal!F41)</f>
        <v>0</v>
      </c>
      <c r="G42" s="36">
        <f t="shared" si="1"/>
        <v>0</v>
      </c>
      <c r="H42" s="36">
        <f t="shared" si="1"/>
        <v>0</v>
      </c>
      <c r="I42" s="62">
        <f>SUM([12]Ahmadnagar:Yavatmal!I41)</f>
        <v>0</v>
      </c>
      <c r="J42" s="63">
        <f>SUM([12]Ahmadnagar:Yavatmal!J41)</f>
        <v>0</v>
      </c>
      <c r="K42" s="62">
        <f>SUM([12]Ahmadnagar:Yavatmal!K41)</f>
        <v>0</v>
      </c>
      <c r="L42" s="63">
        <f>SUM([12]Ahmadnagar:Yavatmal!L41)</f>
        <v>0</v>
      </c>
      <c r="M42" s="63">
        <f>SUM([12]Ahmadnagar:Yavatmal!M41)</f>
        <v>0</v>
      </c>
      <c r="N42" s="63">
        <f>SUM([12]Ahmadnagar:Yavatmal!N41)</f>
        <v>0</v>
      </c>
      <c r="O42" s="37">
        <v>0</v>
      </c>
      <c r="P42" s="62">
        <f>SUM([12]Ahmadnagar:Yavatmal!P41)</f>
        <v>0</v>
      </c>
      <c r="Q42" s="63">
        <f>SUM([12]Ahmadnagar:Yavatmal!Q41)</f>
        <v>0</v>
      </c>
      <c r="R42" s="35">
        <f>SUM([12]Ahmadnagar:Yavatmal!R41)</f>
        <v>0</v>
      </c>
      <c r="S42" s="36">
        <f>SUM([12]Ahmadnagar:Yavatmal!S41)</f>
        <v>0</v>
      </c>
      <c r="T42" s="62">
        <f>SUM([12]Ahmadnagar:Yavatmal!T41)</f>
        <v>0</v>
      </c>
      <c r="U42" s="64">
        <f>SUM([12]Ahmadnagar:Yavatmal!U41)</f>
        <v>0</v>
      </c>
      <c r="V42" s="63">
        <f>SUM([12]Ahmadnagar:Yavatmal!V41)</f>
        <v>0</v>
      </c>
      <c r="W42" s="63">
        <f>SUM([12]Ahmadnagar:Yavatmal!W41)</f>
        <v>0</v>
      </c>
      <c r="X42" s="39"/>
      <c r="Y42" s="62">
        <f>SUM([12]Ahmadnagar:Yavatmal!Y41)</f>
        <v>0</v>
      </c>
      <c r="Z42" s="64">
        <f>SUM([12]Ahmadnagar:Yavatmal!Z41)</f>
        <v>0</v>
      </c>
      <c r="AA42" s="35">
        <f>SUM([12]Ahmadnagar:Yavatmal!AA41)</f>
        <v>0</v>
      </c>
      <c r="AB42" s="38">
        <f>SUM([12]Ahmadnagar:Yavatmal!AB41)</f>
        <v>0</v>
      </c>
      <c r="AC42" s="30"/>
      <c r="AD42" s="1">
        <f>SUM([12]Ahmadnagar:Yavatmal!AB41)</f>
        <v>0</v>
      </c>
      <c r="AE42" s="1" t="b">
        <f t="shared" si="2"/>
        <v>1</v>
      </c>
    </row>
    <row r="43" spans="1:31" ht="30">
      <c r="A43" s="31">
        <f t="shared" si="6"/>
        <v>2.1299999999999994</v>
      </c>
      <c r="B43" s="61" t="s">
        <v>66</v>
      </c>
      <c r="C43" s="62">
        <f>SUM([12]Ahmadnagar:Yavatmal!C42)</f>
        <v>0</v>
      </c>
      <c r="D43" s="63">
        <f>SUM([12]Ahmadnagar:Yavatmal!D42)</f>
        <v>0</v>
      </c>
      <c r="E43" s="62">
        <f>SUM([12]Ahmadnagar:Yavatmal!E42)</f>
        <v>0</v>
      </c>
      <c r="F43" s="63">
        <f>SUM([12]Ahmadnagar:Yavatmal!F42)</f>
        <v>0</v>
      </c>
      <c r="G43" s="36">
        <f t="shared" si="1"/>
        <v>0</v>
      </c>
      <c r="H43" s="36">
        <f t="shared" si="1"/>
        <v>0</v>
      </c>
      <c r="I43" s="62">
        <f>SUM([12]Ahmadnagar:Yavatmal!I42)</f>
        <v>0</v>
      </c>
      <c r="J43" s="63">
        <f>SUM([12]Ahmadnagar:Yavatmal!J42)</f>
        <v>0</v>
      </c>
      <c r="K43" s="62">
        <f>SUM([12]Ahmadnagar:Yavatmal!K42)</f>
        <v>0</v>
      </c>
      <c r="L43" s="63">
        <f>SUM([12]Ahmadnagar:Yavatmal!L42)</f>
        <v>0</v>
      </c>
      <c r="M43" s="63">
        <f>SUM([12]Ahmadnagar:Yavatmal!M42)</f>
        <v>0</v>
      </c>
      <c r="N43" s="63">
        <f>SUM([12]Ahmadnagar:Yavatmal!N42)</f>
        <v>0</v>
      </c>
      <c r="O43" s="37">
        <v>0</v>
      </c>
      <c r="P43" s="62">
        <f>SUM([12]Ahmadnagar:Yavatmal!P42)</f>
        <v>0</v>
      </c>
      <c r="Q43" s="63">
        <f>SUM([12]Ahmadnagar:Yavatmal!Q42)</f>
        <v>0</v>
      </c>
      <c r="R43" s="35">
        <f>SUM([12]Ahmadnagar:Yavatmal!R42)</f>
        <v>0</v>
      </c>
      <c r="S43" s="36">
        <f>SUM([12]Ahmadnagar:Yavatmal!S42)</f>
        <v>0</v>
      </c>
      <c r="T43" s="62">
        <f>SUM([12]Ahmadnagar:Yavatmal!T42)</f>
        <v>0</v>
      </c>
      <c r="U43" s="64">
        <f>SUM([12]Ahmadnagar:Yavatmal!U42)</f>
        <v>0</v>
      </c>
      <c r="V43" s="63">
        <f>SUM([12]Ahmadnagar:Yavatmal!V42)</f>
        <v>0</v>
      </c>
      <c r="W43" s="63">
        <f>SUM([12]Ahmadnagar:Yavatmal!W42)</f>
        <v>0</v>
      </c>
      <c r="X43" s="39"/>
      <c r="Y43" s="62">
        <f>SUM([12]Ahmadnagar:Yavatmal!Y42)</f>
        <v>0</v>
      </c>
      <c r="Z43" s="64">
        <f>SUM([12]Ahmadnagar:Yavatmal!Z42)</f>
        <v>0</v>
      </c>
      <c r="AA43" s="35">
        <f>SUM([12]Ahmadnagar:Yavatmal!AA42)</f>
        <v>0</v>
      </c>
      <c r="AB43" s="38">
        <f>SUM([12]Ahmadnagar:Yavatmal!AB42)</f>
        <v>0</v>
      </c>
      <c r="AC43" s="30"/>
      <c r="AD43" s="1">
        <f>SUM([12]Ahmadnagar:Yavatmal!AB42)</f>
        <v>0</v>
      </c>
      <c r="AE43" s="1" t="b">
        <f t="shared" si="2"/>
        <v>1</v>
      </c>
    </row>
    <row r="44" spans="1:31" ht="30">
      <c r="A44" s="31">
        <f t="shared" si="6"/>
        <v>2.1399999999999992</v>
      </c>
      <c r="B44" s="61" t="s">
        <v>67</v>
      </c>
      <c r="C44" s="62">
        <f>SUM([12]Ahmadnagar:Yavatmal!C43)</f>
        <v>0</v>
      </c>
      <c r="D44" s="63">
        <f>SUM([12]Ahmadnagar:Yavatmal!D43)</f>
        <v>0</v>
      </c>
      <c r="E44" s="62">
        <f>SUM([12]Ahmadnagar:Yavatmal!E43)</f>
        <v>0</v>
      </c>
      <c r="F44" s="63">
        <f>SUM([12]Ahmadnagar:Yavatmal!F43)</f>
        <v>0</v>
      </c>
      <c r="G44" s="36">
        <f t="shared" ref="G44:H75" si="7">IFERROR(E44/C44,0)</f>
        <v>0</v>
      </c>
      <c r="H44" s="36">
        <f t="shared" si="7"/>
        <v>0</v>
      </c>
      <c r="I44" s="62">
        <f>SUM([12]Ahmadnagar:Yavatmal!I43)</f>
        <v>0</v>
      </c>
      <c r="J44" s="63">
        <f>SUM([12]Ahmadnagar:Yavatmal!J43)</f>
        <v>0</v>
      </c>
      <c r="K44" s="62">
        <f>SUM([12]Ahmadnagar:Yavatmal!K43)</f>
        <v>0</v>
      </c>
      <c r="L44" s="63">
        <f>SUM([12]Ahmadnagar:Yavatmal!L43)</f>
        <v>0</v>
      </c>
      <c r="M44" s="63">
        <f>SUM([12]Ahmadnagar:Yavatmal!M43)</f>
        <v>0</v>
      </c>
      <c r="N44" s="63">
        <f>SUM([12]Ahmadnagar:Yavatmal!N43)</f>
        <v>0</v>
      </c>
      <c r="O44" s="37">
        <v>0</v>
      </c>
      <c r="P44" s="62">
        <f>SUM([12]Ahmadnagar:Yavatmal!P43)</f>
        <v>0</v>
      </c>
      <c r="Q44" s="63">
        <f>SUM([12]Ahmadnagar:Yavatmal!Q43)</f>
        <v>0</v>
      </c>
      <c r="R44" s="35">
        <f>SUM([12]Ahmadnagar:Yavatmal!R43)</f>
        <v>0</v>
      </c>
      <c r="S44" s="36">
        <f>SUM([12]Ahmadnagar:Yavatmal!S43)</f>
        <v>0</v>
      </c>
      <c r="T44" s="62">
        <f>SUM([12]Ahmadnagar:Yavatmal!T43)</f>
        <v>0</v>
      </c>
      <c r="U44" s="64">
        <f>SUM([12]Ahmadnagar:Yavatmal!U43)</f>
        <v>0</v>
      </c>
      <c r="V44" s="63">
        <f>SUM([12]Ahmadnagar:Yavatmal!V43)</f>
        <v>0</v>
      </c>
      <c r="W44" s="63">
        <f>SUM([12]Ahmadnagar:Yavatmal!W43)</f>
        <v>0</v>
      </c>
      <c r="X44" s="39"/>
      <c r="Y44" s="62">
        <f>SUM([12]Ahmadnagar:Yavatmal!Y43)</f>
        <v>0</v>
      </c>
      <c r="Z44" s="64">
        <f>SUM([12]Ahmadnagar:Yavatmal!Z43)</f>
        <v>0</v>
      </c>
      <c r="AA44" s="35">
        <f>SUM([12]Ahmadnagar:Yavatmal!AA43)</f>
        <v>0</v>
      </c>
      <c r="AB44" s="38">
        <f>SUM([12]Ahmadnagar:Yavatmal!AB43)</f>
        <v>0</v>
      </c>
      <c r="AC44" s="30"/>
      <c r="AD44" s="1">
        <f>SUM([12]Ahmadnagar:Yavatmal!AB43)</f>
        <v>0</v>
      </c>
      <c r="AE44" s="1" t="b">
        <f t="shared" si="2"/>
        <v>1</v>
      </c>
    </row>
    <row r="45" spans="1:31" ht="30">
      <c r="A45" s="31">
        <f t="shared" si="6"/>
        <v>2.149999999999999</v>
      </c>
      <c r="B45" s="61" t="s">
        <v>68</v>
      </c>
      <c r="C45" s="62">
        <f>SUM([12]Ahmadnagar:Yavatmal!C44)</f>
        <v>0</v>
      </c>
      <c r="D45" s="63">
        <f>SUM([12]Ahmadnagar:Yavatmal!D44)</f>
        <v>0</v>
      </c>
      <c r="E45" s="62">
        <f>SUM([12]Ahmadnagar:Yavatmal!E44)</f>
        <v>0</v>
      </c>
      <c r="F45" s="63">
        <f>SUM([12]Ahmadnagar:Yavatmal!F44)</f>
        <v>0</v>
      </c>
      <c r="G45" s="36">
        <f t="shared" si="7"/>
        <v>0</v>
      </c>
      <c r="H45" s="36">
        <f t="shared" si="7"/>
        <v>0</v>
      </c>
      <c r="I45" s="62">
        <f>SUM([12]Ahmadnagar:Yavatmal!I44)</f>
        <v>0</v>
      </c>
      <c r="J45" s="63">
        <f>SUM([12]Ahmadnagar:Yavatmal!J44)</f>
        <v>0</v>
      </c>
      <c r="K45" s="62">
        <f>SUM([12]Ahmadnagar:Yavatmal!K44)</f>
        <v>0</v>
      </c>
      <c r="L45" s="63">
        <f>SUM([12]Ahmadnagar:Yavatmal!L44)</f>
        <v>0</v>
      </c>
      <c r="M45" s="63">
        <f>SUM([12]Ahmadnagar:Yavatmal!M44)</f>
        <v>0</v>
      </c>
      <c r="N45" s="63">
        <f>SUM([12]Ahmadnagar:Yavatmal!N44)</f>
        <v>0</v>
      </c>
      <c r="O45" s="37">
        <v>0</v>
      </c>
      <c r="P45" s="62">
        <f>SUM([12]Ahmadnagar:Yavatmal!P44)</f>
        <v>0</v>
      </c>
      <c r="Q45" s="63">
        <f>SUM([12]Ahmadnagar:Yavatmal!Q44)</f>
        <v>0</v>
      </c>
      <c r="R45" s="35">
        <f>SUM([12]Ahmadnagar:Yavatmal!R44)</f>
        <v>0</v>
      </c>
      <c r="S45" s="36">
        <f>SUM([12]Ahmadnagar:Yavatmal!S44)</f>
        <v>0</v>
      </c>
      <c r="T45" s="62">
        <f>SUM([12]Ahmadnagar:Yavatmal!T44)</f>
        <v>0</v>
      </c>
      <c r="U45" s="64">
        <f>SUM([12]Ahmadnagar:Yavatmal!U44)</f>
        <v>0</v>
      </c>
      <c r="V45" s="63">
        <f>SUM([12]Ahmadnagar:Yavatmal!V44)</f>
        <v>0</v>
      </c>
      <c r="W45" s="63">
        <f>SUM([12]Ahmadnagar:Yavatmal!W44)</f>
        <v>0</v>
      </c>
      <c r="X45" s="39"/>
      <c r="Y45" s="62">
        <f>SUM([12]Ahmadnagar:Yavatmal!Y44)</f>
        <v>0</v>
      </c>
      <c r="Z45" s="64">
        <f>SUM([12]Ahmadnagar:Yavatmal!Z44)</f>
        <v>0</v>
      </c>
      <c r="AA45" s="35">
        <f>SUM([12]Ahmadnagar:Yavatmal!AA44)</f>
        <v>0</v>
      </c>
      <c r="AB45" s="38">
        <f>SUM([12]Ahmadnagar:Yavatmal!AB44)</f>
        <v>0</v>
      </c>
      <c r="AC45" s="30"/>
      <c r="AD45" s="1">
        <f>SUM([12]Ahmadnagar:Yavatmal!AB44)</f>
        <v>0</v>
      </c>
      <c r="AE45" s="1" t="b">
        <f t="shared" si="2"/>
        <v>1</v>
      </c>
    </row>
    <row r="46" spans="1:31" ht="30">
      <c r="A46" s="31">
        <f t="shared" si="6"/>
        <v>2.1599999999999988</v>
      </c>
      <c r="B46" s="61" t="s">
        <v>69</v>
      </c>
      <c r="C46" s="62">
        <f>SUM([12]Ahmadnagar:Yavatmal!C45)</f>
        <v>0</v>
      </c>
      <c r="D46" s="63">
        <f>SUM([12]Ahmadnagar:Yavatmal!D45)</f>
        <v>0</v>
      </c>
      <c r="E46" s="62">
        <f>SUM([12]Ahmadnagar:Yavatmal!E45)</f>
        <v>0</v>
      </c>
      <c r="F46" s="63">
        <f>SUM([12]Ahmadnagar:Yavatmal!F45)</f>
        <v>0</v>
      </c>
      <c r="G46" s="36">
        <f t="shared" si="7"/>
        <v>0</v>
      </c>
      <c r="H46" s="36">
        <f t="shared" si="7"/>
        <v>0</v>
      </c>
      <c r="I46" s="62">
        <f>SUM([12]Ahmadnagar:Yavatmal!I45)</f>
        <v>0</v>
      </c>
      <c r="J46" s="63">
        <f>SUM([12]Ahmadnagar:Yavatmal!J45)</f>
        <v>0</v>
      </c>
      <c r="K46" s="62">
        <f>SUM([12]Ahmadnagar:Yavatmal!K45)</f>
        <v>0</v>
      </c>
      <c r="L46" s="63">
        <f>SUM([12]Ahmadnagar:Yavatmal!L45)</f>
        <v>0</v>
      </c>
      <c r="M46" s="63">
        <f>SUM([12]Ahmadnagar:Yavatmal!M45)</f>
        <v>0</v>
      </c>
      <c r="N46" s="63">
        <f>SUM([12]Ahmadnagar:Yavatmal!N45)</f>
        <v>0</v>
      </c>
      <c r="O46" s="37">
        <v>0</v>
      </c>
      <c r="P46" s="62">
        <f>SUM([12]Ahmadnagar:Yavatmal!P45)</f>
        <v>0</v>
      </c>
      <c r="Q46" s="63">
        <f>SUM([12]Ahmadnagar:Yavatmal!Q45)</f>
        <v>0</v>
      </c>
      <c r="R46" s="35">
        <f>SUM([12]Ahmadnagar:Yavatmal!R45)</f>
        <v>0</v>
      </c>
      <c r="S46" s="36">
        <f>SUM([12]Ahmadnagar:Yavatmal!S45)</f>
        <v>0</v>
      </c>
      <c r="T46" s="62">
        <f>SUM([12]Ahmadnagar:Yavatmal!T45)</f>
        <v>0</v>
      </c>
      <c r="U46" s="64">
        <f>SUM([12]Ahmadnagar:Yavatmal!U45)</f>
        <v>0</v>
      </c>
      <c r="V46" s="63">
        <f>SUM([12]Ahmadnagar:Yavatmal!V45)</f>
        <v>0</v>
      </c>
      <c r="W46" s="63">
        <f>SUM([12]Ahmadnagar:Yavatmal!W45)</f>
        <v>0</v>
      </c>
      <c r="X46" s="39"/>
      <c r="Y46" s="62">
        <f>SUM([12]Ahmadnagar:Yavatmal!Y45)</f>
        <v>0</v>
      </c>
      <c r="Z46" s="64">
        <f>SUM([12]Ahmadnagar:Yavatmal!Z45)</f>
        <v>0</v>
      </c>
      <c r="AA46" s="35">
        <f>SUM([12]Ahmadnagar:Yavatmal!AA45)</f>
        <v>0</v>
      </c>
      <c r="AB46" s="38">
        <f>SUM([12]Ahmadnagar:Yavatmal!AB45)</f>
        <v>0</v>
      </c>
      <c r="AC46" s="30"/>
      <c r="AD46" s="1">
        <f>SUM([12]Ahmadnagar:Yavatmal!AB45)</f>
        <v>0</v>
      </c>
      <c r="AE46" s="1" t="b">
        <f t="shared" si="2"/>
        <v>1</v>
      </c>
    </row>
    <row r="47" spans="1:31" ht="30">
      <c r="A47" s="31">
        <f t="shared" si="6"/>
        <v>2.1699999999999986</v>
      </c>
      <c r="B47" s="61" t="s">
        <v>70</v>
      </c>
      <c r="C47" s="62">
        <f>SUM([12]Ahmadnagar:Yavatmal!C46)</f>
        <v>0</v>
      </c>
      <c r="D47" s="63">
        <f>SUM([12]Ahmadnagar:Yavatmal!D46)</f>
        <v>0</v>
      </c>
      <c r="E47" s="62">
        <f>SUM([12]Ahmadnagar:Yavatmal!E46)</f>
        <v>0</v>
      </c>
      <c r="F47" s="63">
        <f>SUM([12]Ahmadnagar:Yavatmal!F46)</f>
        <v>0</v>
      </c>
      <c r="G47" s="36">
        <f t="shared" si="7"/>
        <v>0</v>
      </c>
      <c r="H47" s="36">
        <f t="shared" si="7"/>
        <v>0</v>
      </c>
      <c r="I47" s="62">
        <f>SUM([12]Ahmadnagar:Yavatmal!I46)</f>
        <v>0</v>
      </c>
      <c r="J47" s="63">
        <f>SUM([12]Ahmadnagar:Yavatmal!J46)</f>
        <v>0</v>
      </c>
      <c r="K47" s="62">
        <f>SUM([12]Ahmadnagar:Yavatmal!K46)</f>
        <v>0</v>
      </c>
      <c r="L47" s="63">
        <f>SUM([12]Ahmadnagar:Yavatmal!L46)</f>
        <v>0</v>
      </c>
      <c r="M47" s="63">
        <f>SUM([12]Ahmadnagar:Yavatmal!M46)</f>
        <v>0</v>
      </c>
      <c r="N47" s="63">
        <f>SUM([12]Ahmadnagar:Yavatmal!N46)</f>
        <v>0</v>
      </c>
      <c r="O47" s="37">
        <v>0</v>
      </c>
      <c r="P47" s="62">
        <f>SUM([12]Ahmadnagar:Yavatmal!P46)</f>
        <v>0</v>
      </c>
      <c r="Q47" s="63">
        <f>SUM([12]Ahmadnagar:Yavatmal!Q46)</f>
        <v>0</v>
      </c>
      <c r="R47" s="35">
        <f>SUM([12]Ahmadnagar:Yavatmal!R46)</f>
        <v>0</v>
      </c>
      <c r="S47" s="36">
        <f>SUM([12]Ahmadnagar:Yavatmal!S46)</f>
        <v>0</v>
      </c>
      <c r="T47" s="62">
        <f>SUM([12]Ahmadnagar:Yavatmal!T46)</f>
        <v>0</v>
      </c>
      <c r="U47" s="64">
        <f>SUM([12]Ahmadnagar:Yavatmal!U46)</f>
        <v>0</v>
      </c>
      <c r="V47" s="63">
        <f>SUM([12]Ahmadnagar:Yavatmal!V46)</f>
        <v>0</v>
      </c>
      <c r="W47" s="63">
        <f>SUM([12]Ahmadnagar:Yavatmal!W46)</f>
        <v>0</v>
      </c>
      <c r="X47" s="39"/>
      <c r="Y47" s="62">
        <f>SUM([12]Ahmadnagar:Yavatmal!Y46)</f>
        <v>0</v>
      </c>
      <c r="Z47" s="64">
        <f>SUM([12]Ahmadnagar:Yavatmal!Z46)</f>
        <v>0</v>
      </c>
      <c r="AA47" s="35">
        <f>SUM([12]Ahmadnagar:Yavatmal!AA46)</f>
        <v>0</v>
      </c>
      <c r="AB47" s="38">
        <f>SUM([12]Ahmadnagar:Yavatmal!AB46)</f>
        <v>0</v>
      </c>
      <c r="AC47" s="30"/>
      <c r="AD47" s="1">
        <f>SUM([12]Ahmadnagar:Yavatmal!AB46)</f>
        <v>0</v>
      </c>
      <c r="AE47" s="1" t="b">
        <f t="shared" si="2"/>
        <v>1</v>
      </c>
    </row>
    <row r="48" spans="1:31" ht="30.75" customHeight="1">
      <c r="A48" s="31">
        <f t="shared" si="6"/>
        <v>2.1799999999999984</v>
      </c>
      <c r="B48" s="61" t="s">
        <v>71</v>
      </c>
      <c r="C48" s="62">
        <f>SUM([12]Ahmadnagar:Yavatmal!C47)</f>
        <v>0</v>
      </c>
      <c r="D48" s="63">
        <f>SUM([12]Ahmadnagar:Yavatmal!D47)</f>
        <v>0</v>
      </c>
      <c r="E48" s="62">
        <f>SUM([12]Ahmadnagar:Yavatmal!E47)</f>
        <v>0</v>
      </c>
      <c r="F48" s="63">
        <f>SUM([12]Ahmadnagar:Yavatmal!F47)</f>
        <v>0</v>
      </c>
      <c r="G48" s="36">
        <f t="shared" si="7"/>
        <v>0</v>
      </c>
      <c r="H48" s="36">
        <f t="shared" si="7"/>
        <v>0</v>
      </c>
      <c r="I48" s="62">
        <f>SUM([12]Ahmadnagar:Yavatmal!I47)</f>
        <v>0</v>
      </c>
      <c r="J48" s="63">
        <f>SUM([12]Ahmadnagar:Yavatmal!J47)</f>
        <v>0</v>
      </c>
      <c r="K48" s="62">
        <f>SUM([12]Ahmadnagar:Yavatmal!K47)</f>
        <v>0</v>
      </c>
      <c r="L48" s="63">
        <f>SUM([12]Ahmadnagar:Yavatmal!L47)</f>
        <v>0</v>
      </c>
      <c r="M48" s="63">
        <f>SUM([12]Ahmadnagar:Yavatmal!M47)</f>
        <v>0</v>
      </c>
      <c r="N48" s="63">
        <f>SUM([12]Ahmadnagar:Yavatmal!N47)</f>
        <v>0</v>
      </c>
      <c r="O48" s="37">
        <v>0</v>
      </c>
      <c r="P48" s="62">
        <f>SUM([12]Ahmadnagar:Yavatmal!P47)</f>
        <v>0</v>
      </c>
      <c r="Q48" s="63">
        <f>SUM([12]Ahmadnagar:Yavatmal!Q47)</f>
        <v>0</v>
      </c>
      <c r="R48" s="35">
        <f>SUM([12]Ahmadnagar:Yavatmal!R47)</f>
        <v>0</v>
      </c>
      <c r="S48" s="36">
        <f>SUM([12]Ahmadnagar:Yavatmal!S47)</f>
        <v>0</v>
      </c>
      <c r="T48" s="62">
        <f>SUM([12]Ahmadnagar:Yavatmal!T47)</f>
        <v>0</v>
      </c>
      <c r="U48" s="64">
        <f>SUM([12]Ahmadnagar:Yavatmal!U47)</f>
        <v>0</v>
      </c>
      <c r="V48" s="63">
        <f>SUM([12]Ahmadnagar:Yavatmal!V47)</f>
        <v>0</v>
      </c>
      <c r="W48" s="63">
        <f>SUM([12]Ahmadnagar:Yavatmal!W47)</f>
        <v>0</v>
      </c>
      <c r="X48" s="39"/>
      <c r="Y48" s="62">
        <f>SUM([12]Ahmadnagar:Yavatmal!Y47)</f>
        <v>0</v>
      </c>
      <c r="Z48" s="64">
        <f>SUM([12]Ahmadnagar:Yavatmal!Z47)</f>
        <v>0</v>
      </c>
      <c r="AA48" s="35">
        <f>SUM([12]Ahmadnagar:Yavatmal!AA47)</f>
        <v>0</v>
      </c>
      <c r="AB48" s="38">
        <f>SUM([12]Ahmadnagar:Yavatmal!AB47)</f>
        <v>0</v>
      </c>
      <c r="AC48" s="30"/>
      <c r="AD48" s="1">
        <f>SUM([12]Ahmadnagar:Yavatmal!AB47)</f>
        <v>0</v>
      </c>
      <c r="AE48" s="1" t="b">
        <f t="shared" si="2"/>
        <v>1</v>
      </c>
    </row>
    <row r="49" spans="1:31">
      <c r="A49" s="31"/>
      <c r="B49" s="51" t="s">
        <v>72</v>
      </c>
      <c r="C49" s="65">
        <f t="shared" ref="C49:D49" si="8">SUM(C28:C48)</f>
        <v>0</v>
      </c>
      <c r="D49" s="66">
        <f t="shared" si="8"/>
        <v>0</v>
      </c>
      <c r="E49" s="65">
        <f t="shared" ref="E49:F49" si="9">SUM(E28:E48)</f>
        <v>0</v>
      </c>
      <c r="F49" s="66">
        <f t="shared" si="9"/>
        <v>0</v>
      </c>
      <c r="G49" s="53">
        <f t="shared" si="7"/>
        <v>0</v>
      </c>
      <c r="H49" s="53">
        <f t="shared" si="7"/>
        <v>0</v>
      </c>
      <c r="I49" s="65">
        <f t="shared" ref="I49:L49" si="10">SUM(I28:I48)</f>
        <v>0</v>
      </c>
      <c r="J49" s="66">
        <f t="shared" si="10"/>
        <v>0</v>
      </c>
      <c r="K49" s="65">
        <f t="shared" si="10"/>
        <v>0</v>
      </c>
      <c r="L49" s="66">
        <f t="shared" si="10"/>
        <v>0</v>
      </c>
      <c r="M49" s="53">
        <f>SUM([12]Ahmadnagar:Yavatmal!M48)</f>
        <v>0</v>
      </c>
      <c r="N49" s="53">
        <f>SUM([12]Ahmadnagar:Yavatmal!N48)</f>
        <v>0</v>
      </c>
      <c r="O49" s="54"/>
      <c r="P49" s="65">
        <f t="shared" ref="P49:S49" si="11">SUM(P28:P48)</f>
        <v>0</v>
      </c>
      <c r="Q49" s="66">
        <f t="shared" si="11"/>
        <v>0</v>
      </c>
      <c r="R49" s="65">
        <f t="shared" si="11"/>
        <v>0</v>
      </c>
      <c r="S49" s="66">
        <f t="shared" si="11"/>
        <v>0</v>
      </c>
      <c r="T49" s="52">
        <f>SUM([12]Ahmadnagar:Yavatmal!T48)</f>
        <v>0</v>
      </c>
      <c r="U49" s="55">
        <f>SUM([12]Ahmadnagar:Yavatmal!U48)</f>
        <v>0</v>
      </c>
      <c r="V49" s="53">
        <f>SUM([12]Ahmadnagar:Yavatmal!V48)</f>
        <v>0</v>
      </c>
      <c r="W49" s="53">
        <f>SUM([12]Ahmadnagar:Yavatmal!W48)</f>
        <v>0</v>
      </c>
      <c r="X49" s="39"/>
      <c r="Y49" s="52">
        <f>SUM([12]Ahmadnagar:Yavatmal!Y48)</f>
        <v>0</v>
      </c>
      <c r="Z49" s="55">
        <f>SUM([12]Ahmadnagar:Yavatmal!Z48)</f>
        <v>0</v>
      </c>
      <c r="AA49" s="52">
        <f>SUM([12]Ahmadnagar:Yavatmal!AA48)</f>
        <v>0</v>
      </c>
      <c r="AB49" s="55">
        <f>SUM([12]Ahmadnagar:Yavatmal!AB48)</f>
        <v>0</v>
      </c>
      <c r="AC49" s="30"/>
      <c r="AD49" s="1">
        <f>SUM([12]Ahmadnagar:Yavatmal!AB48)</f>
        <v>0</v>
      </c>
      <c r="AE49" s="1" t="b">
        <f t="shared" si="2"/>
        <v>1</v>
      </c>
    </row>
    <row r="50" spans="1:31" s="56" customFormat="1" ht="28.5">
      <c r="A50" s="31"/>
      <c r="B50" s="51" t="s">
        <v>73</v>
      </c>
      <c r="C50" s="52">
        <f t="shared" ref="C50:F50" si="12">C26+C49</f>
        <v>0</v>
      </c>
      <c r="D50" s="53">
        <f t="shared" si="12"/>
        <v>0</v>
      </c>
      <c r="E50" s="52">
        <f t="shared" si="12"/>
        <v>0</v>
      </c>
      <c r="F50" s="53">
        <f t="shared" si="12"/>
        <v>0</v>
      </c>
      <c r="G50" s="53">
        <f t="shared" si="7"/>
        <v>0</v>
      </c>
      <c r="H50" s="53">
        <f t="shared" si="7"/>
        <v>0</v>
      </c>
      <c r="I50" s="52">
        <f t="shared" ref="I50:L50" si="13">I26+I49</f>
        <v>0</v>
      </c>
      <c r="J50" s="53">
        <f t="shared" si="13"/>
        <v>0</v>
      </c>
      <c r="K50" s="52">
        <f t="shared" si="13"/>
        <v>0</v>
      </c>
      <c r="L50" s="53">
        <f t="shared" si="13"/>
        <v>0</v>
      </c>
      <c r="M50" s="53">
        <f>SUM([12]Ahmadnagar:Yavatmal!M49)</f>
        <v>0</v>
      </c>
      <c r="N50" s="53">
        <f>SUM([12]Ahmadnagar:Yavatmal!N49)</f>
        <v>0</v>
      </c>
      <c r="O50" s="54"/>
      <c r="P50" s="52">
        <f t="shared" ref="P50:S50" si="14">P26+P49</f>
        <v>0</v>
      </c>
      <c r="Q50" s="53">
        <f t="shared" si="14"/>
        <v>0</v>
      </c>
      <c r="R50" s="52">
        <f t="shared" si="14"/>
        <v>0</v>
      </c>
      <c r="S50" s="53">
        <f t="shared" si="14"/>
        <v>0</v>
      </c>
      <c r="T50" s="52">
        <f>SUM([12]Ahmadnagar:Yavatmal!T49)</f>
        <v>0</v>
      </c>
      <c r="U50" s="55">
        <f>SUM([12]Ahmadnagar:Yavatmal!U49)</f>
        <v>0</v>
      </c>
      <c r="V50" s="53">
        <f>SUM([12]Ahmadnagar:Yavatmal!V49)</f>
        <v>0</v>
      </c>
      <c r="W50" s="53">
        <f>SUM([12]Ahmadnagar:Yavatmal!W49)</f>
        <v>0</v>
      </c>
      <c r="X50" s="39"/>
      <c r="Y50" s="52">
        <f>SUM([12]Ahmadnagar:Yavatmal!Y49)</f>
        <v>0</v>
      </c>
      <c r="Z50" s="55">
        <f>SUM([12]Ahmadnagar:Yavatmal!Z49)</f>
        <v>0</v>
      </c>
      <c r="AA50" s="52">
        <f>SUM([12]Ahmadnagar:Yavatmal!AA49)</f>
        <v>0</v>
      </c>
      <c r="AB50" s="55">
        <f>SUM([12]Ahmadnagar:Yavatmal!AB49)</f>
        <v>0</v>
      </c>
      <c r="AC50" s="30"/>
      <c r="AD50" s="1">
        <f>SUM([12]Ahmadnagar:Yavatmal!AB49)</f>
        <v>0</v>
      </c>
      <c r="AE50" s="1" t="b">
        <f t="shared" si="2"/>
        <v>1</v>
      </c>
    </row>
    <row r="51" spans="1:31" s="75" customFormat="1" ht="45">
      <c r="A51" s="67" t="s">
        <v>74</v>
      </c>
      <c r="B51" s="68" t="s">
        <v>75</v>
      </c>
      <c r="C51" s="69">
        <f>SUM([12]Ahmadnagar:Yavatmal!C50)</f>
        <v>0</v>
      </c>
      <c r="D51" s="70">
        <f>SUM([12]Ahmadnagar:Yavatmal!D50)</f>
        <v>0</v>
      </c>
      <c r="E51" s="69">
        <f>SUM([12]Ahmadnagar:Yavatmal!E50)</f>
        <v>0</v>
      </c>
      <c r="F51" s="70">
        <f>SUM([12]Ahmadnagar:Yavatmal!F50)</f>
        <v>0</v>
      </c>
      <c r="G51" s="70">
        <f t="shared" si="7"/>
        <v>0</v>
      </c>
      <c r="H51" s="70">
        <f t="shared" si="7"/>
        <v>0</v>
      </c>
      <c r="I51" s="69">
        <f>SUM([12]Ahmadnagar:Yavatmal!I50)</f>
        <v>0</v>
      </c>
      <c r="J51" s="70">
        <f>SUM([12]Ahmadnagar:Yavatmal!J50)</f>
        <v>0</v>
      </c>
      <c r="K51" s="69">
        <f>SUM([12]Ahmadnagar:Yavatmal!K50)</f>
        <v>0</v>
      </c>
      <c r="L51" s="70">
        <f>SUM([12]Ahmadnagar:Yavatmal!L50)</f>
        <v>0</v>
      </c>
      <c r="M51" s="70">
        <f>SUM([12]Ahmadnagar:Yavatmal!M50)</f>
        <v>0</v>
      </c>
      <c r="N51" s="70">
        <f>SUM([12]Ahmadnagar:Yavatmal!N50)</f>
        <v>0</v>
      </c>
      <c r="O51" s="71">
        <v>0</v>
      </c>
      <c r="P51" s="69">
        <f>SUM([12]Ahmadnagar:Yavatmal!P50)</f>
        <v>0</v>
      </c>
      <c r="Q51" s="70">
        <f>SUM([12]Ahmadnagar:Yavatmal!Q50)</f>
        <v>0</v>
      </c>
      <c r="R51" s="69">
        <f>SUM([12]Ahmadnagar:Yavatmal!R50)</f>
        <v>0</v>
      </c>
      <c r="S51" s="70">
        <f>SUM([12]Ahmadnagar:Yavatmal!S50)</f>
        <v>0</v>
      </c>
      <c r="T51" s="69">
        <f>SUM([12]Ahmadnagar:Yavatmal!T50)</f>
        <v>0</v>
      </c>
      <c r="U51" s="72">
        <f>SUM([12]Ahmadnagar:Yavatmal!U50)</f>
        <v>0</v>
      </c>
      <c r="V51" s="70">
        <f>SUM([12]Ahmadnagar:Yavatmal!V50)</f>
        <v>0</v>
      </c>
      <c r="W51" s="70">
        <f>SUM([12]Ahmadnagar:Yavatmal!W50)</f>
        <v>0</v>
      </c>
      <c r="X51" s="73"/>
      <c r="Y51" s="69">
        <f>SUM([12]Ahmadnagar:Yavatmal!Y50)</f>
        <v>0</v>
      </c>
      <c r="Z51" s="72">
        <f>SUM([12]Ahmadnagar:Yavatmal!Z50)</f>
        <v>0</v>
      </c>
      <c r="AA51" s="69">
        <f>SUM([12]Ahmadnagar:Yavatmal!AA50)</f>
        <v>0</v>
      </c>
      <c r="AB51" s="72">
        <f>SUM([12]Ahmadnagar:Yavatmal!AB50)</f>
        <v>0</v>
      </c>
      <c r="AC51" s="74" t="s">
        <v>76</v>
      </c>
      <c r="AD51" s="75">
        <f>SUM([12]Ahmadnagar:Yavatmal!AB50)</f>
        <v>0</v>
      </c>
      <c r="AE51" s="75" t="b">
        <f t="shared" si="2"/>
        <v>1</v>
      </c>
    </row>
    <row r="52" spans="1:31" ht="16.5" customHeight="1">
      <c r="A52" s="20" t="s">
        <v>35</v>
      </c>
      <c r="B52" s="76" t="s">
        <v>36</v>
      </c>
      <c r="C52" s="77">
        <f>SUM([12]Ahmadnagar:Yavatmal!C51)</f>
        <v>0</v>
      </c>
      <c r="D52" s="78">
        <f>SUM([12]Ahmadnagar:Yavatmal!D51)</f>
        <v>0</v>
      </c>
      <c r="E52" s="77">
        <f>SUM([12]Ahmadnagar:Yavatmal!E51)</f>
        <v>0</v>
      </c>
      <c r="F52" s="78">
        <f>SUM([12]Ahmadnagar:Yavatmal!F51)</f>
        <v>0</v>
      </c>
      <c r="G52" s="78">
        <f t="shared" si="7"/>
        <v>0</v>
      </c>
      <c r="H52" s="78">
        <f t="shared" si="7"/>
        <v>0</v>
      </c>
      <c r="I52" s="77">
        <f>SUM([12]Ahmadnagar:Yavatmal!I51)</f>
        <v>0</v>
      </c>
      <c r="J52" s="78">
        <f>SUM([12]Ahmadnagar:Yavatmal!J51)</f>
        <v>0</v>
      </c>
      <c r="K52" s="77">
        <f>SUM([12]Ahmadnagar:Yavatmal!K51)</f>
        <v>0</v>
      </c>
      <c r="L52" s="78">
        <f>SUM([12]Ahmadnagar:Yavatmal!L51)</f>
        <v>0</v>
      </c>
      <c r="M52" s="78">
        <f>SUM([12]Ahmadnagar:Yavatmal!M51)</f>
        <v>0</v>
      </c>
      <c r="N52" s="78">
        <f>SUM([12]Ahmadnagar:Yavatmal!N51)</f>
        <v>0</v>
      </c>
      <c r="O52" s="79">
        <v>0</v>
      </c>
      <c r="P52" s="77">
        <f>SUM([12]Ahmadnagar:Yavatmal!P51)</f>
        <v>0</v>
      </c>
      <c r="Q52" s="78">
        <f>SUM([12]Ahmadnagar:Yavatmal!Q51)</f>
        <v>0</v>
      </c>
      <c r="R52" s="77">
        <f>SUM([12]Ahmadnagar:Yavatmal!R51)</f>
        <v>0</v>
      </c>
      <c r="S52" s="78">
        <f>SUM([12]Ahmadnagar:Yavatmal!S51)</f>
        <v>0</v>
      </c>
      <c r="T52" s="77">
        <f>SUM([12]Ahmadnagar:Yavatmal!T51)</f>
        <v>0</v>
      </c>
      <c r="U52" s="80">
        <f>SUM([12]Ahmadnagar:Yavatmal!U51)</f>
        <v>0</v>
      </c>
      <c r="V52" s="78">
        <f>SUM([12]Ahmadnagar:Yavatmal!V51)</f>
        <v>0</v>
      </c>
      <c r="W52" s="78">
        <f>SUM([12]Ahmadnagar:Yavatmal!W51)</f>
        <v>0</v>
      </c>
      <c r="X52" s="39"/>
      <c r="Y52" s="77">
        <f>SUM([12]Ahmadnagar:Yavatmal!Y51)</f>
        <v>0</v>
      </c>
      <c r="Z52" s="80">
        <f>SUM([12]Ahmadnagar:Yavatmal!Z51)</f>
        <v>0</v>
      </c>
      <c r="AA52" s="77">
        <f>SUM([12]Ahmadnagar:Yavatmal!AA51)</f>
        <v>0</v>
      </c>
      <c r="AB52" s="80">
        <f>SUM([12]Ahmadnagar:Yavatmal!AB51)</f>
        <v>0</v>
      </c>
      <c r="AC52" s="30"/>
      <c r="AD52" s="1">
        <f>SUM([12]Ahmadnagar:Yavatmal!AB51)</f>
        <v>0</v>
      </c>
      <c r="AE52" s="1" t="b">
        <f t="shared" si="2"/>
        <v>1</v>
      </c>
    </row>
    <row r="53" spans="1:31" s="75" customFormat="1" ht="30">
      <c r="A53" s="81">
        <v>2.19</v>
      </c>
      <c r="B53" s="82" t="s">
        <v>77</v>
      </c>
      <c r="C53" s="83">
        <f>SUM([12]Ahmadnagar:Yavatmal!C52)</f>
        <v>0</v>
      </c>
      <c r="D53" s="84">
        <f>SUM([12]Ahmadnagar:Yavatmal!D52)</f>
        <v>0</v>
      </c>
      <c r="E53" s="83">
        <f>SUM([12]Ahmadnagar:Yavatmal!E52)</f>
        <v>0</v>
      </c>
      <c r="F53" s="84">
        <f>SUM([12]Ahmadnagar:Yavatmal!F52)</f>
        <v>0</v>
      </c>
      <c r="G53" s="85">
        <f t="shared" si="7"/>
        <v>0</v>
      </c>
      <c r="H53" s="85">
        <f t="shared" si="7"/>
        <v>0</v>
      </c>
      <c r="I53" s="83">
        <f>SUM([12]Ahmadnagar:Yavatmal!I52)</f>
        <v>0</v>
      </c>
      <c r="J53" s="84">
        <f>SUM([12]Ahmadnagar:Yavatmal!J52)</f>
        <v>0</v>
      </c>
      <c r="K53" s="83">
        <f>SUM([12]Ahmadnagar:Yavatmal!K52)</f>
        <v>0</v>
      </c>
      <c r="L53" s="84">
        <f>SUM([12]Ahmadnagar:Yavatmal!L52)</f>
        <v>0</v>
      </c>
      <c r="M53" s="84">
        <f>SUM([12]Ahmadnagar:Yavatmal!M52)</f>
        <v>0</v>
      </c>
      <c r="N53" s="84">
        <f>SUM([12]Ahmadnagar:Yavatmal!N52)</f>
        <v>0</v>
      </c>
      <c r="O53" s="86">
        <v>3</v>
      </c>
      <c r="P53" s="87">
        <f>SUM([12]Ahmadnagar:Yavatmal!P52)</f>
        <v>16</v>
      </c>
      <c r="Q53" s="88">
        <f>SUM([12]Ahmadnagar:Yavatmal!Q52)</f>
        <v>48</v>
      </c>
      <c r="R53" s="89">
        <f>SUM([12]Ahmadnagar:Yavatmal!R52)</f>
        <v>16</v>
      </c>
      <c r="S53" s="90">
        <f>SUM([12]Ahmadnagar:Yavatmal!S52)</f>
        <v>48</v>
      </c>
      <c r="T53" s="83">
        <f>SUM([12]Ahmadnagar:Yavatmal!T52)</f>
        <v>0</v>
      </c>
      <c r="U53" s="91">
        <f>SUM([12]Ahmadnagar:Yavatmal!U52)</f>
        <v>0</v>
      </c>
      <c r="V53" s="84">
        <f>SUM([12]Ahmadnagar:Yavatmal!V52)</f>
        <v>0</v>
      </c>
      <c r="W53" s="84">
        <f>SUM([12]Ahmadnagar:Yavatmal!W52)</f>
        <v>0</v>
      </c>
      <c r="X53" s="92">
        <v>3</v>
      </c>
      <c r="Y53" s="83">
        <f>SUM([12]Ahmadnagar:Yavatmal!Y52)</f>
        <v>3</v>
      </c>
      <c r="Z53" s="91">
        <f>SUM([12]Ahmadnagar:Yavatmal!Z52)</f>
        <v>9</v>
      </c>
      <c r="AA53" s="93">
        <f>SUM([12]Ahmadnagar:Yavatmal!AA52)</f>
        <v>3</v>
      </c>
      <c r="AB53" s="94">
        <f>SUM([12]Ahmadnagar:Yavatmal!AB52)</f>
        <v>9</v>
      </c>
      <c r="AC53" s="95"/>
      <c r="AD53" s="75">
        <f>SUM([12]Ahmadnagar:Yavatmal!AB52)</f>
        <v>9</v>
      </c>
      <c r="AE53" s="75" t="b">
        <f t="shared" si="2"/>
        <v>1</v>
      </c>
    </row>
    <row r="54" spans="1:31" s="75" customFormat="1" ht="30">
      <c r="A54" s="81">
        <f>+A53+0.01</f>
        <v>2.1999999999999997</v>
      </c>
      <c r="B54" s="82" t="s">
        <v>78</v>
      </c>
      <c r="C54" s="83">
        <f>SUM([12]Ahmadnagar:Yavatmal!C53)</f>
        <v>0</v>
      </c>
      <c r="D54" s="84">
        <f>SUM([12]Ahmadnagar:Yavatmal!D53)</f>
        <v>0</v>
      </c>
      <c r="E54" s="83">
        <f>SUM([12]Ahmadnagar:Yavatmal!E53)</f>
        <v>0</v>
      </c>
      <c r="F54" s="84">
        <f>SUM([12]Ahmadnagar:Yavatmal!F53)</f>
        <v>0</v>
      </c>
      <c r="G54" s="85">
        <f t="shared" si="7"/>
        <v>0</v>
      </c>
      <c r="H54" s="85">
        <f t="shared" si="7"/>
        <v>0</v>
      </c>
      <c r="I54" s="83">
        <f>SUM([12]Ahmadnagar:Yavatmal!I53)</f>
        <v>0</v>
      </c>
      <c r="J54" s="84">
        <f>SUM([12]Ahmadnagar:Yavatmal!J53)</f>
        <v>0</v>
      </c>
      <c r="K54" s="83">
        <f>SUM([12]Ahmadnagar:Yavatmal!K53)</f>
        <v>0</v>
      </c>
      <c r="L54" s="84">
        <f>SUM([12]Ahmadnagar:Yavatmal!L53)</f>
        <v>0</v>
      </c>
      <c r="M54" s="84">
        <f>SUM([12]Ahmadnagar:Yavatmal!M53)</f>
        <v>0</v>
      </c>
      <c r="N54" s="84">
        <f>SUM([12]Ahmadnagar:Yavatmal!N53)</f>
        <v>0</v>
      </c>
      <c r="O54" s="86">
        <v>3.5</v>
      </c>
      <c r="P54" s="96">
        <f>SUM([12]Ahmadnagar:Yavatmal!P53)</f>
        <v>16</v>
      </c>
      <c r="Q54" s="97">
        <f>SUM([12]Ahmadnagar:Yavatmal!Q53)</f>
        <v>56</v>
      </c>
      <c r="R54" s="89">
        <f>SUM([12]Ahmadnagar:Yavatmal!R53)</f>
        <v>16</v>
      </c>
      <c r="S54" s="90">
        <f>SUM([12]Ahmadnagar:Yavatmal!S53)</f>
        <v>56</v>
      </c>
      <c r="T54" s="83">
        <f>SUM([12]Ahmadnagar:Yavatmal!T53)</f>
        <v>0</v>
      </c>
      <c r="U54" s="91">
        <f>SUM([12]Ahmadnagar:Yavatmal!U53)</f>
        <v>0</v>
      </c>
      <c r="V54" s="84">
        <f>SUM([12]Ahmadnagar:Yavatmal!V53)</f>
        <v>0</v>
      </c>
      <c r="W54" s="84">
        <f>SUM([12]Ahmadnagar:Yavatmal!W53)</f>
        <v>0</v>
      </c>
      <c r="X54" s="92">
        <v>3.5</v>
      </c>
      <c r="Y54" s="83">
        <f>SUM([12]Ahmadnagar:Yavatmal!Y53)</f>
        <v>3</v>
      </c>
      <c r="Z54" s="91">
        <f>SUM([12]Ahmadnagar:Yavatmal!Z53)</f>
        <v>10.5</v>
      </c>
      <c r="AA54" s="93">
        <f>SUM([12]Ahmadnagar:Yavatmal!AA53)</f>
        <v>3</v>
      </c>
      <c r="AB54" s="94">
        <f>SUM([12]Ahmadnagar:Yavatmal!AB53)</f>
        <v>10.5</v>
      </c>
      <c r="AC54" s="95"/>
      <c r="AD54" s="75">
        <f>SUM([12]Ahmadnagar:Yavatmal!AB53)</f>
        <v>10.5</v>
      </c>
      <c r="AE54" s="75" t="b">
        <f t="shared" si="2"/>
        <v>1</v>
      </c>
    </row>
    <row r="55" spans="1:31" s="75" customFormat="1">
      <c r="A55" s="81">
        <f>+A54+0.01</f>
        <v>2.2099999999999995</v>
      </c>
      <c r="B55" s="82" t="s">
        <v>79</v>
      </c>
      <c r="C55" s="83">
        <f>SUM([12]Ahmadnagar:Yavatmal!C54)</f>
        <v>0</v>
      </c>
      <c r="D55" s="84">
        <f>SUM([12]Ahmadnagar:Yavatmal!D54)</f>
        <v>0</v>
      </c>
      <c r="E55" s="83">
        <f>SUM([12]Ahmadnagar:Yavatmal!E54)</f>
        <v>0</v>
      </c>
      <c r="F55" s="84">
        <f>SUM([12]Ahmadnagar:Yavatmal!F54)</f>
        <v>0</v>
      </c>
      <c r="G55" s="85">
        <f t="shared" si="7"/>
        <v>0</v>
      </c>
      <c r="H55" s="85">
        <f t="shared" si="7"/>
        <v>0</v>
      </c>
      <c r="I55" s="83">
        <f>SUM([12]Ahmadnagar:Yavatmal!I54)</f>
        <v>0</v>
      </c>
      <c r="J55" s="84">
        <f>SUM([12]Ahmadnagar:Yavatmal!J54)</f>
        <v>0</v>
      </c>
      <c r="K55" s="83">
        <f>SUM([12]Ahmadnagar:Yavatmal!K54)</f>
        <v>0</v>
      </c>
      <c r="L55" s="84">
        <f>SUM([12]Ahmadnagar:Yavatmal!L54)</f>
        <v>0</v>
      </c>
      <c r="M55" s="84">
        <f>SUM([12]Ahmadnagar:Yavatmal!M54)</f>
        <v>0</v>
      </c>
      <c r="N55" s="84">
        <f>SUM([12]Ahmadnagar:Yavatmal!N54)</f>
        <v>0</v>
      </c>
      <c r="O55" s="86">
        <v>0.75</v>
      </c>
      <c r="P55" s="83">
        <f>SUM([12]Ahmadnagar:Yavatmal!P54)</f>
        <v>16</v>
      </c>
      <c r="Q55" s="84">
        <f>SUM([12]Ahmadnagar:Yavatmal!Q54)</f>
        <v>12</v>
      </c>
      <c r="R55" s="93">
        <f>SUM([12]Ahmadnagar:Yavatmal!R54)</f>
        <v>16</v>
      </c>
      <c r="S55" s="85">
        <f>SUM([12]Ahmadnagar:Yavatmal!S54)</f>
        <v>12</v>
      </c>
      <c r="T55" s="83">
        <f>SUM([12]Ahmadnagar:Yavatmal!T54)</f>
        <v>0</v>
      </c>
      <c r="U55" s="91">
        <f>SUM([12]Ahmadnagar:Yavatmal!U54)</f>
        <v>0</v>
      </c>
      <c r="V55" s="84">
        <f>SUM([12]Ahmadnagar:Yavatmal!V54)</f>
        <v>0</v>
      </c>
      <c r="W55" s="84">
        <f>SUM([12]Ahmadnagar:Yavatmal!W54)</f>
        <v>0</v>
      </c>
      <c r="X55" s="92">
        <v>0.75</v>
      </c>
      <c r="Y55" s="83">
        <f>SUM([12]Ahmadnagar:Yavatmal!Y54)</f>
        <v>3</v>
      </c>
      <c r="Z55" s="91">
        <f>SUM([12]Ahmadnagar:Yavatmal!Z54)</f>
        <v>2.25</v>
      </c>
      <c r="AA55" s="93">
        <f>SUM([12]Ahmadnagar:Yavatmal!AA54)</f>
        <v>3</v>
      </c>
      <c r="AB55" s="94">
        <f>SUM([12]Ahmadnagar:Yavatmal!AB54)</f>
        <v>2.25</v>
      </c>
      <c r="AC55" s="95"/>
      <c r="AD55" s="75">
        <f>SUM([12]Ahmadnagar:Yavatmal!AB54)</f>
        <v>2.25</v>
      </c>
      <c r="AE55" s="75" t="b">
        <f t="shared" si="2"/>
        <v>1</v>
      </c>
    </row>
    <row r="56" spans="1:31" s="75" customFormat="1" ht="30">
      <c r="A56" s="81">
        <f>+A55+0.01</f>
        <v>2.2199999999999993</v>
      </c>
      <c r="B56" s="82" t="s">
        <v>40</v>
      </c>
      <c r="C56" s="83">
        <f>SUM([12]Ahmadnagar:Yavatmal!C55)</f>
        <v>0</v>
      </c>
      <c r="D56" s="84">
        <f>SUM([12]Ahmadnagar:Yavatmal!D55)</f>
        <v>0</v>
      </c>
      <c r="E56" s="83">
        <f>SUM([12]Ahmadnagar:Yavatmal!E55)</f>
        <v>0</v>
      </c>
      <c r="F56" s="84">
        <f>SUM([12]Ahmadnagar:Yavatmal!F55)</f>
        <v>0</v>
      </c>
      <c r="G56" s="85">
        <f t="shared" si="7"/>
        <v>0</v>
      </c>
      <c r="H56" s="85">
        <f t="shared" si="7"/>
        <v>0</v>
      </c>
      <c r="I56" s="83">
        <f>SUM([12]Ahmadnagar:Yavatmal!I55)</f>
        <v>0</v>
      </c>
      <c r="J56" s="84">
        <f>SUM([12]Ahmadnagar:Yavatmal!J55)</f>
        <v>0</v>
      </c>
      <c r="K56" s="83">
        <f>SUM([12]Ahmadnagar:Yavatmal!K55)</f>
        <v>0</v>
      </c>
      <c r="L56" s="84">
        <f>SUM([12]Ahmadnagar:Yavatmal!L55)</f>
        <v>0</v>
      </c>
      <c r="M56" s="84">
        <f>SUM([12]Ahmadnagar:Yavatmal!M55)</f>
        <v>0</v>
      </c>
      <c r="N56" s="84">
        <f>SUM([12]Ahmadnagar:Yavatmal!N55)</f>
        <v>0</v>
      </c>
      <c r="O56" s="86"/>
      <c r="P56" s="83">
        <f>SUM([12]Ahmadnagar:Yavatmal!P55)</f>
        <v>0</v>
      </c>
      <c r="Q56" s="84">
        <f>SUM([12]Ahmadnagar:Yavatmal!Q55)</f>
        <v>0</v>
      </c>
      <c r="R56" s="93">
        <f>SUM([12]Ahmadnagar:Yavatmal!R55)</f>
        <v>0</v>
      </c>
      <c r="S56" s="85">
        <f>SUM([12]Ahmadnagar:Yavatmal!S55)</f>
        <v>0</v>
      </c>
      <c r="T56" s="83">
        <f>SUM([12]Ahmadnagar:Yavatmal!T55)</f>
        <v>0</v>
      </c>
      <c r="U56" s="91">
        <f>SUM([12]Ahmadnagar:Yavatmal!U55)</f>
        <v>0</v>
      </c>
      <c r="V56" s="84">
        <f>SUM([12]Ahmadnagar:Yavatmal!V55)</f>
        <v>0</v>
      </c>
      <c r="W56" s="84">
        <f>SUM([12]Ahmadnagar:Yavatmal!W55)</f>
        <v>0</v>
      </c>
      <c r="X56" s="92"/>
      <c r="Y56" s="83">
        <f>SUM([12]Ahmadnagar:Yavatmal!Y55)</f>
        <v>0</v>
      </c>
      <c r="Z56" s="91">
        <f>SUM([12]Ahmadnagar:Yavatmal!Z55)</f>
        <v>0</v>
      </c>
      <c r="AA56" s="93">
        <f>SUM([12]Ahmadnagar:Yavatmal!AA55)</f>
        <v>0</v>
      </c>
      <c r="AB56" s="94">
        <f>SUM([12]Ahmadnagar:Yavatmal!AB55)</f>
        <v>0</v>
      </c>
      <c r="AC56" s="95"/>
      <c r="AD56" s="75">
        <f>SUM([12]Ahmadnagar:Yavatmal!AB55)</f>
        <v>0</v>
      </c>
      <c r="AE56" s="75" t="b">
        <f t="shared" si="2"/>
        <v>1</v>
      </c>
    </row>
    <row r="57" spans="1:31">
      <c r="A57" s="31"/>
      <c r="B57" s="76" t="s">
        <v>80</v>
      </c>
      <c r="C57" s="77">
        <f t="shared" ref="C57:F57" si="15">SUM(C53:C56)</f>
        <v>0</v>
      </c>
      <c r="D57" s="78">
        <f t="shared" si="15"/>
        <v>0</v>
      </c>
      <c r="E57" s="77">
        <f t="shared" si="15"/>
        <v>0</v>
      </c>
      <c r="F57" s="78">
        <f t="shared" si="15"/>
        <v>0</v>
      </c>
      <c r="G57" s="78">
        <f t="shared" si="7"/>
        <v>0</v>
      </c>
      <c r="H57" s="78">
        <f t="shared" si="7"/>
        <v>0</v>
      </c>
      <c r="I57" s="77">
        <f t="shared" ref="I57:L57" si="16">SUM(I53:I56)</f>
        <v>0</v>
      </c>
      <c r="J57" s="78">
        <f t="shared" si="16"/>
        <v>0</v>
      </c>
      <c r="K57" s="77">
        <f t="shared" si="16"/>
        <v>0</v>
      </c>
      <c r="L57" s="78">
        <f t="shared" si="16"/>
        <v>0</v>
      </c>
      <c r="M57" s="78">
        <f>SUM([12]Ahmadnagar:Yavatmal!M56)</f>
        <v>0</v>
      </c>
      <c r="N57" s="78">
        <f>SUM([12]Ahmadnagar:Yavatmal!N56)</f>
        <v>0</v>
      </c>
      <c r="O57" s="79"/>
      <c r="P57" s="77">
        <f t="shared" ref="P57:S57" si="17">SUM(P53:P56)</f>
        <v>48</v>
      </c>
      <c r="Q57" s="78">
        <f t="shared" si="17"/>
        <v>116</v>
      </c>
      <c r="R57" s="77">
        <f t="shared" si="17"/>
        <v>48</v>
      </c>
      <c r="S57" s="78">
        <f t="shared" si="17"/>
        <v>116</v>
      </c>
      <c r="T57" s="77">
        <f>SUM([12]Ahmadnagar:Yavatmal!T56)</f>
        <v>0</v>
      </c>
      <c r="U57" s="80">
        <f>SUM([12]Ahmadnagar:Yavatmal!U56)</f>
        <v>0</v>
      </c>
      <c r="V57" s="78">
        <f>SUM([12]Ahmadnagar:Yavatmal!V56)</f>
        <v>0</v>
      </c>
      <c r="W57" s="78">
        <f>SUM([12]Ahmadnagar:Yavatmal!W56)</f>
        <v>0</v>
      </c>
      <c r="X57" s="98"/>
      <c r="Y57" s="77">
        <f t="shared" ref="Y57:AB57" si="18">SUM(Y53:Y56)</f>
        <v>9</v>
      </c>
      <c r="Z57" s="78">
        <f t="shared" si="18"/>
        <v>21.75</v>
      </c>
      <c r="AA57" s="77">
        <f t="shared" si="18"/>
        <v>9</v>
      </c>
      <c r="AB57" s="78">
        <f t="shared" si="18"/>
        <v>21.75</v>
      </c>
      <c r="AC57" s="99"/>
      <c r="AD57" s="1">
        <f>SUM([12]Ahmadnagar:Yavatmal!AB56)</f>
        <v>21.75</v>
      </c>
      <c r="AE57" s="1" t="b">
        <f t="shared" si="2"/>
        <v>1</v>
      </c>
    </row>
    <row r="58" spans="1:31" ht="15" customHeight="1">
      <c r="A58" s="20" t="s">
        <v>42</v>
      </c>
      <c r="B58" s="76" t="s">
        <v>81</v>
      </c>
      <c r="C58" s="77">
        <f>SUM([12]Ahmadnagar:Yavatmal!C57)</f>
        <v>0</v>
      </c>
      <c r="D58" s="78">
        <f>SUM([12]Ahmadnagar:Yavatmal!D57)</f>
        <v>0</v>
      </c>
      <c r="E58" s="77">
        <f>SUM([12]Ahmadnagar:Yavatmal!E57)</f>
        <v>0</v>
      </c>
      <c r="F58" s="78">
        <f>SUM([12]Ahmadnagar:Yavatmal!F57)</f>
        <v>0</v>
      </c>
      <c r="G58" s="78">
        <f t="shared" si="7"/>
        <v>0</v>
      </c>
      <c r="H58" s="78">
        <f t="shared" si="7"/>
        <v>0</v>
      </c>
      <c r="I58" s="77">
        <f>SUM([12]Ahmadnagar:Yavatmal!I57)</f>
        <v>0</v>
      </c>
      <c r="J58" s="78">
        <f>SUM([12]Ahmadnagar:Yavatmal!J57)</f>
        <v>0</v>
      </c>
      <c r="K58" s="77">
        <f>SUM([12]Ahmadnagar:Yavatmal!K57)</f>
        <v>0</v>
      </c>
      <c r="L58" s="78">
        <f>SUM([12]Ahmadnagar:Yavatmal!L57)</f>
        <v>0</v>
      </c>
      <c r="M58" s="78">
        <f>SUM([12]Ahmadnagar:Yavatmal!M57)</f>
        <v>0</v>
      </c>
      <c r="N58" s="78">
        <f>SUM([12]Ahmadnagar:Yavatmal!N57)</f>
        <v>0</v>
      </c>
      <c r="O58" s="79"/>
      <c r="P58" s="77">
        <f>SUM([12]Ahmadnagar:Yavatmal!P57)</f>
        <v>0</v>
      </c>
      <c r="Q58" s="78">
        <f>SUM([12]Ahmadnagar:Yavatmal!Q57)</f>
        <v>0</v>
      </c>
      <c r="R58" s="77">
        <f>SUM([12]Ahmadnagar:Yavatmal!R57)</f>
        <v>0</v>
      </c>
      <c r="S58" s="78">
        <f>SUM([12]Ahmadnagar:Yavatmal!S57)</f>
        <v>0</v>
      </c>
      <c r="T58" s="77">
        <f>SUM([12]Ahmadnagar:Yavatmal!T57)</f>
        <v>0</v>
      </c>
      <c r="U58" s="80">
        <f>SUM([12]Ahmadnagar:Yavatmal!U57)</f>
        <v>0</v>
      </c>
      <c r="V58" s="78">
        <f>SUM([12]Ahmadnagar:Yavatmal!V57)</f>
        <v>0</v>
      </c>
      <c r="W58" s="78">
        <f>SUM([12]Ahmadnagar:Yavatmal!W57)</f>
        <v>0</v>
      </c>
      <c r="X58" s="98"/>
      <c r="Y58" s="77">
        <f>SUM([12]Ahmadnagar:Yavatmal!Y57)</f>
        <v>0</v>
      </c>
      <c r="Z58" s="80">
        <f>SUM([12]Ahmadnagar:Yavatmal!Z57)</f>
        <v>0</v>
      </c>
      <c r="AA58" s="77">
        <f>SUM([12]Ahmadnagar:Yavatmal!AA57)</f>
        <v>0</v>
      </c>
      <c r="AB58" s="80">
        <f>SUM([12]Ahmadnagar:Yavatmal!AB57)</f>
        <v>0</v>
      </c>
      <c r="AC58" s="99"/>
      <c r="AD58" s="1">
        <f>SUM([12]Ahmadnagar:Yavatmal!AB57)</f>
        <v>0</v>
      </c>
      <c r="AE58" s="1" t="b">
        <f t="shared" si="2"/>
        <v>1</v>
      </c>
    </row>
    <row r="59" spans="1:31" s="75" customFormat="1" ht="30">
      <c r="A59" s="81">
        <v>2.23</v>
      </c>
      <c r="B59" s="100" t="s">
        <v>82</v>
      </c>
      <c r="C59" s="101">
        <f>SUM([12]Ahmadnagar:Yavatmal!C58)</f>
        <v>0</v>
      </c>
      <c r="D59" s="102">
        <f>SUM([12]Ahmadnagar:Yavatmal!D58)</f>
        <v>0</v>
      </c>
      <c r="E59" s="101">
        <f>SUM([12]Ahmadnagar:Yavatmal!E58)</f>
        <v>0</v>
      </c>
      <c r="F59" s="102">
        <f>SUM([12]Ahmadnagar:Yavatmal!F58)</f>
        <v>0</v>
      </c>
      <c r="G59" s="85">
        <f t="shared" si="7"/>
        <v>0</v>
      </c>
      <c r="H59" s="85">
        <f t="shared" si="7"/>
        <v>0</v>
      </c>
      <c r="I59" s="101">
        <f>SUM([12]Ahmadnagar:Yavatmal!I58)</f>
        <v>0</v>
      </c>
      <c r="J59" s="102">
        <f>SUM([12]Ahmadnagar:Yavatmal!J58)</f>
        <v>0</v>
      </c>
      <c r="K59" s="101">
        <f>SUM([12]Ahmadnagar:Yavatmal!K58)</f>
        <v>0</v>
      </c>
      <c r="L59" s="102">
        <f>SUM([12]Ahmadnagar:Yavatmal!L58)</f>
        <v>0</v>
      </c>
      <c r="M59" s="102">
        <f>SUM([12]Ahmadnagar:Yavatmal!M58)</f>
        <v>0</v>
      </c>
      <c r="N59" s="102">
        <f>SUM([12]Ahmadnagar:Yavatmal!N58)</f>
        <v>0</v>
      </c>
      <c r="O59" s="86">
        <v>18</v>
      </c>
      <c r="P59" s="101">
        <f>SUM([12]Ahmadnagar:Yavatmal!P58)</f>
        <v>16</v>
      </c>
      <c r="Q59" s="102">
        <f>SUM([12]Ahmadnagar:Yavatmal!Q58)</f>
        <v>288</v>
      </c>
      <c r="R59" s="93">
        <f>SUM([12]Ahmadnagar:Yavatmal!R58)</f>
        <v>16</v>
      </c>
      <c r="S59" s="85">
        <f>SUM([12]Ahmadnagar:Yavatmal!S58)</f>
        <v>288</v>
      </c>
      <c r="T59" s="101">
        <f>SUM([12]Ahmadnagar:Yavatmal!T58)</f>
        <v>0</v>
      </c>
      <c r="U59" s="103">
        <f>SUM([12]Ahmadnagar:Yavatmal!U58)</f>
        <v>0</v>
      </c>
      <c r="V59" s="102">
        <f>SUM([12]Ahmadnagar:Yavatmal!V58)</f>
        <v>0</v>
      </c>
      <c r="W59" s="102">
        <f>SUM([12]Ahmadnagar:Yavatmal!W58)</f>
        <v>0</v>
      </c>
      <c r="X59" s="92">
        <v>18</v>
      </c>
      <c r="Y59" s="101">
        <f>SUM([12]Ahmadnagar:Yavatmal!Y58)</f>
        <v>3</v>
      </c>
      <c r="Z59" s="103">
        <f>SUM([12]Ahmadnagar:Yavatmal!Z58)</f>
        <v>54</v>
      </c>
      <c r="AA59" s="93">
        <f>SUM([12]Ahmadnagar:Yavatmal!AA58)</f>
        <v>3</v>
      </c>
      <c r="AB59" s="94">
        <f>SUM([12]Ahmadnagar:Yavatmal!AB58)</f>
        <v>54</v>
      </c>
      <c r="AC59" s="95"/>
      <c r="AD59" s="75">
        <f>SUM([12]Ahmadnagar:Yavatmal!AB58)</f>
        <v>54</v>
      </c>
      <c r="AE59" s="75" t="b">
        <f t="shared" si="2"/>
        <v>1</v>
      </c>
    </row>
    <row r="60" spans="1:31" s="75" customFormat="1" ht="30">
      <c r="A60" s="81">
        <f t="shared" ref="A60:A80" si="19">+A59+0.01</f>
        <v>2.2399999999999998</v>
      </c>
      <c r="B60" s="100" t="s">
        <v>45</v>
      </c>
      <c r="C60" s="101">
        <f>SUM([12]Ahmadnagar:Yavatmal!C59)</f>
        <v>0</v>
      </c>
      <c r="D60" s="102">
        <f>SUM([12]Ahmadnagar:Yavatmal!D59)</f>
        <v>0</v>
      </c>
      <c r="E60" s="101">
        <f>SUM([12]Ahmadnagar:Yavatmal!E59)</f>
        <v>0</v>
      </c>
      <c r="F60" s="102">
        <f>SUM([12]Ahmadnagar:Yavatmal!F59)</f>
        <v>0</v>
      </c>
      <c r="G60" s="85">
        <f t="shared" si="7"/>
        <v>0</v>
      </c>
      <c r="H60" s="85">
        <f t="shared" si="7"/>
        <v>0</v>
      </c>
      <c r="I60" s="101">
        <f>SUM([12]Ahmadnagar:Yavatmal!I59)</f>
        <v>0</v>
      </c>
      <c r="J60" s="102">
        <f>SUM([12]Ahmadnagar:Yavatmal!J59)</f>
        <v>0</v>
      </c>
      <c r="K60" s="101">
        <f>SUM([12]Ahmadnagar:Yavatmal!K59)</f>
        <v>0</v>
      </c>
      <c r="L60" s="102">
        <f>SUM([12]Ahmadnagar:Yavatmal!L59)</f>
        <v>0</v>
      </c>
      <c r="M60" s="102">
        <f>SUM([12]Ahmadnagar:Yavatmal!M59)</f>
        <v>0</v>
      </c>
      <c r="N60" s="102">
        <f>SUM([12]Ahmadnagar:Yavatmal!N59)</f>
        <v>0</v>
      </c>
      <c r="O60" s="86">
        <v>1.2</v>
      </c>
      <c r="P60" s="101">
        <f>SUM([12]Ahmadnagar:Yavatmal!P59)</f>
        <v>16</v>
      </c>
      <c r="Q60" s="102">
        <f>SUM([12]Ahmadnagar:Yavatmal!Q59)</f>
        <v>19.2</v>
      </c>
      <c r="R60" s="93">
        <f>SUM([12]Ahmadnagar:Yavatmal!R59)</f>
        <v>16</v>
      </c>
      <c r="S60" s="85">
        <f>SUM([12]Ahmadnagar:Yavatmal!S59)</f>
        <v>19.2</v>
      </c>
      <c r="T60" s="101">
        <f>SUM([12]Ahmadnagar:Yavatmal!T59)</f>
        <v>0</v>
      </c>
      <c r="U60" s="103">
        <f>SUM([12]Ahmadnagar:Yavatmal!U59)</f>
        <v>0</v>
      </c>
      <c r="V60" s="102">
        <f>SUM([12]Ahmadnagar:Yavatmal!V59)</f>
        <v>0</v>
      </c>
      <c r="W60" s="102">
        <f>SUM([12]Ahmadnagar:Yavatmal!W59)</f>
        <v>0</v>
      </c>
      <c r="X60" s="92">
        <v>1.2</v>
      </c>
      <c r="Y60" s="101">
        <f>SUM([12]Ahmadnagar:Yavatmal!Y59)</f>
        <v>3</v>
      </c>
      <c r="Z60" s="103">
        <f>SUM([12]Ahmadnagar:Yavatmal!Z59)</f>
        <v>3.5999999999999996</v>
      </c>
      <c r="AA60" s="93">
        <f>SUM([12]Ahmadnagar:Yavatmal!AA59)</f>
        <v>3</v>
      </c>
      <c r="AB60" s="94">
        <f>SUM([12]Ahmadnagar:Yavatmal!AB59)</f>
        <v>3.5999999999999996</v>
      </c>
      <c r="AC60" s="95"/>
      <c r="AD60" s="75">
        <f>SUM([12]Ahmadnagar:Yavatmal!AB59)</f>
        <v>3.5999999999999996</v>
      </c>
      <c r="AE60" s="75" t="b">
        <f t="shared" si="2"/>
        <v>1</v>
      </c>
    </row>
    <row r="61" spans="1:31" s="75" customFormat="1" ht="47.25" customHeight="1">
      <c r="A61" s="81">
        <f t="shared" si="19"/>
        <v>2.2499999999999996</v>
      </c>
      <c r="B61" s="104" t="s">
        <v>83</v>
      </c>
      <c r="C61" s="93">
        <f>SUM([12]Ahmadnagar:Yavatmal!C60)</f>
        <v>0</v>
      </c>
      <c r="D61" s="85">
        <f>SUM([12]Ahmadnagar:Yavatmal!D60)</f>
        <v>0</v>
      </c>
      <c r="E61" s="93">
        <f>SUM([12]Ahmadnagar:Yavatmal!E60)</f>
        <v>0</v>
      </c>
      <c r="F61" s="85">
        <f>SUM([12]Ahmadnagar:Yavatmal!F60)</f>
        <v>0</v>
      </c>
      <c r="G61" s="85">
        <f t="shared" si="7"/>
        <v>0</v>
      </c>
      <c r="H61" s="85">
        <f t="shared" si="7"/>
        <v>0</v>
      </c>
      <c r="I61" s="93">
        <f>SUM([12]Ahmadnagar:Yavatmal!I60)</f>
        <v>0</v>
      </c>
      <c r="J61" s="85">
        <f>SUM([12]Ahmadnagar:Yavatmal!J60)</f>
        <v>0</v>
      </c>
      <c r="K61" s="93">
        <f>SUM([12]Ahmadnagar:Yavatmal!K60)</f>
        <v>0</v>
      </c>
      <c r="L61" s="85">
        <f>SUM([12]Ahmadnagar:Yavatmal!L60)</f>
        <v>0</v>
      </c>
      <c r="M61" s="85">
        <f>SUM([12]Ahmadnagar:Yavatmal!M60)</f>
        <v>0</v>
      </c>
      <c r="N61" s="85">
        <f>SUM([12]Ahmadnagar:Yavatmal!N60)</f>
        <v>0</v>
      </c>
      <c r="O61" s="86">
        <v>1</v>
      </c>
      <c r="P61" s="93">
        <f>SUM([12]Ahmadnagar:Yavatmal!P60)</f>
        <v>16</v>
      </c>
      <c r="Q61" s="85">
        <f>SUM([12]Ahmadnagar:Yavatmal!Q60)</f>
        <v>16</v>
      </c>
      <c r="R61" s="93">
        <f>SUM([12]Ahmadnagar:Yavatmal!R60)</f>
        <v>16</v>
      </c>
      <c r="S61" s="85">
        <f>SUM([12]Ahmadnagar:Yavatmal!S60)</f>
        <v>16</v>
      </c>
      <c r="T61" s="93">
        <f>SUM([12]Ahmadnagar:Yavatmal!T60)</f>
        <v>0</v>
      </c>
      <c r="U61" s="94">
        <f>SUM([12]Ahmadnagar:Yavatmal!U60)</f>
        <v>0</v>
      </c>
      <c r="V61" s="85">
        <f>SUM([12]Ahmadnagar:Yavatmal!V60)</f>
        <v>0</v>
      </c>
      <c r="W61" s="85">
        <f>SUM([12]Ahmadnagar:Yavatmal!W60)</f>
        <v>0</v>
      </c>
      <c r="X61" s="92">
        <v>1</v>
      </c>
      <c r="Y61" s="93">
        <f>SUM([12]Ahmadnagar:Yavatmal!Y60)</f>
        <v>3</v>
      </c>
      <c r="Z61" s="94">
        <f>SUM([12]Ahmadnagar:Yavatmal!Z60)</f>
        <v>3</v>
      </c>
      <c r="AA61" s="93">
        <f>SUM([12]Ahmadnagar:Yavatmal!AA60)</f>
        <v>3</v>
      </c>
      <c r="AB61" s="94">
        <f>SUM([12]Ahmadnagar:Yavatmal!AB60)</f>
        <v>3</v>
      </c>
      <c r="AC61" s="95"/>
      <c r="AD61" s="75">
        <f>SUM([12]Ahmadnagar:Yavatmal!AB60)</f>
        <v>3</v>
      </c>
      <c r="AE61" s="75" t="b">
        <f t="shared" si="2"/>
        <v>1</v>
      </c>
    </row>
    <row r="62" spans="1:31">
      <c r="A62" s="31">
        <f t="shared" si="19"/>
        <v>2.2599999999999993</v>
      </c>
      <c r="B62" s="61" t="s">
        <v>84</v>
      </c>
      <c r="C62" s="62">
        <f>SUM([12]Ahmadnagar:Yavatmal!C61)</f>
        <v>0</v>
      </c>
      <c r="D62" s="63">
        <f>SUM([12]Ahmadnagar:Yavatmal!D61)</f>
        <v>0</v>
      </c>
      <c r="E62" s="62">
        <f>SUM([12]Ahmadnagar:Yavatmal!E61)</f>
        <v>0</v>
      </c>
      <c r="F62" s="63">
        <f>SUM([12]Ahmadnagar:Yavatmal!F61)</f>
        <v>0</v>
      </c>
      <c r="G62" s="63">
        <f t="shared" si="7"/>
        <v>0</v>
      </c>
      <c r="H62" s="63">
        <f t="shared" si="7"/>
        <v>0</v>
      </c>
      <c r="I62" s="62">
        <f>SUM([12]Ahmadnagar:Yavatmal!I61)</f>
        <v>0</v>
      </c>
      <c r="J62" s="63">
        <f>SUM([12]Ahmadnagar:Yavatmal!J61)</f>
        <v>0</v>
      </c>
      <c r="K62" s="62">
        <f>SUM([12]Ahmadnagar:Yavatmal!K61)</f>
        <v>0</v>
      </c>
      <c r="L62" s="63">
        <f>SUM([12]Ahmadnagar:Yavatmal!L61)</f>
        <v>0</v>
      </c>
      <c r="M62" s="63">
        <f>SUM([12]Ahmadnagar:Yavatmal!M61)</f>
        <v>0</v>
      </c>
      <c r="N62" s="63">
        <f>SUM([12]Ahmadnagar:Yavatmal!N61)</f>
        <v>0</v>
      </c>
      <c r="O62" s="105"/>
      <c r="P62" s="62">
        <f>SUM([12]Ahmadnagar:Yavatmal!P61)</f>
        <v>0</v>
      </c>
      <c r="Q62" s="63">
        <f>SUM([12]Ahmadnagar:Yavatmal!Q61)</f>
        <v>0</v>
      </c>
      <c r="R62" s="62">
        <f>SUM([12]Ahmadnagar:Yavatmal!R61)</f>
        <v>0</v>
      </c>
      <c r="S62" s="63">
        <f>SUM([12]Ahmadnagar:Yavatmal!S61)</f>
        <v>0</v>
      </c>
      <c r="T62" s="62">
        <f>SUM([12]Ahmadnagar:Yavatmal!T61)</f>
        <v>0</v>
      </c>
      <c r="U62" s="64">
        <f>SUM([12]Ahmadnagar:Yavatmal!U61)</f>
        <v>0</v>
      </c>
      <c r="V62" s="63">
        <f>SUM([12]Ahmadnagar:Yavatmal!V61)</f>
        <v>0</v>
      </c>
      <c r="W62" s="63">
        <f>SUM([12]Ahmadnagar:Yavatmal!W61)</f>
        <v>0</v>
      </c>
      <c r="X62" s="106"/>
      <c r="Y62" s="62">
        <f>SUM([12]Ahmadnagar:Yavatmal!Y61)</f>
        <v>0</v>
      </c>
      <c r="Z62" s="64">
        <f>SUM([12]Ahmadnagar:Yavatmal!Z61)</f>
        <v>0</v>
      </c>
      <c r="AA62" s="62">
        <f>SUM([12]Ahmadnagar:Yavatmal!AA61)</f>
        <v>0</v>
      </c>
      <c r="AB62" s="64">
        <f>SUM([12]Ahmadnagar:Yavatmal!AB61)</f>
        <v>0</v>
      </c>
      <c r="AC62" s="99"/>
      <c r="AD62" s="1">
        <f>SUM([12]Ahmadnagar:Yavatmal!AB61)</f>
        <v>0</v>
      </c>
      <c r="AE62" s="1" t="b">
        <f t="shared" si="2"/>
        <v>1</v>
      </c>
    </row>
    <row r="63" spans="1:31" s="115" customFormat="1" ht="30">
      <c r="A63" s="107" t="s">
        <v>48</v>
      </c>
      <c r="B63" s="108" t="s">
        <v>85</v>
      </c>
      <c r="C63" s="109">
        <f>SUM([12]Ahmadnagar:Yavatmal!C62)</f>
        <v>0</v>
      </c>
      <c r="D63" s="110">
        <f>SUM([12]Ahmadnagar:Yavatmal!D62)</f>
        <v>0</v>
      </c>
      <c r="E63" s="109">
        <f>SUM([12]Ahmadnagar:Yavatmal!E62)</f>
        <v>0</v>
      </c>
      <c r="F63" s="110">
        <f>SUM([12]Ahmadnagar:Yavatmal!F62)</f>
        <v>0</v>
      </c>
      <c r="G63" s="110">
        <f t="shared" si="7"/>
        <v>0</v>
      </c>
      <c r="H63" s="110">
        <f t="shared" si="7"/>
        <v>0</v>
      </c>
      <c r="I63" s="109">
        <f>SUM([12]Ahmadnagar:Yavatmal!I62)</f>
        <v>0</v>
      </c>
      <c r="J63" s="110">
        <f>SUM([12]Ahmadnagar:Yavatmal!J62)</f>
        <v>0</v>
      </c>
      <c r="K63" s="109">
        <f>SUM([12]Ahmadnagar:Yavatmal!K62)</f>
        <v>0</v>
      </c>
      <c r="L63" s="110">
        <f>SUM([12]Ahmadnagar:Yavatmal!L62)</f>
        <v>0</v>
      </c>
      <c r="M63" s="110">
        <f>SUM([12]Ahmadnagar:Yavatmal!M62)</f>
        <v>0</v>
      </c>
      <c r="N63" s="110">
        <f>SUM([12]Ahmadnagar:Yavatmal!N62)</f>
        <v>0</v>
      </c>
      <c r="O63" s="111">
        <v>3</v>
      </c>
      <c r="P63" s="109">
        <f>SUM([12]Ahmadnagar:Yavatmal!P62)</f>
        <v>16</v>
      </c>
      <c r="Q63" s="110">
        <f>SUM([12]Ahmadnagar:Yavatmal!Q62)</f>
        <v>48</v>
      </c>
      <c r="R63" s="109">
        <f>SUM([12]Ahmadnagar:Yavatmal!R62)</f>
        <v>16</v>
      </c>
      <c r="S63" s="110">
        <f>SUM([12]Ahmadnagar:Yavatmal!S62)</f>
        <v>48</v>
      </c>
      <c r="T63" s="109">
        <f>SUM([12]Ahmadnagar:Yavatmal!T62)</f>
        <v>0</v>
      </c>
      <c r="U63" s="112">
        <f>SUM([12]Ahmadnagar:Yavatmal!U62)</f>
        <v>0</v>
      </c>
      <c r="V63" s="110">
        <f>SUM([12]Ahmadnagar:Yavatmal!V62)</f>
        <v>0</v>
      </c>
      <c r="W63" s="110">
        <f>SUM([12]Ahmadnagar:Yavatmal!W62)</f>
        <v>0</v>
      </c>
      <c r="X63" s="113">
        <v>3</v>
      </c>
      <c r="Y63" s="109">
        <f>SUM([12]Ahmadnagar:Yavatmal!Y62)</f>
        <v>2</v>
      </c>
      <c r="Z63" s="112">
        <f>SUM([12]Ahmadnagar:Yavatmal!Z62)</f>
        <v>6</v>
      </c>
      <c r="AA63" s="109">
        <f>SUM([12]Ahmadnagar:Yavatmal!AA62)</f>
        <v>2</v>
      </c>
      <c r="AB63" s="112">
        <f>SUM([12]Ahmadnagar:Yavatmal!AB62)</f>
        <v>6</v>
      </c>
      <c r="AC63" s="114"/>
      <c r="AD63" s="115">
        <f>SUM([12]Ahmadnagar:Yavatmal!AB62)</f>
        <v>6</v>
      </c>
      <c r="AE63" s="115" t="b">
        <f t="shared" si="2"/>
        <v>1</v>
      </c>
    </row>
    <row r="64" spans="1:31" ht="45">
      <c r="A64" s="31" t="s">
        <v>50</v>
      </c>
      <c r="B64" s="34" t="s">
        <v>86</v>
      </c>
      <c r="C64" s="35">
        <f>SUM([12]Ahmadnagar:Yavatmal!C63)</f>
        <v>0</v>
      </c>
      <c r="D64" s="36">
        <f>SUM([12]Ahmadnagar:Yavatmal!D63)</f>
        <v>0</v>
      </c>
      <c r="E64" s="35">
        <f>SUM([12]Ahmadnagar:Yavatmal!E63)</f>
        <v>0</v>
      </c>
      <c r="F64" s="36">
        <f>SUM([12]Ahmadnagar:Yavatmal!F63)</f>
        <v>0</v>
      </c>
      <c r="G64" s="36">
        <f t="shared" si="7"/>
        <v>0</v>
      </c>
      <c r="H64" s="36">
        <f t="shared" si="7"/>
        <v>0</v>
      </c>
      <c r="I64" s="35">
        <f>SUM([12]Ahmadnagar:Yavatmal!I63)</f>
        <v>0</v>
      </c>
      <c r="J64" s="36">
        <f>SUM([12]Ahmadnagar:Yavatmal!J63)</f>
        <v>0</v>
      </c>
      <c r="K64" s="35">
        <f>SUM([12]Ahmadnagar:Yavatmal!K63)</f>
        <v>0</v>
      </c>
      <c r="L64" s="36">
        <f>SUM([12]Ahmadnagar:Yavatmal!L63)</f>
        <v>0</v>
      </c>
      <c r="M64" s="36">
        <f>SUM([12]Ahmadnagar:Yavatmal!M63)</f>
        <v>0</v>
      </c>
      <c r="N64" s="36">
        <f>SUM([12]Ahmadnagar:Yavatmal!N63)</f>
        <v>0</v>
      </c>
      <c r="O64" s="37"/>
      <c r="P64" s="35">
        <f>SUM([12]Ahmadnagar:Yavatmal!P63)</f>
        <v>0</v>
      </c>
      <c r="Q64" s="36">
        <f>SUM([12]Ahmadnagar:Yavatmal!Q63)</f>
        <v>0</v>
      </c>
      <c r="R64" s="35">
        <f>SUM([12]Ahmadnagar:Yavatmal!R63)</f>
        <v>0</v>
      </c>
      <c r="S64" s="36">
        <f>SUM([12]Ahmadnagar:Yavatmal!S63)</f>
        <v>0</v>
      </c>
      <c r="T64" s="35">
        <f>SUM([12]Ahmadnagar:Yavatmal!T63)</f>
        <v>0</v>
      </c>
      <c r="U64" s="38">
        <f>SUM([12]Ahmadnagar:Yavatmal!U63)</f>
        <v>0</v>
      </c>
      <c r="V64" s="36">
        <f>SUM([12]Ahmadnagar:Yavatmal!V63)</f>
        <v>0</v>
      </c>
      <c r="W64" s="36">
        <f>SUM([12]Ahmadnagar:Yavatmal!W63)</f>
        <v>0</v>
      </c>
      <c r="X64" s="116"/>
      <c r="Y64" s="35">
        <f>SUM([12]Ahmadnagar:Yavatmal!Y63)</f>
        <v>0</v>
      </c>
      <c r="Z64" s="38">
        <f>SUM([12]Ahmadnagar:Yavatmal!Z63)</f>
        <v>0</v>
      </c>
      <c r="AA64" s="35">
        <f>SUM([12]Ahmadnagar:Yavatmal!AA63)</f>
        <v>0</v>
      </c>
      <c r="AB64" s="38">
        <f>SUM([12]Ahmadnagar:Yavatmal!AB63)</f>
        <v>0</v>
      </c>
      <c r="AC64" s="99"/>
      <c r="AD64" s="1">
        <f>SUM([12]Ahmadnagar:Yavatmal!AB63)</f>
        <v>0</v>
      </c>
      <c r="AE64" s="1" t="b">
        <f t="shared" si="2"/>
        <v>1</v>
      </c>
    </row>
    <row r="65" spans="1:31" ht="45">
      <c r="A65" s="31" t="s">
        <v>52</v>
      </c>
      <c r="B65" s="34" t="s">
        <v>87</v>
      </c>
      <c r="C65" s="35">
        <f>SUM([12]Ahmadnagar:Yavatmal!C64)</f>
        <v>0</v>
      </c>
      <c r="D65" s="36">
        <f>SUM([12]Ahmadnagar:Yavatmal!D64)</f>
        <v>0</v>
      </c>
      <c r="E65" s="35">
        <f>SUM([12]Ahmadnagar:Yavatmal!E64)</f>
        <v>0</v>
      </c>
      <c r="F65" s="36">
        <f>SUM([12]Ahmadnagar:Yavatmal!F64)</f>
        <v>0</v>
      </c>
      <c r="G65" s="36">
        <f t="shared" si="7"/>
        <v>0</v>
      </c>
      <c r="H65" s="36">
        <f t="shared" si="7"/>
        <v>0</v>
      </c>
      <c r="I65" s="35">
        <f>SUM([12]Ahmadnagar:Yavatmal!I64)</f>
        <v>0</v>
      </c>
      <c r="J65" s="36">
        <f>SUM([12]Ahmadnagar:Yavatmal!J64)</f>
        <v>0</v>
      </c>
      <c r="K65" s="35">
        <f>SUM([12]Ahmadnagar:Yavatmal!K64)</f>
        <v>0</v>
      </c>
      <c r="L65" s="36">
        <f>SUM([12]Ahmadnagar:Yavatmal!L64)</f>
        <v>0</v>
      </c>
      <c r="M65" s="36">
        <f>SUM([12]Ahmadnagar:Yavatmal!M64)</f>
        <v>0</v>
      </c>
      <c r="N65" s="36">
        <f>SUM([12]Ahmadnagar:Yavatmal!N64)</f>
        <v>0</v>
      </c>
      <c r="O65" s="37">
        <v>12</v>
      </c>
      <c r="P65" s="35">
        <f>SUM([12]Ahmadnagar:Yavatmal!P64)</f>
        <v>0</v>
      </c>
      <c r="Q65" s="36">
        <f>SUM([12]Ahmadnagar:Yavatmal!Q64)</f>
        <v>0</v>
      </c>
      <c r="R65" s="35">
        <f>SUM([12]Ahmadnagar:Yavatmal!R64)</f>
        <v>0</v>
      </c>
      <c r="S65" s="36">
        <f>SUM([12]Ahmadnagar:Yavatmal!S64)</f>
        <v>0</v>
      </c>
      <c r="T65" s="35">
        <f>SUM([12]Ahmadnagar:Yavatmal!T64)</f>
        <v>0</v>
      </c>
      <c r="U65" s="38">
        <f>SUM([12]Ahmadnagar:Yavatmal!U64)</f>
        <v>0</v>
      </c>
      <c r="V65" s="36">
        <f>SUM([12]Ahmadnagar:Yavatmal!V64)</f>
        <v>0</v>
      </c>
      <c r="W65" s="36">
        <f>SUM([12]Ahmadnagar:Yavatmal!W64)</f>
        <v>0</v>
      </c>
      <c r="X65" s="116">
        <v>12</v>
      </c>
      <c r="Y65" s="35">
        <f>SUM([12]Ahmadnagar:Yavatmal!Y64)</f>
        <v>0</v>
      </c>
      <c r="Z65" s="38">
        <f>SUM([12]Ahmadnagar:Yavatmal!Z64)</f>
        <v>0</v>
      </c>
      <c r="AA65" s="35">
        <f>SUM([12]Ahmadnagar:Yavatmal!AA64)</f>
        <v>0</v>
      </c>
      <c r="AB65" s="38">
        <f>SUM([12]Ahmadnagar:Yavatmal!AB64)</f>
        <v>0</v>
      </c>
      <c r="AC65" s="99"/>
      <c r="AD65" s="1">
        <f>SUM([12]Ahmadnagar:Yavatmal!AB64)</f>
        <v>0</v>
      </c>
      <c r="AE65" s="1" t="b">
        <f t="shared" si="2"/>
        <v>1</v>
      </c>
    </row>
    <row r="66" spans="1:31" ht="75">
      <c r="A66" s="31" t="s">
        <v>54</v>
      </c>
      <c r="B66" s="34" t="s">
        <v>88</v>
      </c>
      <c r="C66" s="35">
        <f>SUM([12]Ahmadnagar:Yavatmal!C65)</f>
        <v>0</v>
      </c>
      <c r="D66" s="36">
        <f>SUM([12]Ahmadnagar:Yavatmal!D65)</f>
        <v>0</v>
      </c>
      <c r="E66" s="35">
        <f>SUM([12]Ahmadnagar:Yavatmal!E65)</f>
        <v>0</v>
      </c>
      <c r="F66" s="36">
        <f>SUM([12]Ahmadnagar:Yavatmal!F65)</f>
        <v>0</v>
      </c>
      <c r="G66" s="36">
        <f t="shared" si="7"/>
        <v>0</v>
      </c>
      <c r="H66" s="36">
        <f t="shared" si="7"/>
        <v>0</v>
      </c>
      <c r="I66" s="35">
        <f>SUM([12]Ahmadnagar:Yavatmal!I65)</f>
        <v>0</v>
      </c>
      <c r="J66" s="36">
        <f>SUM([12]Ahmadnagar:Yavatmal!J65)</f>
        <v>0</v>
      </c>
      <c r="K66" s="35">
        <f>SUM([12]Ahmadnagar:Yavatmal!K65)</f>
        <v>0</v>
      </c>
      <c r="L66" s="36">
        <f>SUM([12]Ahmadnagar:Yavatmal!L65)</f>
        <v>0</v>
      </c>
      <c r="M66" s="36">
        <f>SUM([12]Ahmadnagar:Yavatmal!M65)</f>
        <v>0</v>
      </c>
      <c r="N66" s="36">
        <f>SUM([12]Ahmadnagar:Yavatmal!N65)</f>
        <v>0</v>
      </c>
      <c r="O66" s="37">
        <v>0</v>
      </c>
      <c r="P66" s="35">
        <f>SUM([12]Ahmadnagar:Yavatmal!P65)</f>
        <v>0</v>
      </c>
      <c r="Q66" s="36">
        <f>SUM([12]Ahmadnagar:Yavatmal!Q65)</f>
        <v>0</v>
      </c>
      <c r="R66" s="35">
        <f>SUM([12]Ahmadnagar:Yavatmal!R65)</f>
        <v>0</v>
      </c>
      <c r="S66" s="36">
        <f>SUM([12]Ahmadnagar:Yavatmal!S65)</f>
        <v>0</v>
      </c>
      <c r="T66" s="35">
        <f>SUM([12]Ahmadnagar:Yavatmal!T65)</f>
        <v>0</v>
      </c>
      <c r="U66" s="38">
        <f>SUM([12]Ahmadnagar:Yavatmal!U65)</f>
        <v>0</v>
      </c>
      <c r="V66" s="36">
        <f>SUM([12]Ahmadnagar:Yavatmal!V65)</f>
        <v>0</v>
      </c>
      <c r="W66" s="36">
        <f>SUM([12]Ahmadnagar:Yavatmal!W65)</f>
        <v>0</v>
      </c>
      <c r="X66" s="116">
        <v>0</v>
      </c>
      <c r="Y66" s="35">
        <f>SUM([12]Ahmadnagar:Yavatmal!Y65)</f>
        <v>0</v>
      </c>
      <c r="Z66" s="38">
        <f>SUM([12]Ahmadnagar:Yavatmal!Z65)</f>
        <v>0</v>
      </c>
      <c r="AA66" s="35">
        <f>SUM([12]Ahmadnagar:Yavatmal!AA65)</f>
        <v>0</v>
      </c>
      <c r="AB66" s="38">
        <f>SUM([12]Ahmadnagar:Yavatmal!AB65)</f>
        <v>0</v>
      </c>
      <c r="AC66" s="99"/>
      <c r="AD66" s="1">
        <f>SUM([12]Ahmadnagar:Yavatmal!AB65)</f>
        <v>0</v>
      </c>
      <c r="AE66" s="1" t="b">
        <f t="shared" si="2"/>
        <v>1</v>
      </c>
    </row>
    <row r="67" spans="1:31" ht="30">
      <c r="A67" s="31" t="s">
        <v>56</v>
      </c>
      <c r="B67" s="34" t="s">
        <v>89</v>
      </c>
      <c r="C67" s="35">
        <f>SUM([12]Ahmadnagar:Yavatmal!C66)</f>
        <v>0</v>
      </c>
      <c r="D67" s="36">
        <f>SUM([12]Ahmadnagar:Yavatmal!D66)</f>
        <v>0</v>
      </c>
      <c r="E67" s="35">
        <f>SUM([12]Ahmadnagar:Yavatmal!E66)</f>
        <v>0</v>
      </c>
      <c r="F67" s="36">
        <f>SUM([12]Ahmadnagar:Yavatmal!F66)</f>
        <v>0</v>
      </c>
      <c r="G67" s="36">
        <f t="shared" si="7"/>
        <v>0</v>
      </c>
      <c r="H67" s="36">
        <f t="shared" si="7"/>
        <v>0</v>
      </c>
      <c r="I67" s="35">
        <f>SUM([12]Ahmadnagar:Yavatmal!I66)</f>
        <v>0</v>
      </c>
      <c r="J67" s="36">
        <f>SUM([12]Ahmadnagar:Yavatmal!J66)</f>
        <v>0</v>
      </c>
      <c r="K67" s="35">
        <f>SUM([12]Ahmadnagar:Yavatmal!K66)</f>
        <v>0</v>
      </c>
      <c r="L67" s="36">
        <f>SUM([12]Ahmadnagar:Yavatmal!L66)</f>
        <v>0</v>
      </c>
      <c r="M67" s="36">
        <f>SUM([12]Ahmadnagar:Yavatmal!M66)</f>
        <v>0</v>
      </c>
      <c r="N67" s="36">
        <f>SUM([12]Ahmadnagar:Yavatmal!N66)</f>
        <v>0</v>
      </c>
      <c r="O67" s="37">
        <v>1.8000000000000003</v>
      </c>
      <c r="P67" s="35">
        <f>SUM([12]Ahmadnagar:Yavatmal!P66)</f>
        <v>0</v>
      </c>
      <c r="Q67" s="36">
        <f>SUM([12]Ahmadnagar:Yavatmal!Q66)</f>
        <v>0</v>
      </c>
      <c r="R67" s="35">
        <f>SUM([12]Ahmadnagar:Yavatmal!R66)</f>
        <v>0</v>
      </c>
      <c r="S67" s="36">
        <f>SUM([12]Ahmadnagar:Yavatmal!S66)</f>
        <v>0</v>
      </c>
      <c r="T67" s="35">
        <f>SUM([12]Ahmadnagar:Yavatmal!T66)</f>
        <v>0</v>
      </c>
      <c r="U67" s="38">
        <f>SUM([12]Ahmadnagar:Yavatmal!U66)</f>
        <v>0</v>
      </c>
      <c r="V67" s="36">
        <f>SUM([12]Ahmadnagar:Yavatmal!V66)</f>
        <v>0</v>
      </c>
      <c r="W67" s="36">
        <f>SUM([12]Ahmadnagar:Yavatmal!W66)</f>
        <v>0</v>
      </c>
      <c r="X67" s="116">
        <v>1.8000000000000003</v>
      </c>
      <c r="Y67" s="35">
        <f>SUM([12]Ahmadnagar:Yavatmal!Y66)</f>
        <v>0</v>
      </c>
      <c r="Z67" s="38">
        <f>SUM([12]Ahmadnagar:Yavatmal!Z66)</f>
        <v>0</v>
      </c>
      <c r="AA67" s="35">
        <f>SUM([12]Ahmadnagar:Yavatmal!AA66)</f>
        <v>0</v>
      </c>
      <c r="AB67" s="38">
        <f>SUM([12]Ahmadnagar:Yavatmal!AB66)</f>
        <v>0</v>
      </c>
      <c r="AC67" s="99"/>
      <c r="AD67" s="1">
        <f>SUM([12]Ahmadnagar:Yavatmal!AB66)</f>
        <v>0</v>
      </c>
      <c r="AE67" s="1" t="b">
        <f t="shared" si="2"/>
        <v>1</v>
      </c>
    </row>
    <row r="68" spans="1:31" s="115" customFormat="1" ht="30">
      <c r="A68" s="107" t="s">
        <v>58</v>
      </c>
      <c r="B68" s="108" t="s">
        <v>57</v>
      </c>
      <c r="C68" s="109">
        <f>SUM([12]Ahmadnagar:Yavatmal!C67)</f>
        <v>0</v>
      </c>
      <c r="D68" s="110">
        <f>SUM([12]Ahmadnagar:Yavatmal!D67)</f>
        <v>0</v>
      </c>
      <c r="E68" s="109">
        <f>SUM([12]Ahmadnagar:Yavatmal!E67)</f>
        <v>0</v>
      </c>
      <c r="F68" s="110">
        <f>SUM([12]Ahmadnagar:Yavatmal!F67)</f>
        <v>0</v>
      </c>
      <c r="G68" s="110">
        <f t="shared" si="7"/>
        <v>0</v>
      </c>
      <c r="H68" s="110">
        <f t="shared" si="7"/>
        <v>0</v>
      </c>
      <c r="I68" s="109">
        <f>SUM([12]Ahmadnagar:Yavatmal!I67)</f>
        <v>0</v>
      </c>
      <c r="J68" s="110">
        <f>SUM([12]Ahmadnagar:Yavatmal!J67)</f>
        <v>0</v>
      </c>
      <c r="K68" s="109">
        <f>SUM([12]Ahmadnagar:Yavatmal!K67)</f>
        <v>0</v>
      </c>
      <c r="L68" s="110">
        <f>SUM([12]Ahmadnagar:Yavatmal!L67)</f>
        <v>0</v>
      </c>
      <c r="M68" s="110">
        <f>SUM([12]Ahmadnagar:Yavatmal!M67)</f>
        <v>0</v>
      </c>
      <c r="N68" s="110">
        <f>SUM([12]Ahmadnagar:Yavatmal!N67)</f>
        <v>0</v>
      </c>
      <c r="O68" s="111">
        <v>1.2000000000000002</v>
      </c>
      <c r="P68" s="109">
        <f>SUM([12]Ahmadnagar:Yavatmal!P67)</f>
        <v>1</v>
      </c>
      <c r="Q68" s="110">
        <f>SUM([12]Ahmadnagar:Yavatmal!Q67)</f>
        <v>1.2000000000000002</v>
      </c>
      <c r="R68" s="109">
        <f>SUM([12]Ahmadnagar:Yavatmal!R67)</f>
        <v>1</v>
      </c>
      <c r="S68" s="110">
        <f>SUM([12]Ahmadnagar:Yavatmal!S67)</f>
        <v>1.2000000000000002</v>
      </c>
      <c r="T68" s="109">
        <f>SUM([12]Ahmadnagar:Yavatmal!T67)</f>
        <v>0</v>
      </c>
      <c r="U68" s="112">
        <f>SUM([12]Ahmadnagar:Yavatmal!U67)</f>
        <v>0</v>
      </c>
      <c r="V68" s="110">
        <f>SUM([12]Ahmadnagar:Yavatmal!V67)</f>
        <v>0</v>
      </c>
      <c r="W68" s="110">
        <f>SUM([12]Ahmadnagar:Yavatmal!W67)</f>
        <v>0</v>
      </c>
      <c r="X68" s="113">
        <v>1.2000000000000002</v>
      </c>
      <c r="Y68" s="109">
        <f>SUM([12]Ahmadnagar:Yavatmal!Y67)</f>
        <v>1</v>
      </c>
      <c r="Z68" s="112">
        <f>SUM([12]Ahmadnagar:Yavatmal!Z67)</f>
        <v>1.2000000000000002</v>
      </c>
      <c r="AA68" s="109">
        <f>SUM([12]Ahmadnagar:Yavatmal!AA67)</f>
        <v>1</v>
      </c>
      <c r="AB68" s="112">
        <f>SUM([12]Ahmadnagar:Yavatmal!AB67)</f>
        <v>1.2000000000000002</v>
      </c>
      <c r="AC68" s="114"/>
      <c r="AD68" s="115">
        <f>SUM([12]Ahmadnagar:Yavatmal!AB67)</f>
        <v>1.2000000000000002</v>
      </c>
      <c r="AE68" s="115" t="b">
        <f t="shared" si="2"/>
        <v>1</v>
      </c>
    </row>
    <row r="69" spans="1:31" s="117" customFormat="1" ht="48" customHeight="1">
      <c r="A69" s="107" t="s">
        <v>60</v>
      </c>
      <c r="B69" s="108" t="s">
        <v>90</v>
      </c>
      <c r="C69" s="109">
        <f>SUM([12]Ahmadnagar:Yavatmal!C68)</f>
        <v>0</v>
      </c>
      <c r="D69" s="110">
        <f>SUM([12]Ahmadnagar:Yavatmal!D68)</f>
        <v>0</v>
      </c>
      <c r="E69" s="109">
        <f>SUM([12]Ahmadnagar:Yavatmal!E68)</f>
        <v>0</v>
      </c>
      <c r="F69" s="110">
        <f>SUM([12]Ahmadnagar:Yavatmal!F68)</f>
        <v>0</v>
      </c>
      <c r="G69" s="110">
        <f t="shared" si="7"/>
        <v>0</v>
      </c>
      <c r="H69" s="110">
        <f t="shared" si="7"/>
        <v>0</v>
      </c>
      <c r="I69" s="109">
        <f>SUM([12]Ahmadnagar:Yavatmal!I68)</f>
        <v>0</v>
      </c>
      <c r="J69" s="110">
        <f>SUM([12]Ahmadnagar:Yavatmal!J68)</f>
        <v>0</v>
      </c>
      <c r="K69" s="109">
        <f>SUM([12]Ahmadnagar:Yavatmal!K68)</f>
        <v>0</v>
      </c>
      <c r="L69" s="110">
        <f>SUM([12]Ahmadnagar:Yavatmal!L68)</f>
        <v>0</v>
      </c>
      <c r="M69" s="110">
        <f>SUM([12]Ahmadnagar:Yavatmal!M68)</f>
        <v>0</v>
      </c>
      <c r="N69" s="110">
        <f>SUM([12]Ahmadnagar:Yavatmal!N68)</f>
        <v>0</v>
      </c>
      <c r="O69" s="111">
        <v>1.2000000000000002</v>
      </c>
      <c r="P69" s="109">
        <f>SUM([12]Ahmadnagar:Yavatmal!P68)</f>
        <v>6</v>
      </c>
      <c r="Q69" s="110">
        <f>SUM([12]Ahmadnagar:Yavatmal!Q68)</f>
        <v>7.2000000000000011</v>
      </c>
      <c r="R69" s="109">
        <f>SUM([12]Ahmadnagar:Yavatmal!R68)</f>
        <v>6</v>
      </c>
      <c r="S69" s="110">
        <f>SUM([12]Ahmadnagar:Yavatmal!S68)</f>
        <v>7.2000000000000011</v>
      </c>
      <c r="T69" s="109">
        <f>SUM([12]Ahmadnagar:Yavatmal!T68)</f>
        <v>0</v>
      </c>
      <c r="U69" s="112">
        <f>SUM([12]Ahmadnagar:Yavatmal!U68)</f>
        <v>0</v>
      </c>
      <c r="V69" s="110">
        <f>SUM([12]Ahmadnagar:Yavatmal!V68)</f>
        <v>0</v>
      </c>
      <c r="W69" s="110">
        <f>SUM([12]Ahmadnagar:Yavatmal!W68)</f>
        <v>0</v>
      </c>
      <c r="X69" s="113">
        <v>1.2000000000000002</v>
      </c>
      <c r="Y69" s="109">
        <f>SUM([12]Ahmadnagar:Yavatmal!Y68)</f>
        <v>4</v>
      </c>
      <c r="Z69" s="112">
        <f>SUM([12]Ahmadnagar:Yavatmal!Z68)</f>
        <v>4.8000000000000007</v>
      </c>
      <c r="AA69" s="109">
        <f>SUM([12]Ahmadnagar:Yavatmal!AA68)</f>
        <v>4</v>
      </c>
      <c r="AB69" s="112">
        <f>SUM([12]Ahmadnagar:Yavatmal!AB68)</f>
        <v>4.8000000000000007</v>
      </c>
      <c r="AC69" s="114"/>
      <c r="AD69" s="115">
        <f>SUM([12]Ahmadnagar:Yavatmal!AB68)</f>
        <v>4.8000000000000007</v>
      </c>
      <c r="AE69" s="115" t="b">
        <f t="shared" si="2"/>
        <v>1</v>
      </c>
    </row>
    <row r="70" spans="1:31" s="115" customFormat="1" ht="60">
      <c r="A70" s="107" t="s">
        <v>91</v>
      </c>
      <c r="B70" s="108" t="s">
        <v>92</v>
      </c>
      <c r="C70" s="109">
        <f>SUM([12]Ahmadnagar:Yavatmal!C69)</f>
        <v>0</v>
      </c>
      <c r="D70" s="110">
        <f>SUM([12]Ahmadnagar:Yavatmal!D69)</f>
        <v>0</v>
      </c>
      <c r="E70" s="109">
        <f>SUM([12]Ahmadnagar:Yavatmal!E69)</f>
        <v>0</v>
      </c>
      <c r="F70" s="110">
        <f>SUM([12]Ahmadnagar:Yavatmal!F69)</f>
        <v>0</v>
      </c>
      <c r="G70" s="110">
        <f t="shared" si="7"/>
        <v>0</v>
      </c>
      <c r="H70" s="110">
        <f t="shared" si="7"/>
        <v>0</v>
      </c>
      <c r="I70" s="109">
        <f>SUM([12]Ahmadnagar:Yavatmal!I69)</f>
        <v>0</v>
      </c>
      <c r="J70" s="110">
        <f>SUM([12]Ahmadnagar:Yavatmal!J69)</f>
        <v>0</v>
      </c>
      <c r="K70" s="109">
        <f>SUM([12]Ahmadnagar:Yavatmal!K69)</f>
        <v>0</v>
      </c>
      <c r="L70" s="110">
        <f>SUM([12]Ahmadnagar:Yavatmal!L69)</f>
        <v>0</v>
      </c>
      <c r="M70" s="110">
        <f>SUM([12]Ahmadnagar:Yavatmal!M69)</f>
        <v>0</v>
      </c>
      <c r="N70" s="110">
        <f>SUM([12]Ahmadnagar:Yavatmal!N69)</f>
        <v>0</v>
      </c>
      <c r="O70" s="111">
        <v>1.8</v>
      </c>
      <c r="P70" s="109">
        <f>SUM([12]Ahmadnagar:Yavatmal!P69)</f>
        <v>6</v>
      </c>
      <c r="Q70" s="110">
        <f>SUM([12]Ahmadnagar:Yavatmal!Q69)</f>
        <v>10.8</v>
      </c>
      <c r="R70" s="109">
        <f>SUM([12]Ahmadnagar:Yavatmal!R69)</f>
        <v>6</v>
      </c>
      <c r="S70" s="110">
        <f>SUM([12]Ahmadnagar:Yavatmal!S69)</f>
        <v>10.8</v>
      </c>
      <c r="T70" s="109">
        <f>SUM([12]Ahmadnagar:Yavatmal!T69)</f>
        <v>0</v>
      </c>
      <c r="U70" s="112">
        <f>SUM([12]Ahmadnagar:Yavatmal!U69)</f>
        <v>0</v>
      </c>
      <c r="V70" s="110">
        <f>SUM([12]Ahmadnagar:Yavatmal!V69)</f>
        <v>0</v>
      </c>
      <c r="W70" s="110">
        <f>SUM([12]Ahmadnagar:Yavatmal!W69)</f>
        <v>0</v>
      </c>
      <c r="X70" s="113">
        <v>1.8</v>
      </c>
      <c r="Y70" s="109">
        <f>SUM([12]Ahmadnagar:Yavatmal!Y69)</f>
        <v>6</v>
      </c>
      <c r="Z70" s="112">
        <f>SUM([12]Ahmadnagar:Yavatmal!Z69)</f>
        <v>10.8</v>
      </c>
      <c r="AA70" s="109">
        <f>SUM([12]Ahmadnagar:Yavatmal!AA69)</f>
        <v>6</v>
      </c>
      <c r="AB70" s="112">
        <f>SUM([12]Ahmadnagar:Yavatmal!AB69)</f>
        <v>10.8</v>
      </c>
      <c r="AC70" s="114"/>
      <c r="AD70" s="115">
        <f>SUM([12]Ahmadnagar:Yavatmal!AB69)</f>
        <v>10.8</v>
      </c>
      <c r="AE70" s="115" t="b">
        <f t="shared" si="2"/>
        <v>1</v>
      </c>
    </row>
    <row r="71" spans="1:31" s="75" customFormat="1" ht="30">
      <c r="A71" s="81">
        <v>2.27</v>
      </c>
      <c r="B71" s="118" t="s">
        <v>93</v>
      </c>
      <c r="C71" s="119">
        <f>SUM([12]Ahmadnagar:Yavatmal!C70)</f>
        <v>0</v>
      </c>
      <c r="D71" s="120">
        <f>SUM([12]Ahmadnagar:Yavatmal!D70)</f>
        <v>0</v>
      </c>
      <c r="E71" s="119">
        <f>SUM([12]Ahmadnagar:Yavatmal!E70)</f>
        <v>0</v>
      </c>
      <c r="F71" s="120">
        <f>SUM([12]Ahmadnagar:Yavatmal!F70)</f>
        <v>0</v>
      </c>
      <c r="G71" s="85">
        <f t="shared" si="7"/>
        <v>0</v>
      </c>
      <c r="H71" s="85">
        <f t="shared" si="7"/>
        <v>0</v>
      </c>
      <c r="I71" s="119">
        <f>SUM([12]Ahmadnagar:Yavatmal!I70)</f>
        <v>0</v>
      </c>
      <c r="J71" s="120">
        <f>SUM([12]Ahmadnagar:Yavatmal!J70)</f>
        <v>0</v>
      </c>
      <c r="K71" s="119">
        <f>SUM([12]Ahmadnagar:Yavatmal!K70)</f>
        <v>0</v>
      </c>
      <c r="L71" s="120">
        <f>SUM([12]Ahmadnagar:Yavatmal!L70)</f>
        <v>0</v>
      </c>
      <c r="M71" s="120">
        <f>SUM([12]Ahmadnagar:Yavatmal!M70)</f>
        <v>0</v>
      </c>
      <c r="N71" s="120">
        <f>SUM([12]Ahmadnagar:Yavatmal!N70)</f>
        <v>0</v>
      </c>
      <c r="O71" s="86">
        <v>1</v>
      </c>
      <c r="P71" s="93">
        <f>SUM([12]Ahmadnagar:Yavatmal!P70)</f>
        <v>16</v>
      </c>
      <c r="Q71" s="120">
        <f>SUM([12]Ahmadnagar:Yavatmal!Q70)</f>
        <v>16</v>
      </c>
      <c r="R71" s="93">
        <f>SUM([12]Ahmadnagar:Yavatmal!R70)</f>
        <v>16</v>
      </c>
      <c r="S71" s="85">
        <f>SUM([12]Ahmadnagar:Yavatmal!S70)</f>
        <v>16</v>
      </c>
      <c r="T71" s="119">
        <f>SUM([12]Ahmadnagar:Yavatmal!T70)</f>
        <v>0</v>
      </c>
      <c r="U71" s="121">
        <f>SUM([12]Ahmadnagar:Yavatmal!U70)</f>
        <v>0</v>
      </c>
      <c r="V71" s="120">
        <f>SUM([12]Ahmadnagar:Yavatmal!V70)</f>
        <v>0</v>
      </c>
      <c r="W71" s="120">
        <f>SUM([12]Ahmadnagar:Yavatmal!W70)</f>
        <v>0</v>
      </c>
      <c r="X71" s="92">
        <v>1</v>
      </c>
      <c r="Y71" s="93">
        <f>SUM([12]Ahmadnagar:Yavatmal!Y70)</f>
        <v>3</v>
      </c>
      <c r="Z71" s="121">
        <f>SUM([12]Ahmadnagar:Yavatmal!Z70)</f>
        <v>3</v>
      </c>
      <c r="AA71" s="93">
        <f>SUM([12]Ahmadnagar:Yavatmal!AA70)</f>
        <v>3</v>
      </c>
      <c r="AB71" s="94">
        <f>SUM([12]Ahmadnagar:Yavatmal!AB70)</f>
        <v>3</v>
      </c>
      <c r="AC71" s="95"/>
      <c r="AD71" s="75">
        <f>SUM([12]Ahmadnagar:Yavatmal!AB70)</f>
        <v>3</v>
      </c>
      <c r="AE71" s="75" t="b">
        <f t="shared" si="2"/>
        <v>1</v>
      </c>
    </row>
    <row r="72" spans="1:31" s="75" customFormat="1" ht="30">
      <c r="A72" s="81">
        <f t="shared" si="19"/>
        <v>2.2799999999999998</v>
      </c>
      <c r="B72" s="118" t="s">
        <v>94</v>
      </c>
      <c r="C72" s="119">
        <f>SUM([12]Ahmadnagar:Yavatmal!C71)</f>
        <v>0</v>
      </c>
      <c r="D72" s="120">
        <f>SUM([12]Ahmadnagar:Yavatmal!D71)</f>
        <v>0</v>
      </c>
      <c r="E72" s="119">
        <f>SUM([12]Ahmadnagar:Yavatmal!E71)</f>
        <v>0</v>
      </c>
      <c r="F72" s="120">
        <f>SUM([12]Ahmadnagar:Yavatmal!F71)</f>
        <v>0</v>
      </c>
      <c r="G72" s="85">
        <f t="shared" si="7"/>
        <v>0</v>
      </c>
      <c r="H72" s="85">
        <f t="shared" si="7"/>
        <v>0</v>
      </c>
      <c r="I72" s="119">
        <f>SUM([12]Ahmadnagar:Yavatmal!I71)</f>
        <v>0</v>
      </c>
      <c r="J72" s="120">
        <f>SUM([12]Ahmadnagar:Yavatmal!J71)</f>
        <v>0</v>
      </c>
      <c r="K72" s="119">
        <f>SUM([12]Ahmadnagar:Yavatmal!K71)</f>
        <v>0</v>
      </c>
      <c r="L72" s="120">
        <f>SUM([12]Ahmadnagar:Yavatmal!L71)</f>
        <v>0</v>
      </c>
      <c r="M72" s="120">
        <f>SUM([12]Ahmadnagar:Yavatmal!M71)</f>
        <v>0</v>
      </c>
      <c r="N72" s="120">
        <f>SUM([12]Ahmadnagar:Yavatmal!N71)</f>
        <v>0</v>
      </c>
      <c r="O72" s="86">
        <v>1</v>
      </c>
      <c r="P72" s="93">
        <f>SUM([12]Ahmadnagar:Yavatmal!P71)</f>
        <v>16</v>
      </c>
      <c r="Q72" s="120">
        <f>SUM([12]Ahmadnagar:Yavatmal!Q71)</f>
        <v>16</v>
      </c>
      <c r="R72" s="93">
        <f>SUM([12]Ahmadnagar:Yavatmal!R71)</f>
        <v>16</v>
      </c>
      <c r="S72" s="85">
        <f>SUM([12]Ahmadnagar:Yavatmal!S71)</f>
        <v>16</v>
      </c>
      <c r="T72" s="119">
        <f>SUM([12]Ahmadnagar:Yavatmal!T71)</f>
        <v>0</v>
      </c>
      <c r="U72" s="121">
        <f>SUM([12]Ahmadnagar:Yavatmal!U71)</f>
        <v>0</v>
      </c>
      <c r="V72" s="120">
        <f>SUM([12]Ahmadnagar:Yavatmal!V71)</f>
        <v>0</v>
      </c>
      <c r="W72" s="120">
        <f>SUM([12]Ahmadnagar:Yavatmal!W71)</f>
        <v>0</v>
      </c>
      <c r="X72" s="92">
        <v>1</v>
      </c>
      <c r="Y72" s="93">
        <f>SUM([12]Ahmadnagar:Yavatmal!Y71)</f>
        <v>3</v>
      </c>
      <c r="Z72" s="121">
        <f>SUM([12]Ahmadnagar:Yavatmal!Z71)</f>
        <v>3</v>
      </c>
      <c r="AA72" s="93">
        <f>SUM([12]Ahmadnagar:Yavatmal!AA71)</f>
        <v>3</v>
      </c>
      <c r="AB72" s="94">
        <f>SUM([12]Ahmadnagar:Yavatmal!AB71)</f>
        <v>3</v>
      </c>
      <c r="AC72" s="95"/>
      <c r="AD72" s="75">
        <f>SUM([12]Ahmadnagar:Yavatmal!AB71)</f>
        <v>3</v>
      </c>
      <c r="AE72" s="75" t="b">
        <f t="shared" si="2"/>
        <v>1</v>
      </c>
    </row>
    <row r="73" spans="1:31" s="75" customFormat="1" ht="30">
      <c r="A73" s="81">
        <f t="shared" si="19"/>
        <v>2.2899999999999996</v>
      </c>
      <c r="B73" s="118" t="s">
        <v>95</v>
      </c>
      <c r="C73" s="119">
        <f>SUM([12]Ahmadnagar:Yavatmal!C72)</f>
        <v>0</v>
      </c>
      <c r="D73" s="120">
        <f>SUM([12]Ahmadnagar:Yavatmal!D72)</f>
        <v>0</v>
      </c>
      <c r="E73" s="119">
        <f>SUM([12]Ahmadnagar:Yavatmal!E72)</f>
        <v>0</v>
      </c>
      <c r="F73" s="120">
        <f>SUM([12]Ahmadnagar:Yavatmal!F72)</f>
        <v>0</v>
      </c>
      <c r="G73" s="85">
        <f t="shared" si="7"/>
        <v>0</v>
      </c>
      <c r="H73" s="85">
        <f t="shared" si="7"/>
        <v>0</v>
      </c>
      <c r="I73" s="119">
        <f>SUM([12]Ahmadnagar:Yavatmal!I72)</f>
        <v>0</v>
      </c>
      <c r="J73" s="120">
        <f>SUM([12]Ahmadnagar:Yavatmal!J72)</f>
        <v>0</v>
      </c>
      <c r="K73" s="119">
        <f>SUM([12]Ahmadnagar:Yavatmal!K72)</f>
        <v>0</v>
      </c>
      <c r="L73" s="120">
        <f>SUM([12]Ahmadnagar:Yavatmal!L72)</f>
        <v>0</v>
      </c>
      <c r="M73" s="120">
        <f>SUM([12]Ahmadnagar:Yavatmal!M72)</f>
        <v>0</v>
      </c>
      <c r="N73" s="120">
        <f>SUM([12]Ahmadnagar:Yavatmal!N72)</f>
        <v>0</v>
      </c>
      <c r="O73" s="86">
        <v>1.25</v>
      </c>
      <c r="P73" s="93">
        <f>SUM([12]Ahmadnagar:Yavatmal!P72)</f>
        <v>16</v>
      </c>
      <c r="Q73" s="120">
        <f>SUM([12]Ahmadnagar:Yavatmal!Q72)</f>
        <v>20</v>
      </c>
      <c r="R73" s="93">
        <f>SUM([12]Ahmadnagar:Yavatmal!R72)</f>
        <v>16</v>
      </c>
      <c r="S73" s="85">
        <f>SUM([12]Ahmadnagar:Yavatmal!S72)</f>
        <v>20</v>
      </c>
      <c r="T73" s="119">
        <f>SUM([12]Ahmadnagar:Yavatmal!T72)</f>
        <v>0</v>
      </c>
      <c r="U73" s="121">
        <f>SUM([12]Ahmadnagar:Yavatmal!U72)</f>
        <v>0</v>
      </c>
      <c r="V73" s="120">
        <f>SUM([12]Ahmadnagar:Yavatmal!V72)</f>
        <v>0</v>
      </c>
      <c r="W73" s="120">
        <f>SUM([12]Ahmadnagar:Yavatmal!W72)</f>
        <v>0</v>
      </c>
      <c r="X73" s="92">
        <v>1.25</v>
      </c>
      <c r="Y73" s="93">
        <f>SUM([12]Ahmadnagar:Yavatmal!Y72)</f>
        <v>3</v>
      </c>
      <c r="Z73" s="121">
        <f>SUM([12]Ahmadnagar:Yavatmal!Z72)</f>
        <v>3.75</v>
      </c>
      <c r="AA73" s="93">
        <f>SUM([12]Ahmadnagar:Yavatmal!AA72)</f>
        <v>3</v>
      </c>
      <c r="AB73" s="94">
        <f>SUM([12]Ahmadnagar:Yavatmal!AB72)</f>
        <v>3.75</v>
      </c>
      <c r="AC73" s="95"/>
      <c r="AD73" s="75">
        <f>SUM([12]Ahmadnagar:Yavatmal!AB72)</f>
        <v>3.75</v>
      </c>
      <c r="AE73" s="75" t="b">
        <f t="shared" si="2"/>
        <v>1</v>
      </c>
    </row>
    <row r="74" spans="1:31" s="75" customFormat="1" ht="30">
      <c r="A74" s="81">
        <f t="shared" si="19"/>
        <v>2.2999999999999994</v>
      </c>
      <c r="B74" s="118" t="s">
        <v>96</v>
      </c>
      <c r="C74" s="119">
        <f>SUM([12]Ahmadnagar:Yavatmal!C73)</f>
        <v>0</v>
      </c>
      <c r="D74" s="120">
        <f>SUM([12]Ahmadnagar:Yavatmal!D73)</f>
        <v>0</v>
      </c>
      <c r="E74" s="119">
        <f>SUM([12]Ahmadnagar:Yavatmal!E73)</f>
        <v>0</v>
      </c>
      <c r="F74" s="120">
        <f>SUM([12]Ahmadnagar:Yavatmal!F73)</f>
        <v>0</v>
      </c>
      <c r="G74" s="85">
        <f t="shared" si="7"/>
        <v>0</v>
      </c>
      <c r="H74" s="85">
        <f t="shared" si="7"/>
        <v>0</v>
      </c>
      <c r="I74" s="119">
        <f>SUM([12]Ahmadnagar:Yavatmal!I73)</f>
        <v>0</v>
      </c>
      <c r="J74" s="120">
        <f>SUM([12]Ahmadnagar:Yavatmal!J73)</f>
        <v>0</v>
      </c>
      <c r="K74" s="119">
        <f>SUM([12]Ahmadnagar:Yavatmal!K73)</f>
        <v>0</v>
      </c>
      <c r="L74" s="120">
        <f>SUM([12]Ahmadnagar:Yavatmal!L73)</f>
        <v>0</v>
      </c>
      <c r="M74" s="120">
        <f>SUM([12]Ahmadnagar:Yavatmal!M73)</f>
        <v>0</v>
      </c>
      <c r="N74" s="120">
        <f>SUM([12]Ahmadnagar:Yavatmal!N73)</f>
        <v>0</v>
      </c>
      <c r="O74" s="86">
        <v>0.75</v>
      </c>
      <c r="P74" s="93">
        <f>SUM([12]Ahmadnagar:Yavatmal!P73)</f>
        <v>16</v>
      </c>
      <c r="Q74" s="120">
        <f>SUM([12]Ahmadnagar:Yavatmal!Q73)</f>
        <v>12</v>
      </c>
      <c r="R74" s="93">
        <f>SUM([12]Ahmadnagar:Yavatmal!R73)</f>
        <v>16</v>
      </c>
      <c r="S74" s="85">
        <f>SUM([12]Ahmadnagar:Yavatmal!S73)</f>
        <v>12</v>
      </c>
      <c r="T74" s="119">
        <f>SUM([12]Ahmadnagar:Yavatmal!T73)</f>
        <v>0</v>
      </c>
      <c r="U74" s="121">
        <f>SUM([12]Ahmadnagar:Yavatmal!U73)</f>
        <v>0</v>
      </c>
      <c r="V74" s="120">
        <f>SUM([12]Ahmadnagar:Yavatmal!V73)</f>
        <v>0</v>
      </c>
      <c r="W74" s="120">
        <f>SUM([12]Ahmadnagar:Yavatmal!W73)</f>
        <v>0</v>
      </c>
      <c r="X74" s="92">
        <v>0.75</v>
      </c>
      <c r="Y74" s="93">
        <f>SUM([12]Ahmadnagar:Yavatmal!Y73)</f>
        <v>3</v>
      </c>
      <c r="Z74" s="121">
        <f>SUM([12]Ahmadnagar:Yavatmal!Z73)</f>
        <v>2.25</v>
      </c>
      <c r="AA74" s="93">
        <f>SUM([12]Ahmadnagar:Yavatmal!AA73)</f>
        <v>3</v>
      </c>
      <c r="AB74" s="94">
        <f>SUM([12]Ahmadnagar:Yavatmal!AB73)</f>
        <v>2.25</v>
      </c>
      <c r="AC74" s="95"/>
      <c r="AD74" s="75">
        <f>SUM([12]Ahmadnagar:Yavatmal!AB73)</f>
        <v>2.25</v>
      </c>
      <c r="AE74" s="75" t="b">
        <f t="shared" si="2"/>
        <v>1</v>
      </c>
    </row>
    <row r="75" spans="1:31" s="75" customFormat="1" ht="30">
      <c r="A75" s="81">
        <f t="shared" si="19"/>
        <v>2.3099999999999992</v>
      </c>
      <c r="B75" s="118" t="s">
        <v>97</v>
      </c>
      <c r="C75" s="119">
        <f>SUM([12]Ahmadnagar:Yavatmal!C74)</f>
        <v>0</v>
      </c>
      <c r="D75" s="120">
        <f>SUM([12]Ahmadnagar:Yavatmal!D74)</f>
        <v>0</v>
      </c>
      <c r="E75" s="119">
        <f>SUM([12]Ahmadnagar:Yavatmal!E74)</f>
        <v>0</v>
      </c>
      <c r="F75" s="120">
        <f>SUM([12]Ahmadnagar:Yavatmal!F74)</f>
        <v>0</v>
      </c>
      <c r="G75" s="85">
        <f t="shared" si="7"/>
        <v>0</v>
      </c>
      <c r="H75" s="85">
        <f t="shared" si="7"/>
        <v>0</v>
      </c>
      <c r="I75" s="119">
        <f>SUM([12]Ahmadnagar:Yavatmal!I74)</f>
        <v>0</v>
      </c>
      <c r="J75" s="120">
        <f>SUM([12]Ahmadnagar:Yavatmal!J74)</f>
        <v>0</v>
      </c>
      <c r="K75" s="119">
        <f>SUM([12]Ahmadnagar:Yavatmal!K74)</f>
        <v>0</v>
      </c>
      <c r="L75" s="120">
        <f>SUM([12]Ahmadnagar:Yavatmal!L74)</f>
        <v>0</v>
      </c>
      <c r="M75" s="120">
        <f>SUM([12]Ahmadnagar:Yavatmal!M74)</f>
        <v>0</v>
      </c>
      <c r="N75" s="120">
        <f>SUM([12]Ahmadnagar:Yavatmal!N74)</f>
        <v>0</v>
      </c>
      <c r="O75" s="86">
        <v>0.75</v>
      </c>
      <c r="P75" s="93">
        <f>SUM([12]Ahmadnagar:Yavatmal!P74)</f>
        <v>16</v>
      </c>
      <c r="Q75" s="120">
        <f>SUM([12]Ahmadnagar:Yavatmal!Q74)</f>
        <v>12</v>
      </c>
      <c r="R75" s="93">
        <f>SUM([12]Ahmadnagar:Yavatmal!R74)</f>
        <v>16</v>
      </c>
      <c r="S75" s="85">
        <f>SUM([12]Ahmadnagar:Yavatmal!S74)</f>
        <v>12</v>
      </c>
      <c r="T75" s="119">
        <f>SUM([12]Ahmadnagar:Yavatmal!T74)</f>
        <v>0</v>
      </c>
      <c r="U75" s="121">
        <f>SUM([12]Ahmadnagar:Yavatmal!U74)</f>
        <v>0</v>
      </c>
      <c r="V75" s="120">
        <f>SUM([12]Ahmadnagar:Yavatmal!V74)</f>
        <v>0</v>
      </c>
      <c r="W75" s="120">
        <f>SUM([12]Ahmadnagar:Yavatmal!W74)</f>
        <v>0</v>
      </c>
      <c r="X75" s="92">
        <v>0.75</v>
      </c>
      <c r="Y75" s="93">
        <f>SUM([12]Ahmadnagar:Yavatmal!Y74)</f>
        <v>3</v>
      </c>
      <c r="Z75" s="121">
        <f>SUM([12]Ahmadnagar:Yavatmal!Z74)</f>
        <v>2.25</v>
      </c>
      <c r="AA75" s="93">
        <f>SUM([12]Ahmadnagar:Yavatmal!AA74)</f>
        <v>3</v>
      </c>
      <c r="AB75" s="94">
        <f>SUM([12]Ahmadnagar:Yavatmal!AB74)</f>
        <v>2.25</v>
      </c>
      <c r="AC75" s="95"/>
      <c r="AD75" s="75">
        <f>SUM([12]Ahmadnagar:Yavatmal!AB74)</f>
        <v>2.25</v>
      </c>
      <c r="AE75" s="75" t="b">
        <f t="shared" si="2"/>
        <v>1</v>
      </c>
    </row>
    <row r="76" spans="1:31" s="75" customFormat="1" ht="30">
      <c r="A76" s="81">
        <f t="shared" si="19"/>
        <v>2.319999999999999</v>
      </c>
      <c r="B76" s="118" t="s">
        <v>98</v>
      </c>
      <c r="C76" s="119">
        <f>SUM([12]Ahmadnagar:Yavatmal!C75)</f>
        <v>0</v>
      </c>
      <c r="D76" s="120">
        <f>SUM([12]Ahmadnagar:Yavatmal!D75)</f>
        <v>0</v>
      </c>
      <c r="E76" s="119">
        <f>SUM([12]Ahmadnagar:Yavatmal!E75)</f>
        <v>0</v>
      </c>
      <c r="F76" s="120">
        <f>SUM([12]Ahmadnagar:Yavatmal!F75)</f>
        <v>0</v>
      </c>
      <c r="G76" s="85">
        <f t="shared" ref="G76:H95" si="20">IFERROR(E76/C76,0)</f>
        <v>0</v>
      </c>
      <c r="H76" s="85">
        <f t="shared" si="20"/>
        <v>0</v>
      </c>
      <c r="I76" s="119">
        <f>SUM([12]Ahmadnagar:Yavatmal!I75)</f>
        <v>0</v>
      </c>
      <c r="J76" s="120">
        <f>SUM([12]Ahmadnagar:Yavatmal!J75)</f>
        <v>0</v>
      </c>
      <c r="K76" s="119">
        <f>SUM([12]Ahmadnagar:Yavatmal!K75)</f>
        <v>0</v>
      </c>
      <c r="L76" s="120">
        <f>SUM([12]Ahmadnagar:Yavatmal!L75)</f>
        <v>0</v>
      </c>
      <c r="M76" s="120">
        <f>SUM([12]Ahmadnagar:Yavatmal!M75)</f>
        <v>0</v>
      </c>
      <c r="N76" s="120">
        <f>SUM([12]Ahmadnagar:Yavatmal!N75)</f>
        <v>0</v>
      </c>
      <c r="O76" s="86">
        <v>0.2</v>
      </c>
      <c r="P76" s="93">
        <f>SUM([12]Ahmadnagar:Yavatmal!P75)</f>
        <v>16</v>
      </c>
      <c r="Q76" s="120">
        <f>SUM([12]Ahmadnagar:Yavatmal!Q75)</f>
        <v>3.2</v>
      </c>
      <c r="R76" s="93">
        <f>SUM([12]Ahmadnagar:Yavatmal!R75)</f>
        <v>16</v>
      </c>
      <c r="S76" s="85">
        <f>SUM([12]Ahmadnagar:Yavatmal!S75)</f>
        <v>3.2</v>
      </c>
      <c r="T76" s="119">
        <f>SUM([12]Ahmadnagar:Yavatmal!T75)</f>
        <v>0</v>
      </c>
      <c r="U76" s="121">
        <f>SUM([12]Ahmadnagar:Yavatmal!U75)</f>
        <v>0</v>
      </c>
      <c r="V76" s="120">
        <f>SUM([12]Ahmadnagar:Yavatmal!V75)</f>
        <v>0</v>
      </c>
      <c r="W76" s="120">
        <f>SUM([12]Ahmadnagar:Yavatmal!W75)</f>
        <v>0</v>
      </c>
      <c r="X76" s="92">
        <v>0.2</v>
      </c>
      <c r="Y76" s="93">
        <f>SUM([12]Ahmadnagar:Yavatmal!Y75)</f>
        <v>3</v>
      </c>
      <c r="Z76" s="121">
        <f>SUM([12]Ahmadnagar:Yavatmal!Z75)</f>
        <v>0.60000000000000009</v>
      </c>
      <c r="AA76" s="93">
        <f>SUM([12]Ahmadnagar:Yavatmal!AA75)</f>
        <v>3</v>
      </c>
      <c r="AB76" s="94">
        <f>SUM([12]Ahmadnagar:Yavatmal!AB75)</f>
        <v>0.60000000000000009</v>
      </c>
      <c r="AC76" s="95"/>
      <c r="AD76" s="75">
        <f>SUM([12]Ahmadnagar:Yavatmal!AB75)</f>
        <v>0.60000000000000009</v>
      </c>
      <c r="AE76" s="75" t="b">
        <f t="shared" si="2"/>
        <v>1</v>
      </c>
    </row>
    <row r="77" spans="1:31" s="75" customFormat="1" ht="30">
      <c r="A77" s="81">
        <f t="shared" si="19"/>
        <v>2.3299999999999987</v>
      </c>
      <c r="B77" s="118" t="s">
        <v>99</v>
      </c>
      <c r="C77" s="119">
        <f>SUM([12]Ahmadnagar:Yavatmal!C76)</f>
        <v>0</v>
      </c>
      <c r="D77" s="120">
        <f>SUM([12]Ahmadnagar:Yavatmal!D76)</f>
        <v>0</v>
      </c>
      <c r="E77" s="119">
        <f>SUM([12]Ahmadnagar:Yavatmal!E76)</f>
        <v>0</v>
      </c>
      <c r="F77" s="120">
        <f>SUM([12]Ahmadnagar:Yavatmal!F76)</f>
        <v>0</v>
      </c>
      <c r="G77" s="85">
        <f t="shared" si="20"/>
        <v>0</v>
      </c>
      <c r="H77" s="85">
        <f t="shared" si="20"/>
        <v>0</v>
      </c>
      <c r="I77" s="119">
        <f>SUM([12]Ahmadnagar:Yavatmal!I76)</f>
        <v>0</v>
      </c>
      <c r="J77" s="120">
        <f>SUM([12]Ahmadnagar:Yavatmal!J76)</f>
        <v>0</v>
      </c>
      <c r="K77" s="119">
        <f>SUM([12]Ahmadnagar:Yavatmal!K76)</f>
        <v>0</v>
      </c>
      <c r="L77" s="120">
        <f>SUM([12]Ahmadnagar:Yavatmal!L76)</f>
        <v>0</v>
      </c>
      <c r="M77" s="120">
        <f>SUM([12]Ahmadnagar:Yavatmal!M76)</f>
        <v>0</v>
      </c>
      <c r="N77" s="120">
        <f>SUM([12]Ahmadnagar:Yavatmal!N76)</f>
        <v>0</v>
      </c>
      <c r="O77" s="86">
        <v>0.2</v>
      </c>
      <c r="P77" s="93">
        <f>SUM([12]Ahmadnagar:Yavatmal!P76)</f>
        <v>16</v>
      </c>
      <c r="Q77" s="120">
        <f>SUM([12]Ahmadnagar:Yavatmal!Q76)</f>
        <v>3.2</v>
      </c>
      <c r="R77" s="93">
        <f>SUM([12]Ahmadnagar:Yavatmal!R76)</f>
        <v>16</v>
      </c>
      <c r="S77" s="85">
        <f>SUM([12]Ahmadnagar:Yavatmal!S76)</f>
        <v>3.2</v>
      </c>
      <c r="T77" s="119">
        <f>SUM([12]Ahmadnagar:Yavatmal!T76)</f>
        <v>0</v>
      </c>
      <c r="U77" s="121">
        <f>SUM([12]Ahmadnagar:Yavatmal!U76)</f>
        <v>0</v>
      </c>
      <c r="V77" s="120">
        <f>SUM([12]Ahmadnagar:Yavatmal!V76)</f>
        <v>0</v>
      </c>
      <c r="W77" s="120">
        <f>SUM([12]Ahmadnagar:Yavatmal!W76)</f>
        <v>0</v>
      </c>
      <c r="X77" s="92">
        <v>0.2</v>
      </c>
      <c r="Y77" s="93">
        <f>SUM([12]Ahmadnagar:Yavatmal!Y76)</f>
        <v>3</v>
      </c>
      <c r="Z77" s="121">
        <f>SUM([12]Ahmadnagar:Yavatmal!Z76)</f>
        <v>0.60000000000000009</v>
      </c>
      <c r="AA77" s="93">
        <f>SUM([12]Ahmadnagar:Yavatmal!AA76)</f>
        <v>3</v>
      </c>
      <c r="AB77" s="94">
        <f>SUM([12]Ahmadnagar:Yavatmal!AB76)</f>
        <v>0.60000000000000009</v>
      </c>
      <c r="AC77" s="95"/>
      <c r="AD77" s="75">
        <f>SUM([12]Ahmadnagar:Yavatmal!AB76)</f>
        <v>0.60000000000000009</v>
      </c>
      <c r="AE77" s="75" t="b">
        <f t="shared" ref="AE77:AE140" si="21">+AD77=AB77</f>
        <v>1</v>
      </c>
    </row>
    <row r="78" spans="1:31" ht="30">
      <c r="A78" s="31">
        <f t="shared" si="19"/>
        <v>2.3399999999999985</v>
      </c>
      <c r="B78" s="57" t="s">
        <v>100</v>
      </c>
      <c r="C78" s="58">
        <f>SUM([12]Ahmadnagar:Yavatmal!C77)</f>
        <v>0</v>
      </c>
      <c r="D78" s="59">
        <f>SUM([12]Ahmadnagar:Yavatmal!D77)</f>
        <v>0</v>
      </c>
      <c r="E78" s="58">
        <f>SUM([12]Ahmadnagar:Yavatmal!E77)</f>
        <v>0</v>
      </c>
      <c r="F78" s="59">
        <f>SUM([12]Ahmadnagar:Yavatmal!F77)</f>
        <v>0</v>
      </c>
      <c r="G78" s="36">
        <f t="shared" si="20"/>
        <v>0</v>
      </c>
      <c r="H78" s="36">
        <f t="shared" si="20"/>
        <v>0</v>
      </c>
      <c r="I78" s="58">
        <f>SUM([12]Ahmadnagar:Yavatmal!I77)</f>
        <v>0</v>
      </c>
      <c r="J78" s="59">
        <f>SUM([12]Ahmadnagar:Yavatmal!J77)</f>
        <v>0</v>
      </c>
      <c r="K78" s="58">
        <f>SUM([12]Ahmadnagar:Yavatmal!K77)</f>
        <v>0</v>
      </c>
      <c r="L78" s="59">
        <f>SUM([12]Ahmadnagar:Yavatmal!L77)</f>
        <v>0</v>
      </c>
      <c r="M78" s="59">
        <f>SUM([12]Ahmadnagar:Yavatmal!M77)</f>
        <v>0</v>
      </c>
      <c r="N78" s="59">
        <f>SUM([12]Ahmadnagar:Yavatmal!N77)</f>
        <v>0</v>
      </c>
      <c r="O78" s="37">
        <v>0</v>
      </c>
      <c r="P78" s="35">
        <f>SUM([12]Ahmadnagar:Yavatmal!P77)</f>
        <v>0</v>
      </c>
      <c r="Q78" s="59">
        <f>SUM([12]Ahmadnagar:Yavatmal!Q77)</f>
        <v>0</v>
      </c>
      <c r="R78" s="35">
        <f>SUM([12]Ahmadnagar:Yavatmal!R77)</f>
        <v>0</v>
      </c>
      <c r="S78" s="36">
        <f>SUM([12]Ahmadnagar:Yavatmal!S77)</f>
        <v>0</v>
      </c>
      <c r="T78" s="58">
        <f>SUM([12]Ahmadnagar:Yavatmal!T77)</f>
        <v>0</v>
      </c>
      <c r="U78" s="60">
        <f>SUM([12]Ahmadnagar:Yavatmal!U77)</f>
        <v>0</v>
      </c>
      <c r="V78" s="59">
        <f>SUM([12]Ahmadnagar:Yavatmal!V77)</f>
        <v>0</v>
      </c>
      <c r="W78" s="59">
        <f>SUM([12]Ahmadnagar:Yavatmal!W77)</f>
        <v>0</v>
      </c>
      <c r="X78" s="116">
        <v>0</v>
      </c>
      <c r="Y78" s="35">
        <f>SUM([12]Ahmadnagar:Yavatmal!Y77)</f>
        <v>0</v>
      </c>
      <c r="Z78" s="60">
        <f>SUM([12]Ahmadnagar:Yavatmal!Z77)</f>
        <v>0</v>
      </c>
      <c r="AA78" s="35">
        <f>SUM([12]Ahmadnagar:Yavatmal!AA77)</f>
        <v>0</v>
      </c>
      <c r="AB78" s="38">
        <f>SUM([12]Ahmadnagar:Yavatmal!AB77)</f>
        <v>0</v>
      </c>
      <c r="AC78" s="99"/>
      <c r="AD78" s="1">
        <f>SUM([12]Ahmadnagar:Yavatmal!AB77)</f>
        <v>0</v>
      </c>
      <c r="AE78" s="1" t="b">
        <f t="shared" si="21"/>
        <v>1</v>
      </c>
    </row>
    <row r="79" spans="1:31" s="75" customFormat="1" ht="30">
      <c r="A79" s="81">
        <f t="shared" si="19"/>
        <v>2.3499999999999983</v>
      </c>
      <c r="B79" s="118" t="s">
        <v>101</v>
      </c>
      <c r="C79" s="119">
        <f>SUM([12]Ahmadnagar:Yavatmal!C78)</f>
        <v>0</v>
      </c>
      <c r="D79" s="120">
        <f>SUM([12]Ahmadnagar:Yavatmal!D78)</f>
        <v>0</v>
      </c>
      <c r="E79" s="119">
        <f>SUM([12]Ahmadnagar:Yavatmal!E78)</f>
        <v>0</v>
      </c>
      <c r="F79" s="120">
        <f>SUM([12]Ahmadnagar:Yavatmal!F78)</f>
        <v>0</v>
      </c>
      <c r="G79" s="85">
        <f t="shared" si="20"/>
        <v>0</v>
      </c>
      <c r="H79" s="85">
        <f t="shared" si="20"/>
        <v>0</v>
      </c>
      <c r="I79" s="119">
        <f>SUM([12]Ahmadnagar:Yavatmal!I78)</f>
        <v>0</v>
      </c>
      <c r="J79" s="120">
        <f>SUM([12]Ahmadnagar:Yavatmal!J78)</f>
        <v>0</v>
      </c>
      <c r="K79" s="119">
        <f>SUM([12]Ahmadnagar:Yavatmal!K78)</f>
        <v>0</v>
      </c>
      <c r="L79" s="120">
        <f>SUM([12]Ahmadnagar:Yavatmal!L78)</f>
        <v>0</v>
      </c>
      <c r="M79" s="120">
        <f>SUM([12]Ahmadnagar:Yavatmal!M78)</f>
        <v>0</v>
      </c>
      <c r="N79" s="120">
        <f>SUM([12]Ahmadnagar:Yavatmal!N78)</f>
        <v>0</v>
      </c>
      <c r="O79" s="86">
        <v>0.5</v>
      </c>
      <c r="P79" s="93">
        <f>SUM([12]Ahmadnagar:Yavatmal!P78)</f>
        <v>16</v>
      </c>
      <c r="Q79" s="120">
        <f>SUM([12]Ahmadnagar:Yavatmal!Q78)</f>
        <v>8</v>
      </c>
      <c r="R79" s="93">
        <f>SUM([12]Ahmadnagar:Yavatmal!R78)</f>
        <v>16</v>
      </c>
      <c r="S79" s="85">
        <f>SUM([12]Ahmadnagar:Yavatmal!S78)</f>
        <v>8</v>
      </c>
      <c r="T79" s="119">
        <f>SUM([12]Ahmadnagar:Yavatmal!T78)</f>
        <v>0</v>
      </c>
      <c r="U79" s="121">
        <f>SUM([12]Ahmadnagar:Yavatmal!U78)</f>
        <v>0</v>
      </c>
      <c r="V79" s="120">
        <f>SUM([12]Ahmadnagar:Yavatmal!V78)</f>
        <v>0</v>
      </c>
      <c r="W79" s="120">
        <f>SUM([12]Ahmadnagar:Yavatmal!W78)</f>
        <v>0</v>
      </c>
      <c r="X79" s="92">
        <v>0.5</v>
      </c>
      <c r="Y79" s="93">
        <f>SUM([12]Ahmadnagar:Yavatmal!Y78)</f>
        <v>3</v>
      </c>
      <c r="Z79" s="121">
        <f>SUM([12]Ahmadnagar:Yavatmal!Z78)</f>
        <v>1.5</v>
      </c>
      <c r="AA79" s="93">
        <f>SUM([12]Ahmadnagar:Yavatmal!AA78)</f>
        <v>3</v>
      </c>
      <c r="AB79" s="94">
        <f>SUM([12]Ahmadnagar:Yavatmal!AB78)</f>
        <v>1.5</v>
      </c>
      <c r="AC79" s="95"/>
      <c r="AD79" s="75">
        <f>SUM([12]Ahmadnagar:Yavatmal!AB78)</f>
        <v>1.5</v>
      </c>
      <c r="AE79" s="75" t="b">
        <f t="shared" si="21"/>
        <v>1</v>
      </c>
    </row>
    <row r="80" spans="1:31" s="75" customFormat="1" ht="30" customHeight="1">
      <c r="A80" s="81">
        <f t="shared" si="19"/>
        <v>2.3599999999999981</v>
      </c>
      <c r="B80" s="118" t="s">
        <v>102</v>
      </c>
      <c r="C80" s="119">
        <f>SUM([12]Ahmadnagar:Yavatmal!C79)</f>
        <v>0</v>
      </c>
      <c r="D80" s="120">
        <f>SUM([12]Ahmadnagar:Yavatmal!D79)</f>
        <v>0</v>
      </c>
      <c r="E80" s="119">
        <f>SUM([12]Ahmadnagar:Yavatmal!E79)</f>
        <v>0</v>
      </c>
      <c r="F80" s="120">
        <f>SUM([12]Ahmadnagar:Yavatmal!F79)</f>
        <v>0</v>
      </c>
      <c r="G80" s="85">
        <f t="shared" si="20"/>
        <v>0</v>
      </c>
      <c r="H80" s="85">
        <f t="shared" si="20"/>
        <v>0</v>
      </c>
      <c r="I80" s="119">
        <f>SUM([12]Ahmadnagar:Yavatmal!I79)</f>
        <v>0</v>
      </c>
      <c r="J80" s="120">
        <f>SUM([12]Ahmadnagar:Yavatmal!J79)</f>
        <v>0</v>
      </c>
      <c r="K80" s="119">
        <f>SUM([12]Ahmadnagar:Yavatmal!K79)</f>
        <v>0</v>
      </c>
      <c r="L80" s="120">
        <f>SUM([12]Ahmadnagar:Yavatmal!L79)</f>
        <v>0</v>
      </c>
      <c r="M80" s="120">
        <f>SUM([12]Ahmadnagar:Yavatmal!M79)</f>
        <v>0</v>
      </c>
      <c r="N80" s="120">
        <f>SUM([12]Ahmadnagar:Yavatmal!N79)</f>
        <v>0</v>
      </c>
      <c r="O80" s="86">
        <v>0.2</v>
      </c>
      <c r="P80" s="93">
        <f>SUM([12]Ahmadnagar:Yavatmal!P79)</f>
        <v>16</v>
      </c>
      <c r="Q80" s="120">
        <f>SUM([12]Ahmadnagar:Yavatmal!Q79)</f>
        <v>3.2</v>
      </c>
      <c r="R80" s="93">
        <f>SUM([12]Ahmadnagar:Yavatmal!R79)</f>
        <v>16</v>
      </c>
      <c r="S80" s="85">
        <f>SUM([12]Ahmadnagar:Yavatmal!S79)</f>
        <v>3.2</v>
      </c>
      <c r="T80" s="119">
        <f>SUM([12]Ahmadnagar:Yavatmal!T79)</f>
        <v>0</v>
      </c>
      <c r="U80" s="121">
        <f>SUM([12]Ahmadnagar:Yavatmal!U79)</f>
        <v>0</v>
      </c>
      <c r="V80" s="120">
        <f>SUM([12]Ahmadnagar:Yavatmal!V79)</f>
        <v>0</v>
      </c>
      <c r="W80" s="120">
        <f>SUM([12]Ahmadnagar:Yavatmal!W79)</f>
        <v>0</v>
      </c>
      <c r="X80" s="92">
        <v>0.2</v>
      </c>
      <c r="Y80" s="93">
        <f>SUM([12]Ahmadnagar:Yavatmal!Y79)</f>
        <v>3</v>
      </c>
      <c r="Z80" s="121">
        <f>SUM([12]Ahmadnagar:Yavatmal!Z79)</f>
        <v>0.60000000000000009</v>
      </c>
      <c r="AA80" s="93">
        <f>SUM([12]Ahmadnagar:Yavatmal!AA79)</f>
        <v>3</v>
      </c>
      <c r="AB80" s="94">
        <f>SUM([12]Ahmadnagar:Yavatmal!AB79)</f>
        <v>0.60000000000000009</v>
      </c>
      <c r="AC80" s="95"/>
      <c r="AD80" s="75">
        <f>SUM([12]Ahmadnagar:Yavatmal!AB79)</f>
        <v>0.60000000000000009</v>
      </c>
      <c r="AE80" s="75" t="b">
        <f t="shared" si="21"/>
        <v>1</v>
      </c>
    </row>
    <row r="81" spans="1:32">
      <c r="A81" s="31"/>
      <c r="B81" s="25" t="s">
        <v>72</v>
      </c>
      <c r="C81" s="33">
        <f t="shared" ref="C81:D81" si="22">SUM(C59:C80)</f>
        <v>0</v>
      </c>
      <c r="D81" s="26">
        <f t="shared" si="22"/>
        <v>0</v>
      </c>
      <c r="E81" s="33">
        <f t="shared" ref="E81:F81" si="23">SUM(E59:E80)</f>
        <v>0</v>
      </c>
      <c r="F81" s="26">
        <f t="shared" si="23"/>
        <v>0</v>
      </c>
      <c r="G81" s="26">
        <f t="shared" si="20"/>
        <v>0</v>
      </c>
      <c r="H81" s="26">
        <f t="shared" si="20"/>
        <v>0</v>
      </c>
      <c r="I81" s="33">
        <f t="shared" ref="I81:L81" si="24">SUM(I59:I80)</f>
        <v>0</v>
      </c>
      <c r="J81" s="26">
        <f t="shared" si="24"/>
        <v>0</v>
      </c>
      <c r="K81" s="33">
        <f t="shared" si="24"/>
        <v>0</v>
      </c>
      <c r="L81" s="26">
        <f t="shared" si="24"/>
        <v>0</v>
      </c>
      <c r="M81" s="26">
        <f>SUM([12]Ahmadnagar:Yavatmal!M80)</f>
        <v>0</v>
      </c>
      <c r="N81" s="26">
        <f>SUM([12]Ahmadnagar:Yavatmal!N80)</f>
        <v>0</v>
      </c>
      <c r="O81" s="27"/>
      <c r="P81" s="33">
        <f t="shared" ref="P81:S81" si="25">SUM(P59:P80)</f>
        <v>221</v>
      </c>
      <c r="Q81" s="26">
        <f t="shared" si="25"/>
        <v>483.99999999999994</v>
      </c>
      <c r="R81" s="33">
        <f t="shared" si="25"/>
        <v>221</v>
      </c>
      <c r="S81" s="26">
        <f t="shared" si="25"/>
        <v>483.99999999999994</v>
      </c>
      <c r="T81" s="33">
        <f>SUM([12]Ahmadnagar:Yavatmal!T80)</f>
        <v>0</v>
      </c>
      <c r="U81" s="28">
        <f>SUM([12]Ahmadnagar:Yavatmal!U80)</f>
        <v>0</v>
      </c>
      <c r="V81" s="26">
        <f>SUM([12]Ahmadnagar:Yavatmal!V80)</f>
        <v>0</v>
      </c>
      <c r="W81" s="26">
        <f>SUM([12]Ahmadnagar:Yavatmal!W80)</f>
        <v>0</v>
      </c>
      <c r="X81" s="39"/>
      <c r="Y81" s="33">
        <f t="shared" ref="Y81:AB81" si="26">SUM(Y59:Y80)</f>
        <v>49</v>
      </c>
      <c r="Z81" s="26">
        <f t="shared" si="26"/>
        <v>100.94999999999997</v>
      </c>
      <c r="AA81" s="33">
        <f t="shared" si="26"/>
        <v>49</v>
      </c>
      <c r="AB81" s="26">
        <f t="shared" si="26"/>
        <v>100.94999999999997</v>
      </c>
      <c r="AC81" s="34"/>
      <c r="AD81" s="1">
        <f>SUM([12]Ahmadnagar:Yavatmal!AB80)</f>
        <v>100.94999999999997</v>
      </c>
      <c r="AE81" s="1" t="b">
        <f t="shared" si="21"/>
        <v>1</v>
      </c>
    </row>
    <row r="82" spans="1:32" ht="28.5">
      <c r="A82" s="31"/>
      <c r="B82" s="25" t="s">
        <v>103</v>
      </c>
      <c r="C82" s="33">
        <f t="shared" ref="C82:F82" si="27">C57+C81</f>
        <v>0</v>
      </c>
      <c r="D82" s="26">
        <f t="shared" si="27"/>
        <v>0</v>
      </c>
      <c r="E82" s="33">
        <f t="shared" si="27"/>
        <v>0</v>
      </c>
      <c r="F82" s="26">
        <f t="shared" si="27"/>
        <v>0</v>
      </c>
      <c r="G82" s="26">
        <f t="shared" si="20"/>
        <v>0</v>
      </c>
      <c r="H82" s="26">
        <f t="shared" si="20"/>
        <v>0</v>
      </c>
      <c r="I82" s="33">
        <f t="shared" ref="I82:L82" si="28">I57+I81</f>
        <v>0</v>
      </c>
      <c r="J82" s="26">
        <f t="shared" si="28"/>
        <v>0</v>
      </c>
      <c r="K82" s="33">
        <f t="shared" si="28"/>
        <v>0</v>
      </c>
      <c r="L82" s="26">
        <f t="shared" si="28"/>
        <v>0</v>
      </c>
      <c r="M82" s="26">
        <f>SUM([12]Ahmadnagar:Yavatmal!M81)</f>
        <v>0</v>
      </c>
      <c r="N82" s="26">
        <f>SUM([12]Ahmadnagar:Yavatmal!N81)</f>
        <v>0</v>
      </c>
      <c r="O82" s="27"/>
      <c r="P82" s="33">
        <f t="shared" ref="P82:S82" si="29">P57+P81</f>
        <v>269</v>
      </c>
      <c r="Q82" s="26">
        <f t="shared" si="29"/>
        <v>600</v>
      </c>
      <c r="R82" s="33">
        <f t="shared" si="29"/>
        <v>269</v>
      </c>
      <c r="S82" s="26">
        <f t="shared" si="29"/>
        <v>600</v>
      </c>
      <c r="T82" s="33">
        <f>SUM([12]Ahmadnagar:Yavatmal!T81)</f>
        <v>0</v>
      </c>
      <c r="U82" s="28">
        <f>SUM([12]Ahmadnagar:Yavatmal!U81)</f>
        <v>0</v>
      </c>
      <c r="V82" s="26">
        <f>SUM([12]Ahmadnagar:Yavatmal!V81)</f>
        <v>0</v>
      </c>
      <c r="W82" s="26">
        <f>SUM([12]Ahmadnagar:Yavatmal!W81)</f>
        <v>0</v>
      </c>
      <c r="X82" s="39"/>
      <c r="Y82" s="33">
        <f t="shared" ref="Y82:AB82" si="30">Y57+Y81</f>
        <v>58</v>
      </c>
      <c r="Z82" s="26">
        <f t="shared" si="30"/>
        <v>122.69999999999997</v>
      </c>
      <c r="AA82" s="33">
        <f t="shared" si="30"/>
        <v>58</v>
      </c>
      <c r="AB82" s="26">
        <f t="shared" si="30"/>
        <v>122.69999999999997</v>
      </c>
      <c r="AC82" s="30"/>
      <c r="AD82" s="1">
        <f>SUM([12]Ahmadnagar:Yavatmal!AB81)</f>
        <v>122.69999999999997</v>
      </c>
      <c r="AE82" s="1" t="b">
        <f t="shared" si="21"/>
        <v>1</v>
      </c>
    </row>
    <row r="83" spans="1:32">
      <c r="A83" s="31"/>
      <c r="B83" s="25" t="s">
        <v>104</v>
      </c>
      <c r="C83" s="33">
        <f>SUM([12]Ahmadnagar:Yavatmal!C82)</f>
        <v>0</v>
      </c>
      <c r="D83" s="26">
        <f>SUM([12]Ahmadnagar:Yavatmal!D82)</f>
        <v>0</v>
      </c>
      <c r="E83" s="33">
        <f>SUM([12]Ahmadnagar:Yavatmal!E82)</f>
        <v>0</v>
      </c>
      <c r="F83" s="26">
        <f>SUM([12]Ahmadnagar:Yavatmal!F82)</f>
        <v>0</v>
      </c>
      <c r="G83" s="26">
        <f t="shared" si="20"/>
        <v>0</v>
      </c>
      <c r="H83" s="26">
        <f t="shared" si="20"/>
        <v>0</v>
      </c>
      <c r="I83" s="33">
        <f>SUM([12]Ahmadnagar:Yavatmal!I82)</f>
        <v>0</v>
      </c>
      <c r="J83" s="26">
        <f>SUM([12]Ahmadnagar:Yavatmal!J82)</f>
        <v>0</v>
      </c>
      <c r="K83" s="33">
        <f>SUM([12]Ahmadnagar:Yavatmal!K82)</f>
        <v>0</v>
      </c>
      <c r="L83" s="26">
        <f>SUM([12]Ahmadnagar:Yavatmal!L82)</f>
        <v>0</v>
      </c>
      <c r="M83" s="26">
        <f>SUM([12]Ahmadnagar:Yavatmal!M82)</f>
        <v>0</v>
      </c>
      <c r="N83" s="26">
        <f>SUM([12]Ahmadnagar:Yavatmal!N82)</f>
        <v>0</v>
      </c>
      <c r="O83" s="27">
        <v>0</v>
      </c>
      <c r="P83" s="33">
        <f>SUM([12]Ahmadnagar:Yavatmal!P82)</f>
        <v>16</v>
      </c>
      <c r="Q83" s="26">
        <f>SUM([12]Ahmadnagar:Yavatmal!Q82)</f>
        <v>600</v>
      </c>
      <c r="R83" s="33">
        <f>SUM([12]Ahmadnagar:Yavatmal!R82)</f>
        <v>16</v>
      </c>
      <c r="S83" s="26">
        <f>SUM([12]Ahmadnagar:Yavatmal!S82)</f>
        <v>600</v>
      </c>
      <c r="T83" s="33">
        <f>SUM([12]Ahmadnagar:Yavatmal!T82)</f>
        <v>0</v>
      </c>
      <c r="U83" s="28">
        <f>SUM([12]Ahmadnagar:Yavatmal!U82)</f>
        <v>0</v>
      </c>
      <c r="V83" s="26">
        <f>SUM([12]Ahmadnagar:Yavatmal!V82)</f>
        <v>0</v>
      </c>
      <c r="W83" s="26">
        <f>SUM([12]Ahmadnagar:Yavatmal!W82)</f>
        <v>0</v>
      </c>
      <c r="X83" s="39">
        <v>0</v>
      </c>
      <c r="Y83" s="33">
        <f>SUM([12]Ahmadnagar:Yavatmal!Y82)</f>
        <v>3</v>
      </c>
      <c r="Z83" s="26">
        <f>SUM([12]Ahmadnagar:Yavatmal!Z82)</f>
        <v>122.69999999999997</v>
      </c>
      <c r="AA83" s="33">
        <f>SUM([12]Ahmadnagar:Yavatmal!AA82)</f>
        <v>3</v>
      </c>
      <c r="AB83" s="26">
        <f>SUM([12]Ahmadnagar:Yavatmal!AB82)</f>
        <v>122.69999999999997</v>
      </c>
      <c r="AC83" s="30"/>
      <c r="AD83" s="1">
        <f>SUM([12]Ahmadnagar:Yavatmal!AB82)</f>
        <v>122.69999999999997</v>
      </c>
      <c r="AE83" s="1" t="b">
        <f t="shared" si="21"/>
        <v>1</v>
      </c>
    </row>
    <row r="84" spans="1:32" ht="28.5">
      <c r="A84" s="32">
        <v>3</v>
      </c>
      <c r="B84" s="46" t="s">
        <v>105</v>
      </c>
      <c r="C84" s="47">
        <f>SUM([12]Ahmadnagar:Yavatmal!C83)</f>
        <v>0</v>
      </c>
      <c r="D84" s="48">
        <f>SUM([12]Ahmadnagar:Yavatmal!D83)</f>
        <v>0</v>
      </c>
      <c r="E84" s="47">
        <f>SUM([12]Ahmadnagar:Yavatmal!E83)</f>
        <v>0</v>
      </c>
      <c r="F84" s="48">
        <f>SUM([12]Ahmadnagar:Yavatmal!F83)</f>
        <v>0</v>
      </c>
      <c r="G84" s="48">
        <f t="shared" si="20"/>
        <v>0</v>
      </c>
      <c r="H84" s="48">
        <f t="shared" si="20"/>
        <v>0</v>
      </c>
      <c r="I84" s="47">
        <f>SUM([12]Ahmadnagar:Yavatmal!I83)</f>
        <v>0</v>
      </c>
      <c r="J84" s="48">
        <f>SUM([12]Ahmadnagar:Yavatmal!J83)</f>
        <v>0</v>
      </c>
      <c r="K84" s="47">
        <f>SUM([12]Ahmadnagar:Yavatmal!K83)</f>
        <v>0</v>
      </c>
      <c r="L84" s="48">
        <f>SUM([12]Ahmadnagar:Yavatmal!L83)</f>
        <v>0</v>
      </c>
      <c r="M84" s="48">
        <f>SUM([12]Ahmadnagar:Yavatmal!M83)</f>
        <v>0</v>
      </c>
      <c r="N84" s="48">
        <f>SUM([12]Ahmadnagar:Yavatmal!N83)</f>
        <v>0</v>
      </c>
      <c r="O84" s="49">
        <v>0</v>
      </c>
      <c r="P84" s="47">
        <f>SUM([12]Ahmadnagar:Yavatmal!P83)</f>
        <v>0</v>
      </c>
      <c r="Q84" s="48">
        <f>SUM([12]Ahmadnagar:Yavatmal!Q83)</f>
        <v>0</v>
      </c>
      <c r="R84" s="47">
        <f>SUM([12]Ahmadnagar:Yavatmal!R83)</f>
        <v>0</v>
      </c>
      <c r="S84" s="48">
        <f>SUM([12]Ahmadnagar:Yavatmal!S83)</f>
        <v>0</v>
      </c>
      <c r="T84" s="47">
        <f>SUM([12]Ahmadnagar:Yavatmal!T83)</f>
        <v>0</v>
      </c>
      <c r="U84" s="50">
        <f>SUM([12]Ahmadnagar:Yavatmal!U83)</f>
        <v>0</v>
      </c>
      <c r="V84" s="48">
        <f>SUM([12]Ahmadnagar:Yavatmal!V83)</f>
        <v>0</v>
      </c>
      <c r="W84" s="48">
        <f>SUM([12]Ahmadnagar:Yavatmal!W83)</f>
        <v>0</v>
      </c>
      <c r="X84" s="39"/>
      <c r="Y84" s="47">
        <f>SUM([12]Ahmadnagar:Yavatmal!Y83)</f>
        <v>0</v>
      </c>
      <c r="Z84" s="50">
        <f>SUM([12]Ahmadnagar:Yavatmal!Z83)</f>
        <v>0</v>
      </c>
      <c r="AA84" s="47">
        <f>SUM([12]Ahmadnagar:Yavatmal!AA83)</f>
        <v>0</v>
      </c>
      <c r="AB84" s="50">
        <f>SUM([12]Ahmadnagar:Yavatmal!AB83)</f>
        <v>0</v>
      </c>
      <c r="AC84" s="30"/>
      <c r="AD84" s="1">
        <f>SUM([12]Ahmadnagar:Yavatmal!AB83)</f>
        <v>0</v>
      </c>
      <c r="AE84" s="1" t="b">
        <f t="shared" si="21"/>
        <v>1</v>
      </c>
    </row>
    <row r="85" spans="1:32">
      <c r="A85" s="20" t="s">
        <v>35</v>
      </c>
      <c r="B85" s="46" t="s">
        <v>34</v>
      </c>
      <c r="C85" s="47">
        <f>SUM([12]Ahmadnagar:Yavatmal!C84)</f>
        <v>0</v>
      </c>
      <c r="D85" s="48">
        <f>SUM([12]Ahmadnagar:Yavatmal!D84)</f>
        <v>0</v>
      </c>
      <c r="E85" s="47">
        <f>SUM([12]Ahmadnagar:Yavatmal!E84)</f>
        <v>0</v>
      </c>
      <c r="F85" s="48">
        <f>SUM([12]Ahmadnagar:Yavatmal!F84)</f>
        <v>0</v>
      </c>
      <c r="G85" s="48">
        <f t="shared" si="20"/>
        <v>0</v>
      </c>
      <c r="H85" s="48">
        <f t="shared" si="20"/>
        <v>0</v>
      </c>
      <c r="I85" s="47">
        <f>SUM([12]Ahmadnagar:Yavatmal!I84)</f>
        <v>0</v>
      </c>
      <c r="J85" s="48">
        <f>SUM([12]Ahmadnagar:Yavatmal!J84)</f>
        <v>0</v>
      </c>
      <c r="K85" s="47">
        <f>SUM([12]Ahmadnagar:Yavatmal!K84)</f>
        <v>0</v>
      </c>
      <c r="L85" s="48">
        <f>SUM([12]Ahmadnagar:Yavatmal!L84)</f>
        <v>0</v>
      </c>
      <c r="M85" s="48">
        <f>SUM([12]Ahmadnagar:Yavatmal!M84)</f>
        <v>0</v>
      </c>
      <c r="N85" s="48">
        <f>SUM([12]Ahmadnagar:Yavatmal!N84)</f>
        <v>0</v>
      </c>
      <c r="O85" s="49">
        <v>0</v>
      </c>
      <c r="P85" s="47">
        <f>SUM([12]Ahmadnagar:Yavatmal!P84)</f>
        <v>0</v>
      </c>
      <c r="Q85" s="48">
        <f>SUM([12]Ahmadnagar:Yavatmal!Q84)</f>
        <v>0</v>
      </c>
      <c r="R85" s="47">
        <f>SUM([12]Ahmadnagar:Yavatmal!R84)</f>
        <v>0</v>
      </c>
      <c r="S85" s="48">
        <f>SUM([12]Ahmadnagar:Yavatmal!S84)</f>
        <v>0</v>
      </c>
      <c r="T85" s="47">
        <f>SUM([12]Ahmadnagar:Yavatmal!T84)</f>
        <v>0</v>
      </c>
      <c r="U85" s="50">
        <f>SUM([12]Ahmadnagar:Yavatmal!U84)</f>
        <v>0</v>
      </c>
      <c r="V85" s="48">
        <f>SUM([12]Ahmadnagar:Yavatmal!V84)</f>
        <v>0</v>
      </c>
      <c r="W85" s="48">
        <f>SUM([12]Ahmadnagar:Yavatmal!W84)</f>
        <v>0</v>
      </c>
      <c r="X85" s="39"/>
      <c r="Y85" s="47">
        <f>SUM([12]Ahmadnagar:Yavatmal!Y84)</f>
        <v>0</v>
      </c>
      <c r="Z85" s="50">
        <f>SUM([12]Ahmadnagar:Yavatmal!Z84)</f>
        <v>0</v>
      </c>
      <c r="AA85" s="47">
        <f>SUM([12]Ahmadnagar:Yavatmal!AA84)</f>
        <v>0</v>
      </c>
      <c r="AB85" s="50">
        <f>SUM([12]Ahmadnagar:Yavatmal!AB84)</f>
        <v>0</v>
      </c>
      <c r="AC85" s="30"/>
      <c r="AD85" s="1">
        <f>SUM([12]Ahmadnagar:Yavatmal!AB84)</f>
        <v>0</v>
      </c>
      <c r="AE85" s="1" t="b">
        <f t="shared" si="21"/>
        <v>1</v>
      </c>
    </row>
    <row r="86" spans="1:32" ht="19.5" customHeight="1">
      <c r="A86" s="31"/>
      <c r="B86" s="51" t="s">
        <v>36</v>
      </c>
      <c r="C86" s="52">
        <f>SUM([12]Ahmadnagar:Yavatmal!C85)</f>
        <v>0</v>
      </c>
      <c r="D86" s="53">
        <f>SUM([12]Ahmadnagar:Yavatmal!D85)</f>
        <v>0</v>
      </c>
      <c r="E86" s="52">
        <f>SUM([12]Ahmadnagar:Yavatmal!E85)</f>
        <v>0</v>
      </c>
      <c r="F86" s="53">
        <f>SUM([12]Ahmadnagar:Yavatmal!F85)</f>
        <v>0</v>
      </c>
      <c r="G86" s="53">
        <f t="shared" si="20"/>
        <v>0</v>
      </c>
      <c r="H86" s="53">
        <f t="shared" si="20"/>
        <v>0</v>
      </c>
      <c r="I86" s="52">
        <f>SUM([12]Ahmadnagar:Yavatmal!I85)</f>
        <v>0</v>
      </c>
      <c r="J86" s="53">
        <f>SUM([12]Ahmadnagar:Yavatmal!J85)</f>
        <v>0</v>
      </c>
      <c r="K86" s="52">
        <f>SUM([12]Ahmadnagar:Yavatmal!K85)</f>
        <v>0</v>
      </c>
      <c r="L86" s="53">
        <f>SUM([12]Ahmadnagar:Yavatmal!L85)</f>
        <v>0</v>
      </c>
      <c r="M86" s="53">
        <f>SUM([12]Ahmadnagar:Yavatmal!M85)</f>
        <v>0</v>
      </c>
      <c r="N86" s="53">
        <f>SUM([12]Ahmadnagar:Yavatmal!N85)</f>
        <v>0</v>
      </c>
      <c r="O86" s="54">
        <v>0</v>
      </c>
      <c r="P86" s="52">
        <f>SUM([12]Ahmadnagar:Yavatmal!P85)</f>
        <v>0</v>
      </c>
      <c r="Q86" s="53">
        <f>SUM([12]Ahmadnagar:Yavatmal!Q85)</f>
        <v>0</v>
      </c>
      <c r="R86" s="52">
        <f>SUM([12]Ahmadnagar:Yavatmal!R85)</f>
        <v>0</v>
      </c>
      <c r="S86" s="53">
        <f>SUM([12]Ahmadnagar:Yavatmal!S85)</f>
        <v>0</v>
      </c>
      <c r="T86" s="52">
        <f>SUM([12]Ahmadnagar:Yavatmal!T85)</f>
        <v>0</v>
      </c>
      <c r="U86" s="55">
        <f>SUM([12]Ahmadnagar:Yavatmal!U85)</f>
        <v>0</v>
      </c>
      <c r="V86" s="53">
        <f>SUM([12]Ahmadnagar:Yavatmal!V85)</f>
        <v>0</v>
      </c>
      <c r="W86" s="53">
        <f>SUM([12]Ahmadnagar:Yavatmal!W85)</f>
        <v>0</v>
      </c>
      <c r="X86" s="39"/>
      <c r="Y86" s="52">
        <f>SUM([12]Ahmadnagar:Yavatmal!Y85)</f>
        <v>0</v>
      </c>
      <c r="Z86" s="55">
        <f>SUM([12]Ahmadnagar:Yavatmal!Z85)</f>
        <v>0</v>
      </c>
      <c r="AA86" s="52">
        <f>SUM([12]Ahmadnagar:Yavatmal!AA85)</f>
        <v>0</v>
      </c>
      <c r="AB86" s="55">
        <f>SUM([12]Ahmadnagar:Yavatmal!AB85)</f>
        <v>0</v>
      </c>
      <c r="AC86" s="30"/>
      <c r="AD86" s="1">
        <f>SUM([12]Ahmadnagar:Yavatmal!AB85)</f>
        <v>0</v>
      </c>
      <c r="AE86" s="1" t="b">
        <f t="shared" si="21"/>
        <v>1</v>
      </c>
    </row>
    <row r="87" spans="1:32" ht="30">
      <c r="A87" s="31">
        <v>3.01</v>
      </c>
      <c r="B87" s="34" t="s">
        <v>37</v>
      </c>
      <c r="C87" s="35">
        <f>SUM([12]Ahmadnagar:Yavatmal!C86)</f>
        <v>0</v>
      </c>
      <c r="D87" s="36">
        <f>SUM([12]Ahmadnagar:Yavatmal!D86)</f>
        <v>0</v>
      </c>
      <c r="E87" s="35">
        <f>SUM([12]Ahmadnagar:Yavatmal!E86)</f>
        <v>0</v>
      </c>
      <c r="F87" s="36">
        <f>SUM([12]Ahmadnagar:Yavatmal!F86)</f>
        <v>0</v>
      </c>
      <c r="G87" s="36">
        <f t="shared" si="20"/>
        <v>0</v>
      </c>
      <c r="H87" s="36">
        <f t="shared" si="20"/>
        <v>0</v>
      </c>
      <c r="I87" s="35">
        <f>SUM([12]Ahmadnagar:Yavatmal!I86)</f>
        <v>0</v>
      </c>
      <c r="J87" s="36">
        <f>SUM([12]Ahmadnagar:Yavatmal!J86)</f>
        <v>0</v>
      </c>
      <c r="K87" s="35">
        <f>SUM([12]Ahmadnagar:Yavatmal!K86)</f>
        <v>0</v>
      </c>
      <c r="L87" s="36">
        <f>SUM([12]Ahmadnagar:Yavatmal!L86)</f>
        <v>0</v>
      </c>
      <c r="M87" s="36">
        <f>SUM([12]Ahmadnagar:Yavatmal!M86)</f>
        <v>0</v>
      </c>
      <c r="N87" s="36">
        <f>SUM([12]Ahmadnagar:Yavatmal!N86)</f>
        <v>0</v>
      </c>
      <c r="O87" s="37">
        <v>7</v>
      </c>
      <c r="P87" s="35">
        <f>SUM([12]Ahmadnagar:Yavatmal!P86)</f>
        <v>7</v>
      </c>
      <c r="Q87" s="36">
        <f>SUM([12]Ahmadnagar:Yavatmal!Q86)</f>
        <v>49</v>
      </c>
      <c r="R87" s="35">
        <f>SUM([12]Ahmadnagar:Yavatmal!R86)</f>
        <v>7</v>
      </c>
      <c r="S87" s="36">
        <f>SUM([12]Ahmadnagar:Yavatmal!S86)</f>
        <v>49</v>
      </c>
      <c r="T87" s="35">
        <f>SUM([12]Ahmadnagar:Yavatmal!T86)</f>
        <v>0</v>
      </c>
      <c r="U87" s="38">
        <f>SUM([12]Ahmadnagar:Yavatmal!U86)</f>
        <v>0</v>
      </c>
      <c r="V87" s="36">
        <f>SUM([12]Ahmadnagar:Yavatmal!V86)</f>
        <v>0</v>
      </c>
      <c r="W87" s="36">
        <f>SUM([12]Ahmadnagar:Yavatmal!W86)</f>
        <v>0</v>
      </c>
      <c r="X87" s="39">
        <v>7</v>
      </c>
      <c r="Y87" s="35">
        <f>SUM([12]Ahmadnagar:Yavatmal!Y86)</f>
        <v>0</v>
      </c>
      <c r="Z87" s="38">
        <f>SUM([12]Ahmadnagar:Yavatmal!Z86)</f>
        <v>0</v>
      </c>
      <c r="AA87" s="35">
        <f>SUM([12]Ahmadnagar:Yavatmal!AA86)</f>
        <v>0</v>
      </c>
      <c r="AB87" s="38">
        <f>SUM([12]Ahmadnagar:Yavatmal!AB86)</f>
        <v>0</v>
      </c>
      <c r="AC87" s="30"/>
      <c r="AD87" s="1">
        <f>SUM([12]Ahmadnagar:Yavatmal!AB86)</f>
        <v>0</v>
      </c>
      <c r="AE87" s="1" t="b">
        <f t="shared" si="21"/>
        <v>1</v>
      </c>
    </row>
    <row r="88" spans="1:32" ht="30">
      <c r="A88" s="31">
        <f>+A87+0.01</f>
        <v>3.0199999999999996</v>
      </c>
      <c r="B88" s="34" t="s">
        <v>38</v>
      </c>
      <c r="C88" s="35">
        <f>SUM([12]Ahmadnagar:Yavatmal!C87)</f>
        <v>0</v>
      </c>
      <c r="D88" s="36">
        <f>SUM([12]Ahmadnagar:Yavatmal!D87)</f>
        <v>0</v>
      </c>
      <c r="E88" s="35">
        <f>SUM([12]Ahmadnagar:Yavatmal!E87)</f>
        <v>0</v>
      </c>
      <c r="F88" s="36">
        <f>SUM([12]Ahmadnagar:Yavatmal!F87)</f>
        <v>0</v>
      </c>
      <c r="G88" s="36">
        <f t="shared" si="20"/>
        <v>0</v>
      </c>
      <c r="H88" s="36">
        <f t="shared" si="20"/>
        <v>0</v>
      </c>
      <c r="I88" s="35">
        <f>SUM([12]Ahmadnagar:Yavatmal!I87)</f>
        <v>0</v>
      </c>
      <c r="J88" s="36">
        <f>SUM([12]Ahmadnagar:Yavatmal!J87)</f>
        <v>0</v>
      </c>
      <c r="K88" s="35">
        <f>SUM([12]Ahmadnagar:Yavatmal!K87)</f>
        <v>0</v>
      </c>
      <c r="L88" s="36">
        <f>SUM([12]Ahmadnagar:Yavatmal!L87)</f>
        <v>0</v>
      </c>
      <c r="M88" s="36">
        <f>SUM([12]Ahmadnagar:Yavatmal!M87)</f>
        <v>0</v>
      </c>
      <c r="N88" s="36">
        <f>SUM([12]Ahmadnagar:Yavatmal!N87)</f>
        <v>0</v>
      </c>
      <c r="O88" s="37">
        <v>10.256944444444445</v>
      </c>
      <c r="P88" s="35">
        <f>SUM([12]Ahmadnagar:Yavatmal!P87)</f>
        <v>7</v>
      </c>
      <c r="Q88" s="36">
        <f>SUM([12]Ahmadnagar:Yavatmal!Q87)</f>
        <v>73.5</v>
      </c>
      <c r="R88" s="35">
        <f>SUM([12]Ahmadnagar:Yavatmal!R87)</f>
        <v>7</v>
      </c>
      <c r="S88" s="36">
        <f>SUM([12]Ahmadnagar:Yavatmal!S87)</f>
        <v>73.5</v>
      </c>
      <c r="T88" s="35">
        <f>SUM([12]Ahmadnagar:Yavatmal!T87)</f>
        <v>0</v>
      </c>
      <c r="U88" s="38">
        <f>SUM([12]Ahmadnagar:Yavatmal!U87)</f>
        <v>0</v>
      </c>
      <c r="V88" s="36">
        <f>SUM([12]Ahmadnagar:Yavatmal!V87)</f>
        <v>0</v>
      </c>
      <c r="W88" s="36">
        <f>SUM([12]Ahmadnagar:Yavatmal!W87)</f>
        <v>0</v>
      </c>
      <c r="X88" s="39">
        <v>10.5</v>
      </c>
      <c r="Y88" s="35">
        <f>SUM([12]Ahmadnagar:Yavatmal!Y87)</f>
        <v>0</v>
      </c>
      <c r="Z88" s="38">
        <f>SUM([12]Ahmadnagar:Yavatmal!Z87)</f>
        <v>0</v>
      </c>
      <c r="AA88" s="35">
        <f>SUM([12]Ahmadnagar:Yavatmal!AA87)</f>
        <v>0</v>
      </c>
      <c r="AB88" s="38">
        <f>SUM([12]Ahmadnagar:Yavatmal!AB87)</f>
        <v>0</v>
      </c>
      <c r="AC88" s="30"/>
      <c r="AD88" s="1">
        <f>SUM([12]Ahmadnagar:Yavatmal!AB87)</f>
        <v>0</v>
      </c>
      <c r="AE88" s="1" t="b">
        <f t="shared" si="21"/>
        <v>1</v>
      </c>
    </row>
    <row r="89" spans="1:32">
      <c r="A89" s="31">
        <f>+A88+0.01</f>
        <v>3.0299999999999994</v>
      </c>
      <c r="B89" s="34" t="s">
        <v>39</v>
      </c>
      <c r="C89" s="35">
        <f>SUM([12]Ahmadnagar:Yavatmal!C88)</f>
        <v>0</v>
      </c>
      <c r="D89" s="36">
        <f>SUM([12]Ahmadnagar:Yavatmal!D88)</f>
        <v>0</v>
      </c>
      <c r="E89" s="35">
        <f>SUM([12]Ahmadnagar:Yavatmal!E88)</f>
        <v>0</v>
      </c>
      <c r="F89" s="36">
        <f>SUM([12]Ahmadnagar:Yavatmal!F88)</f>
        <v>0</v>
      </c>
      <c r="G89" s="36">
        <f t="shared" si="20"/>
        <v>0</v>
      </c>
      <c r="H89" s="36">
        <f t="shared" si="20"/>
        <v>0</v>
      </c>
      <c r="I89" s="35">
        <f>SUM([12]Ahmadnagar:Yavatmal!I88)</f>
        <v>0</v>
      </c>
      <c r="J89" s="36">
        <f>SUM([12]Ahmadnagar:Yavatmal!J88)</f>
        <v>0</v>
      </c>
      <c r="K89" s="35">
        <f>SUM([12]Ahmadnagar:Yavatmal!K88)</f>
        <v>0</v>
      </c>
      <c r="L89" s="36">
        <f>SUM([12]Ahmadnagar:Yavatmal!L88)</f>
        <v>0</v>
      </c>
      <c r="M89" s="36">
        <f>SUM([12]Ahmadnagar:Yavatmal!M88)</f>
        <v>0</v>
      </c>
      <c r="N89" s="36">
        <f>SUM([12]Ahmadnagar:Yavatmal!N88)</f>
        <v>0</v>
      </c>
      <c r="O89" s="37"/>
      <c r="P89" s="35">
        <f>SUM([12]Ahmadnagar:Yavatmal!P88)</f>
        <v>0</v>
      </c>
      <c r="Q89" s="36">
        <f>SUM([12]Ahmadnagar:Yavatmal!Q88)</f>
        <v>0</v>
      </c>
      <c r="R89" s="35">
        <f>SUM([12]Ahmadnagar:Yavatmal!R88)</f>
        <v>0</v>
      </c>
      <c r="S89" s="36">
        <f>SUM([12]Ahmadnagar:Yavatmal!S88)</f>
        <v>0</v>
      </c>
      <c r="T89" s="35">
        <f>SUM([12]Ahmadnagar:Yavatmal!T88)</f>
        <v>0</v>
      </c>
      <c r="U89" s="38">
        <f>SUM([12]Ahmadnagar:Yavatmal!U88)</f>
        <v>0</v>
      </c>
      <c r="V89" s="36">
        <f>SUM([12]Ahmadnagar:Yavatmal!V88)</f>
        <v>0</v>
      </c>
      <c r="W89" s="36">
        <f>SUM([12]Ahmadnagar:Yavatmal!W88)</f>
        <v>0</v>
      </c>
      <c r="X89" s="39"/>
      <c r="Y89" s="35">
        <f>SUM([12]Ahmadnagar:Yavatmal!Y88)</f>
        <v>0</v>
      </c>
      <c r="Z89" s="38">
        <f>SUM([12]Ahmadnagar:Yavatmal!Z88)</f>
        <v>0</v>
      </c>
      <c r="AA89" s="35">
        <f>SUM([12]Ahmadnagar:Yavatmal!AA88)</f>
        <v>0</v>
      </c>
      <c r="AB89" s="38">
        <f>SUM([12]Ahmadnagar:Yavatmal!AB88)</f>
        <v>0</v>
      </c>
      <c r="AC89" s="30"/>
      <c r="AD89" s="1">
        <f>SUM([12]Ahmadnagar:Yavatmal!AB88)</f>
        <v>0</v>
      </c>
      <c r="AE89" s="1" t="b">
        <f t="shared" si="21"/>
        <v>1</v>
      </c>
    </row>
    <row r="90" spans="1:32" ht="30">
      <c r="A90" s="31">
        <f>+A89+0.01</f>
        <v>3.0399999999999991</v>
      </c>
      <c r="B90" s="34" t="s">
        <v>40</v>
      </c>
      <c r="C90" s="35">
        <f>SUM([12]Ahmadnagar:Yavatmal!C89)</f>
        <v>0</v>
      </c>
      <c r="D90" s="36">
        <f>SUM([12]Ahmadnagar:Yavatmal!D89)</f>
        <v>0</v>
      </c>
      <c r="E90" s="35">
        <f>SUM([12]Ahmadnagar:Yavatmal!E89)</f>
        <v>0</v>
      </c>
      <c r="F90" s="36">
        <f>SUM([12]Ahmadnagar:Yavatmal!F89)</f>
        <v>0</v>
      </c>
      <c r="G90" s="36">
        <f t="shared" si="20"/>
        <v>0</v>
      </c>
      <c r="H90" s="36">
        <f t="shared" si="20"/>
        <v>0</v>
      </c>
      <c r="I90" s="35">
        <f>SUM([12]Ahmadnagar:Yavatmal!I89)</f>
        <v>0</v>
      </c>
      <c r="J90" s="36">
        <f>SUM([12]Ahmadnagar:Yavatmal!J89)</f>
        <v>0</v>
      </c>
      <c r="K90" s="35">
        <f>SUM([12]Ahmadnagar:Yavatmal!K89)</f>
        <v>0</v>
      </c>
      <c r="L90" s="36">
        <f>SUM([12]Ahmadnagar:Yavatmal!L89)</f>
        <v>0</v>
      </c>
      <c r="M90" s="36">
        <f>SUM([12]Ahmadnagar:Yavatmal!M89)</f>
        <v>0</v>
      </c>
      <c r="N90" s="36">
        <f>SUM([12]Ahmadnagar:Yavatmal!N89)</f>
        <v>0</v>
      </c>
      <c r="O90" s="37">
        <v>0.375</v>
      </c>
      <c r="P90" s="35">
        <f>SUM([12]Ahmadnagar:Yavatmal!P89)</f>
        <v>7</v>
      </c>
      <c r="Q90" s="36">
        <f>SUM([12]Ahmadnagar:Yavatmal!Q89)</f>
        <v>2.625</v>
      </c>
      <c r="R90" s="35">
        <f>SUM([12]Ahmadnagar:Yavatmal!R89)</f>
        <v>7</v>
      </c>
      <c r="S90" s="36">
        <f>SUM([12]Ahmadnagar:Yavatmal!S89)</f>
        <v>2.625</v>
      </c>
      <c r="T90" s="35">
        <f>SUM([12]Ahmadnagar:Yavatmal!T89)</f>
        <v>0</v>
      </c>
      <c r="U90" s="38">
        <f>SUM([12]Ahmadnagar:Yavatmal!U89)</f>
        <v>0</v>
      </c>
      <c r="V90" s="36">
        <f>SUM([12]Ahmadnagar:Yavatmal!V89)</f>
        <v>0</v>
      </c>
      <c r="W90" s="36">
        <f>SUM([12]Ahmadnagar:Yavatmal!W89)</f>
        <v>0</v>
      </c>
      <c r="X90" s="39">
        <v>0.375</v>
      </c>
      <c r="Y90" s="35">
        <f>SUM([12]Ahmadnagar:Yavatmal!Y89)</f>
        <v>7</v>
      </c>
      <c r="Z90" s="38">
        <f>SUM([12]Ahmadnagar:Yavatmal!Z89)</f>
        <v>2.625</v>
      </c>
      <c r="AA90" s="35">
        <f>SUM([12]Ahmadnagar:Yavatmal!AA89)</f>
        <v>7</v>
      </c>
      <c r="AB90" s="38">
        <f>SUM([12]Ahmadnagar:Yavatmal!AB89)</f>
        <v>2.625</v>
      </c>
      <c r="AC90" s="30"/>
      <c r="AD90" s="1">
        <f>SUM([12]Ahmadnagar:Yavatmal!AB89)</f>
        <v>2.625</v>
      </c>
      <c r="AE90" s="1" t="b">
        <f t="shared" si="21"/>
        <v>1</v>
      </c>
    </row>
    <row r="91" spans="1:32" ht="24.75" customHeight="1">
      <c r="A91" s="31"/>
      <c r="B91" s="51" t="s">
        <v>41</v>
      </c>
      <c r="C91" s="52">
        <f t="shared" ref="C91:F91" si="31">SUM(C87:C90)</f>
        <v>0</v>
      </c>
      <c r="D91" s="53">
        <f t="shared" si="31"/>
        <v>0</v>
      </c>
      <c r="E91" s="52">
        <f t="shared" si="31"/>
        <v>0</v>
      </c>
      <c r="F91" s="53">
        <f t="shared" si="31"/>
        <v>0</v>
      </c>
      <c r="G91" s="53">
        <f t="shared" si="20"/>
        <v>0</v>
      </c>
      <c r="H91" s="53">
        <f t="shared" si="20"/>
        <v>0</v>
      </c>
      <c r="I91" s="52">
        <f t="shared" ref="I91:L91" si="32">SUM(I87:I90)</f>
        <v>0</v>
      </c>
      <c r="J91" s="53">
        <f t="shared" si="32"/>
        <v>0</v>
      </c>
      <c r="K91" s="52">
        <f t="shared" si="32"/>
        <v>0</v>
      </c>
      <c r="L91" s="53">
        <f t="shared" si="32"/>
        <v>0</v>
      </c>
      <c r="M91" s="53">
        <f>SUM([12]Ahmadnagar:Yavatmal!M90)</f>
        <v>0</v>
      </c>
      <c r="N91" s="53">
        <f>SUM([12]Ahmadnagar:Yavatmal!N90)</f>
        <v>0</v>
      </c>
      <c r="O91" s="54"/>
      <c r="P91" s="52">
        <f>P90</f>
        <v>7</v>
      </c>
      <c r="Q91" s="53">
        <f t="shared" ref="Q91:S91" si="33">SUM(Q87:Q90)</f>
        <v>125.125</v>
      </c>
      <c r="R91" s="52">
        <f>R90</f>
        <v>7</v>
      </c>
      <c r="S91" s="53">
        <f t="shared" si="33"/>
        <v>125.125</v>
      </c>
      <c r="T91" s="52">
        <f>SUM([12]Ahmadnagar:Yavatmal!T90)</f>
        <v>0</v>
      </c>
      <c r="U91" s="55">
        <f>SUM([12]Ahmadnagar:Yavatmal!U90)</f>
        <v>0</v>
      </c>
      <c r="V91" s="53">
        <f>SUM([12]Ahmadnagar:Yavatmal!V90)</f>
        <v>0</v>
      </c>
      <c r="W91" s="53">
        <f>SUM([12]Ahmadnagar:Yavatmal!W90)</f>
        <v>0</v>
      </c>
      <c r="X91" s="39"/>
      <c r="Y91" s="52">
        <f>Y90</f>
        <v>7</v>
      </c>
      <c r="Z91" s="53">
        <f t="shared" ref="Z91" si="34">SUM(Z87:Z90)</f>
        <v>2.625</v>
      </c>
      <c r="AA91" s="52">
        <f>AA90</f>
        <v>7</v>
      </c>
      <c r="AB91" s="53">
        <f t="shared" ref="AB91" si="35">SUM(AB87:AB90)</f>
        <v>2.625</v>
      </c>
      <c r="AC91" s="30"/>
      <c r="AD91" s="1">
        <f>SUM([12]Ahmadnagar:Yavatmal!AB90)</f>
        <v>2.625</v>
      </c>
      <c r="AE91" s="1" t="b">
        <f t="shared" si="21"/>
        <v>1</v>
      </c>
    </row>
    <row r="92" spans="1:32" ht="24.75" customHeight="1">
      <c r="A92" s="31"/>
      <c r="B92" s="51" t="s">
        <v>43</v>
      </c>
      <c r="C92" s="52">
        <f>SUM([12]Ahmadnagar:Yavatmal!C91)</f>
        <v>0</v>
      </c>
      <c r="D92" s="53">
        <f>SUM([12]Ahmadnagar:Yavatmal!D91)</f>
        <v>0</v>
      </c>
      <c r="E92" s="52">
        <f>SUM([12]Ahmadnagar:Yavatmal!E91)</f>
        <v>0</v>
      </c>
      <c r="F92" s="53">
        <f>SUM([12]Ahmadnagar:Yavatmal!F91)</f>
        <v>0</v>
      </c>
      <c r="G92" s="53">
        <f t="shared" si="20"/>
        <v>0</v>
      </c>
      <c r="H92" s="53">
        <f t="shared" si="20"/>
        <v>0</v>
      </c>
      <c r="I92" s="52">
        <f>SUM([12]Ahmadnagar:Yavatmal!I91)</f>
        <v>0</v>
      </c>
      <c r="J92" s="53">
        <f>SUM([12]Ahmadnagar:Yavatmal!J91)</f>
        <v>0</v>
      </c>
      <c r="K92" s="52">
        <f>SUM([12]Ahmadnagar:Yavatmal!K91)</f>
        <v>0</v>
      </c>
      <c r="L92" s="53">
        <f>SUM([12]Ahmadnagar:Yavatmal!L91)</f>
        <v>0</v>
      </c>
      <c r="M92" s="53">
        <f>SUM([12]Ahmadnagar:Yavatmal!M91)</f>
        <v>0</v>
      </c>
      <c r="N92" s="53">
        <f>SUM([12]Ahmadnagar:Yavatmal!N91)</f>
        <v>0</v>
      </c>
      <c r="O92" s="54">
        <v>0</v>
      </c>
      <c r="P92" s="52">
        <f>SUM([12]Ahmadnagar:Yavatmal!P91)</f>
        <v>0</v>
      </c>
      <c r="Q92" s="53">
        <f>SUM([12]Ahmadnagar:Yavatmal!Q91)</f>
        <v>0</v>
      </c>
      <c r="R92" s="52">
        <f>SUM([12]Ahmadnagar:Yavatmal!R91)</f>
        <v>0</v>
      </c>
      <c r="S92" s="53">
        <f>SUM([12]Ahmadnagar:Yavatmal!S91)</f>
        <v>0</v>
      </c>
      <c r="T92" s="52">
        <f>SUM([12]Ahmadnagar:Yavatmal!T91)</f>
        <v>0</v>
      </c>
      <c r="U92" s="55">
        <f>SUM([12]Ahmadnagar:Yavatmal!U91)</f>
        <v>0</v>
      </c>
      <c r="V92" s="53">
        <f>SUM([12]Ahmadnagar:Yavatmal!V91)</f>
        <v>0</v>
      </c>
      <c r="W92" s="53">
        <f>SUM([12]Ahmadnagar:Yavatmal!W91)</f>
        <v>0</v>
      </c>
      <c r="X92" s="39"/>
      <c r="Y92" s="35">
        <f>SUM([12]Ahmadnagar:Yavatmal!Y91)</f>
        <v>0</v>
      </c>
      <c r="Z92" s="55">
        <f>SUM([12]Ahmadnagar:Yavatmal!Z91)</f>
        <v>0</v>
      </c>
      <c r="AA92" s="52">
        <f>SUM([12]Ahmadnagar:Yavatmal!AA91)</f>
        <v>0</v>
      </c>
      <c r="AB92" s="55">
        <f>SUM([12]Ahmadnagar:Yavatmal!AB91)</f>
        <v>0</v>
      </c>
      <c r="AC92" s="30"/>
      <c r="AD92" s="1">
        <f>SUM([12]Ahmadnagar:Yavatmal!AB91)</f>
        <v>0</v>
      </c>
      <c r="AE92" s="1" t="b">
        <f t="shared" si="21"/>
        <v>1</v>
      </c>
    </row>
    <row r="93" spans="1:32" ht="36.75" customHeight="1">
      <c r="A93" s="31">
        <v>3.05</v>
      </c>
      <c r="B93" s="57" t="s">
        <v>44</v>
      </c>
      <c r="C93" s="58">
        <f>SUM([12]Ahmadnagar:Yavatmal!C92)</f>
        <v>7</v>
      </c>
      <c r="D93" s="59">
        <f>SUM([12]Ahmadnagar:Yavatmal!D92)</f>
        <v>63</v>
      </c>
      <c r="E93" s="58">
        <f>SUM([12]Ahmadnagar:Yavatmal!E92)</f>
        <v>7</v>
      </c>
      <c r="F93" s="59">
        <f>SUM([12]Ahmadnagar:Yavatmal!F92)</f>
        <v>63</v>
      </c>
      <c r="G93" s="122">
        <f t="shared" si="20"/>
        <v>1</v>
      </c>
      <c r="H93" s="122">
        <f t="shared" si="20"/>
        <v>1</v>
      </c>
      <c r="I93" s="58">
        <f>SUM([12]Ahmadnagar:Yavatmal!I92)</f>
        <v>0</v>
      </c>
      <c r="J93" s="59">
        <f>SUM([12]Ahmadnagar:Yavatmal!J92)</f>
        <v>0</v>
      </c>
      <c r="K93" s="58">
        <f>SUM([12]Ahmadnagar:Yavatmal!K92)</f>
        <v>0</v>
      </c>
      <c r="L93" s="59">
        <f>SUM([12]Ahmadnagar:Yavatmal!L92)</f>
        <v>0</v>
      </c>
      <c r="M93" s="59">
        <f>SUM([12]Ahmadnagar:Yavatmal!M92)</f>
        <v>0</v>
      </c>
      <c r="N93" s="59">
        <f>SUM([12]Ahmadnagar:Yavatmal!N92)</f>
        <v>0</v>
      </c>
      <c r="O93" s="37">
        <v>9</v>
      </c>
      <c r="P93" s="58">
        <f>SUM([12]Ahmadnagar:Yavatmal!P92)</f>
        <v>7</v>
      </c>
      <c r="Q93" s="59">
        <f>SUM([12]Ahmadnagar:Yavatmal!Q92)</f>
        <v>63</v>
      </c>
      <c r="R93" s="35">
        <f>SUM([12]Ahmadnagar:Yavatmal!R92)</f>
        <v>7</v>
      </c>
      <c r="S93" s="36">
        <f>SUM([12]Ahmadnagar:Yavatmal!S92)</f>
        <v>63</v>
      </c>
      <c r="T93" s="58">
        <f>SUM([12]Ahmadnagar:Yavatmal!T92)</f>
        <v>0</v>
      </c>
      <c r="U93" s="60">
        <f>SUM([12]Ahmadnagar:Yavatmal!U92)</f>
        <v>0</v>
      </c>
      <c r="V93" s="59">
        <f>SUM([12]Ahmadnagar:Yavatmal!V92)</f>
        <v>0</v>
      </c>
      <c r="W93" s="59">
        <f>SUM([12]Ahmadnagar:Yavatmal!W92)</f>
        <v>0</v>
      </c>
      <c r="X93" s="39">
        <v>9</v>
      </c>
      <c r="Y93" s="35">
        <f>SUM([12]Ahmadnagar:Yavatmal!Y92)</f>
        <v>7</v>
      </c>
      <c r="Z93" s="60">
        <f>SUM([12]Ahmadnagar:Yavatmal!Z92)</f>
        <v>63</v>
      </c>
      <c r="AA93" s="35">
        <f>SUM([12]Ahmadnagar:Yavatmal!AA92)</f>
        <v>7</v>
      </c>
      <c r="AB93" s="38">
        <f>SUM([12]Ahmadnagar:Yavatmal!AB92)</f>
        <v>63</v>
      </c>
      <c r="AC93" s="30"/>
      <c r="AD93" s="1">
        <f>SUM([12]Ahmadnagar:Yavatmal!AB92)</f>
        <v>63</v>
      </c>
      <c r="AE93" s="1" t="b">
        <f t="shared" si="21"/>
        <v>1</v>
      </c>
      <c r="AF93" s="1">
        <f>P93*O93</f>
        <v>63</v>
      </c>
    </row>
    <row r="94" spans="1:32" ht="35.25" customHeight="1">
      <c r="A94" s="31">
        <f>+A93+0.01</f>
        <v>3.0599999999999996</v>
      </c>
      <c r="B94" s="57" t="s">
        <v>45</v>
      </c>
      <c r="C94" s="58">
        <f>SUM([12]Ahmadnagar:Yavatmal!C93)</f>
        <v>7</v>
      </c>
      <c r="D94" s="59">
        <f>SUM([12]Ahmadnagar:Yavatmal!D93)</f>
        <v>4.2</v>
      </c>
      <c r="E94" s="58">
        <f>SUM([12]Ahmadnagar:Yavatmal!E93)</f>
        <v>7</v>
      </c>
      <c r="F94" s="59">
        <f>SUM([12]Ahmadnagar:Yavatmal!F93)</f>
        <v>4.2</v>
      </c>
      <c r="G94" s="122">
        <f t="shared" si="20"/>
        <v>1</v>
      </c>
      <c r="H94" s="122">
        <f t="shared" si="20"/>
        <v>1</v>
      </c>
      <c r="I94" s="58">
        <f>SUM([12]Ahmadnagar:Yavatmal!I93)</f>
        <v>0</v>
      </c>
      <c r="J94" s="59">
        <f>SUM([12]Ahmadnagar:Yavatmal!J93)</f>
        <v>0</v>
      </c>
      <c r="K94" s="58">
        <f>SUM([12]Ahmadnagar:Yavatmal!K93)</f>
        <v>0</v>
      </c>
      <c r="L94" s="59">
        <f>SUM([12]Ahmadnagar:Yavatmal!L93)</f>
        <v>0</v>
      </c>
      <c r="M94" s="59">
        <f>SUM([12]Ahmadnagar:Yavatmal!M93)</f>
        <v>0</v>
      </c>
      <c r="N94" s="59">
        <f>SUM([12]Ahmadnagar:Yavatmal!N93)</f>
        <v>0</v>
      </c>
      <c r="O94" s="37">
        <v>0.6</v>
      </c>
      <c r="P94" s="58">
        <f>SUM([12]Ahmadnagar:Yavatmal!P93)</f>
        <v>7</v>
      </c>
      <c r="Q94" s="59">
        <f>SUM([12]Ahmadnagar:Yavatmal!Q93)</f>
        <v>4.2</v>
      </c>
      <c r="R94" s="35">
        <f>SUM([12]Ahmadnagar:Yavatmal!R93)</f>
        <v>7</v>
      </c>
      <c r="S94" s="36">
        <f>SUM([12]Ahmadnagar:Yavatmal!S93)</f>
        <v>4.2</v>
      </c>
      <c r="T94" s="58">
        <f>SUM([12]Ahmadnagar:Yavatmal!T93)</f>
        <v>0</v>
      </c>
      <c r="U94" s="60">
        <f>SUM([12]Ahmadnagar:Yavatmal!U93)</f>
        <v>0</v>
      </c>
      <c r="V94" s="59">
        <f>SUM([12]Ahmadnagar:Yavatmal!V93)</f>
        <v>0</v>
      </c>
      <c r="W94" s="59">
        <f>SUM([12]Ahmadnagar:Yavatmal!W93)</f>
        <v>0</v>
      </c>
      <c r="X94" s="39">
        <v>0.6</v>
      </c>
      <c r="Y94" s="35">
        <f>SUM([12]Ahmadnagar:Yavatmal!Y93)</f>
        <v>7</v>
      </c>
      <c r="Z94" s="60">
        <f>SUM([12]Ahmadnagar:Yavatmal!Z93)</f>
        <v>4.2</v>
      </c>
      <c r="AA94" s="35">
        <f>SUM([12]Ahmadnagar:Yavatmal!AA93)</f>
        <v>7</v>
      </c>
      <c r="AB94" s="38">
        <f>SUM([12]Ahmadnagar:Yavatmal!AB93)</f>
        <v>4.2</v>
      </c>
      <c r="AC94" s="30"/>
      <c r="AD94" s="1">
        <f>SUM([12]Ahmadnagar:Yavatmal!AB93)</f>
        <v>4.2</v>
      </c>
      <c r="AE94" s="1" t="b">
        <f t="shared" si="21"/>
        <v>1</v>
      </c>
      <c r="AF94" s="1">
        <f t="shared" ref="AF94:AF113" si="36">P94*O94</f>
        <v>4.2</v>
      </c>
    </row>
    <row r="95" spans="1:32" ht="35.25" customHeight="1">
      <c r="A95" s="31">
        <f>+A94+0.01</f>
        <v>3.0699999999999994</v>
      </c>
      <c r="B95" s="57" t="s">
        <v>46</v>
      </c>
      <c r="C95" s="58">
        <f>SUM([12]Ahmadnagar:Yavatmal!C94)</f>
        <v>7</v>
      </c>
      <c r="D95" s="59">
        <f>SUM([12]Ahmadnagar:Yavatmal!D94)</f>
        <v>3.5</v>
      </c>
      <c r="E95" s="58">
        <f>SUM([12]Ahmadnagar:Yavatmal!E94)</f>
        <v>7</v>
      </c>
      <c r="F95" s="59">
        <f>SUM([12]Ahmadnagar:Yavatmal!F94)</f>
        <v>3.5</v>
      </c>
      <c r="G95" s="122">
        <f t="shared" si="20"/>
        <v>1</v>
      </c>
      <c r="H95" s="122">
        <f t="shared" si="20"/>
        <v>1</v>
      </c>
      <c r="I95" s="58">
        <f>SUM([12]Ahmadnagar:Yavatmal!I94)</f>
        <v>0</v>
      </c>
      <c r="J95" s="59">
        <f>SUM([12]Ahmadnagar:Yavatmal!J94)</f>
        <v>0</v>
      </c>
      <c r="K95" s="58">
        <f>SUM([12]Ahmadnagar:Yavatmal!K94)</f>
        <v>0</v>
      </c>
      <c r="L95" s="59">
        <f>SUM([12]Ahmadnagar:Yavatmal!L94)</f>
        <v>0</v>
      </c>
      <c r="M95" s="59">
        <f>SUM([12]Ahmadnagar:Yavatmal!M94)</f>
        <v>0</v>
      </c>
      <c r="N95" s="59">
        <f>SUM([12]Ahmadnagar:Yavatmal!N94)</f>
        <v>0</v>
      </c>
      <c r="O95" s="37">
        <v>0.5</v>
      </c>
      <c r="P95" s="58">
        <f>SUM([12]Ahmadnagar:Yavatmal!P94)</f>
        <v>7</v>
      </c>
      <c r="Q95" s="59">
        <f>SUM([12]Ahmadnagar:Yavatmal!Q94)</f>
        <v>3.5</v>
      </c>
      <c r="R95" s="35">
        <f>SUM([12]Ahmadnagar:Yavatmal!R94)</f>
        <v>7</v>
      </c>
      <c r="S95" s="36">
        <f>SUM([12]Ahmadnagar:Yavatmal!S94)</f>
        <v>3.5</v>
      </c>
      <c r="T95" s="58">
        <f>SUM([12]Ahmadnagar:Yavatmal!T94)</f>
        <v>0</v>
      </c>
      <c r="U95" s="60">
        <f>SUM([12]Ahmadnagar:Yavatmal!U94)</f>
        <v>0</v>
      </c>
      <c r="V95" s="59">
        <f>SUM([12]Ahmadnagar:Yavatmal!V94)</f>
        <v>0</v>
      </c>
      <c r="W95" s="59">
        <f>SUM([12]Ahmadnagar:Yavatmal!W94)</f>
        <v>0</v>
      </c>
      <c r="X95" s="39">
        <v>0.5</v>
      </c>
      <c r="Y95" s="35">
        <f>SUM([12]Ahmadnagar:Yavatmal!Y94)</f>
        <v>7</v>
      </c>
      <c r="Z95" s="60">
        <f>SUM([12]Ahmadnagar:Yavatmal!Z94)</f>
        <v>3.5</v>
      </c>
      <c r="AA95" s="35">
        <f>SUM([12]Ahmadnagar:Yavatmal!AA94)</f>
        <v>7</v>
      </c>
      <c r="AB95" s="38">
        <f>SUM([12]Ahmadnagar:Yavatmal!AB94)</f>
        <v>3.5</v>
      </c>
      <c r="AC95" s="30"/>
      <c r="AD95" s="1">
        <f>SUM([12]Ahmadnagar:Yavatmal!AB94)</f>
        <v>3.5</v>
      </c>
      <c r="AE95" s="1" t="b">
        <f t="shared" si="21"/>
        <v>1</v>
      </c>
      <c r="AF95" s="1">
        <f t="shared" si="36"/>
        <v>3.5</v>
      </c>
    </row>
    <row r="96" spans="1:32">
      <c r="A96" s="31"/>
      <c r="B96" s="57" t="s">
        <v>47</v>
      </c>
      <c r="C96" s="58">
        <f>SUM([12]Ahmadnagar:Yavatmal!C95)</f>
        <v>0</v>
      </c>
      <c r="D96" s="59">
        <f>SUM([12]Ahmadnagar:Yavatmal!D95)</f>
        <v>0</v>
      </c>
      <c r="E96" s="58">
        <f>SUM([12]Ahmadnagar:Yavatmal!E95)</f>
        <v>0</v>
      </c>
      <c r="F96" s="59">
        <f>SUM([12]Ahmadnagar:Yavatmal!F95)</f>
        <v>0</v>
      </c>
      <c r="G96" s="123"/>
      <c r="H96" s="123"/>
      <c r="I96" s="58">
        <f>SUM([12]Ahmadnagar:Yavatmal!I95)</f>
        <v>0</v>
      </c>
      <c r="J96" s="59">
        <f>SUM([12]Ahmadnagar:Yavatmal!J95)</f>
        <v>0</v>
      </c>
      <c r="K96" s="58">
        <f>SUM([12]Ahmadnagar:Yavatmal!K95)</f>
        <v>0</v>
      </c>
      <c r="L96" s="59">
        <f>SUM([12]Ahmadnagar:Yavatmal!L95)</f>
        <v>0</v>
      </c>
      <c r="M96" s="59">
        <f>SUM([12]Ahmadnagar:Yavatmal!M95)</f>
        <v>0</v>
      </c>
      <c r="N96" s="59">
        <f>SUM([12]Ahmadnagar:Yavatmal!N95)</f>
        <v>0</v>
      </c>
      <c r="O96" s="124"/>
      <c r="P96" s="58">
        <f>SUM([12]Ahmadnagar:Yavatmal!P95)</f>
        <v>0</v>
      </c>
      <c r="Q96" s="59">
        <f>SUM([12]Ahmadnagar:Yavatmal!Q95)</f>
        <v>0</v>
      </c>
      <c r="R96" s="58">
        <f>SUM([12]Ahmadnagar:Yavatmal!R95)</f>
        <v>0</v>
      </c>
      <c r="S96" s="59">
        <f>SUM([12]Ahmadnagar:Yavatmal!S95)</f>
        <v>0</v>
      </c>
      <c r="T96" s="58">
        <f>SUM([12]Ahmadnagar:Yavatmal!T95)</f>
        <v>0</v>
      </c>
      <c r="U96" s="60">
        <f>SUM([12]Ahmadnagar:Yavatmal!U95)</f>
        <v>0</v>
      </c>
      <c r="V96" s="59">
        <f>SUM([12]Ahmadnagar:Yavatmal!V95)</f>
        <v>0</v>
      </c>
      <c r="W96" s="59">
        <f>SUM([12]Ahmadnagar:Yavatmal!W95)</f>
        <v>0</v>
      </c>
      <c r="X96" s="39"/>
      <c r="Y96" s="35">
        <f>SUM([12]Ahmadnagar:Yavatmal!Y95)</f>
        <v>0</v>
      </c>
      <c r="Z96" s="60">
        <f>SUM([12]Ahmadnagar:Yavatmal!Z95)</f>
        <v>0</v>
      </c>
      <c r="AA96" s="58">
        <f>SUM([12]Ahmadnagar:Yavatmal!AA95)</f>
        <v>0</v>
      </c>
      <c r="AB96" s="60">
        <f>SUM([12]Ahmadnagar:Yavatmal!AB95)</f>
        <v>0</v>
      </c>
      <c r="AC96" s="30"/>
      <c r="AD96" s="1">
        <f>SUM([12]Ahmadnagar:Yavatmal!AB95)</f>
        <v>0</v>
      </c>
      <c r="AE96" s="1" t="b">
        <f t="shared" si="21"/>
        <v>1</v>
      </c>
      <c r="AF96" s="1">
        <f t="shared" si="36"/>
        <v>0</v>
      </c>
    </row>
    <row r="97" spans="1:32" ht="30">
      <c r="A97" s="31" t="s">
        <v>48</v>
      </c>
      <c r="B97" s="61" t="s">
        <v>49</v>
      </c>
      <c r="C97" s="58">
        <f>SUM([12]Ahmadnagar:Yavatmal!C96)</f>
        <v>7</v>
      </c>
      <c r="D97" s="59">
        <f>SUM([12]Ahmadnagar:Yavatmal!D96)</f>
        <v>21</v>
      </c>
      <c r="E97" s="35">
        <f>SUM([12]Ahmadnagar:Yavatmal!E96)</f>
        <v>7</v>
      </c>
      <c r="F97" s="36">
        <f>SUM([12]Ahmadnagar:Yavatmal!F96)</f>
        <v>21</v>
      </c>
      <c r="G97" s="122">
        <f t="shared" ref="G97:H160" si="37">IFERROR(E97/C97,0)</f>
        <v>1</v>
      </c>
      <c r="H97" s="122">
        <f t="shared" si="37"/>
        <v>1</v>
      </c>
      <c r="I97" s="35">
        <f>SUM([12]Ahmadnagar:Yavatmal!I96)</f>
        <v>0</v>
      </c>
      <c r="J97" s="36">
        <f>SUM([12]Ahmadnagar:Yavatmal!J96)</f>
        <v>0</v>
      </c>
      <c r="K97" s="35">
        <f>SUM([12]Ahmadnagar:Yavatmal!K96)</f>
        <v>0</v>
      </c>
      <c r="L97" s="36">
        <f>SUM([12]Ahmadnagar:Yavatmal!L96)</f>
        <v>0</v>
      </c>
      <c r="M97" s="36">
        <f>SUM([12]Ahmadnagar:Yavatmal!M96)</f>
        <v>0</v>
      </c>
      <c r="N97" s="36">
        <f>SUM([12]Ahmadnagar:Yavatmal!N96)</f>
        <v>0</v>
      </c>
      <c r="O97" s="37">
        <v>3</v>
      </c>
      <c r="P97" s="35">
        <f>SUM([12]Ahmadnagar:Yavatmal!P96)</f>
        <v>7</v>
      </c>
      <c r="Q97" s="36">
        <f>SUM([12]Ahmadnagar:Yavatmal!Q96)</f>
        <v>21</v>
      </c>
      <c r="R97" s="35">
        <f>SUM([12]Ahmadnagar:Yavatmal!R96)</f>
        <v>7</v>
      </c>
      <c r="S97" s="36">
        <f>SUM([12]Ahmadnagar:Yavatmal!S96)</f>
        <v>21</v>
      </c>
      <c r="T97" s="35">
        <f>SUM([12]Ahmadnagar:Yavatmal!T96)</f>
        <v>0</v>
      </c>
      <c r="U97" s="38">
        <f>SUM([12]Ahmadnagar:Yavatmal!U96)</f>
        <v>0</v>
      </c>
      <c r="V97" s="36">
        <f>SUM([12]Ahmadnagar:Yavatmal!V96)</f>
        <v>0</v>
      </c>
      <c r="W97" s="36">
        <f>SUM([12]Ahmadnagar:Yavatmal!W96)</f>
        <v>0</v>
      </c>
      <c r="X97" s="39">
        <v>3</v>
      </c>
      <c r="Y97" s="35">
        <f>SUM([12]Ahmadnagar:Yavatmal!Y96)</f>
        <v>7</v>
      </c>
      <c r="Z97" s="38">
        <f>SUM([12]Ahmadnagar:Yavatmal!Z96)</f>
        <v>21</v>
      </c>
      <c r="AA97" s="35">
        <f>SUM([12]Ahmadnagar:Yavatmal!AA96)</f>
        <v>7</v>
      </c>
      <c r="AB97" s="38">
        <f>SUM([12]Ahmadnagar:Yavatmal!AB96)</f>
        <v>21</v>
      </c>
      <c r="AC97" s="30"/>
      <c r="AD97" s="1">
        <f>SUM([12]Ahmadnagar:Yavatmal!AB96)</f>
        <v>21</v>
      </c>
      <c r="AE97" s="1" t="b">
        <f t="shared" si="21"/>
        <v>1</v>
      </c>
      <c r="AF97" s="1">
        <f t="shared" si="36"/>
        <v>21</v>
      </c>
    </row>
    <row r="98" spans="1:32" ht="60">
      <c r="A98" s="31" t="s">
        <v>50</v>
      </c>
      <c r="B98" s="61" t="s">
        <v>51</v>
      </c>
      <c r="C98" s="35">
        <f>SUM([12]Ahmadnagar:Yavatmal!C97)</f>
        <v>0</v>
      </c>
      <c r="D98" s="36">
        <f>SUM([12]Ahmadnagar:Yavatmal!D97)</f>
        <v>0</v>
      </c>
      <c r="E98" s="35">
        <f>SUM([12]Ahmadnagar:Yavatmal!E97)</f>
        <v>0</v>
      </c>
      <c r="F98" s="36">
        <f>SUM([12]Ahmadnagar:Yavatmal!F97)</f>
        <v>0</v>
      </c>
      <c r="G98" s="125">
        <f t="shared" si="37"/>
        <v>0</v>
      </c>
      <c r="H98" s="125">
        <f t="shared" si="37"/>
        <v>0</v>
      </c>
      <c r="I98" s="35">
        <f>SUM([12]Ahmadnagar:Yavatmal!I97)</f>
        <v>0</v>
      </c>
      <c r="J98" s="36">
        <f>SUM([12]Ahmadnagar:Yavatmal!J97)</f>
        <v>0</v>
      </c>
      <c r="K98" s="35">
        <f>SUM([12]Ahmadnagar:Yavatmal!K97)</f>
        <v>0</v>
      </c>
      <c r="L98" s="36">
        <f>SUM([12]Ahmadnagar:Yavatmal!L97)</f>
        <v>0</v>
      </c>
      <c r="M98" s="36">
        <f>SUM([12]Ahmadnagar:Yavatmal!M97)</f>
        <v>0</v>
      </c>
      <c r="N98" s="36">
        <f>SUM([12]Ahmadnagar:Yavatmal!N97)</f>
        <v>0</v>
      </c>
      <c r="O98" s="37"/>
      <c r="P98" s="35">
        <f>SUM([12]Ahmadnagar:Yavatmal!P97)</f>
        <v>0</v>
      </c>
      <c r="Q98" s="36">
        <f>SUM([12]Ahmadnagar:Yavatmal!Q97)</f>
        <v>0</v>
      </c>
      <c r="R98" s="35">
        <f>SUM([12]Ahmadnagar:Yavatmal!R97)</f>
        <v>0</v>
      </c>
      <c r="S98" s="36">
        <f>SUM([12]Ahmadnagar:Yavatmal!S97)</f>
        <v>0</v>
      </c>
      <c r="T98" s="35">
        <f>SUM([12]Ahmadnagar:Yavatmal!T97)</f>
        <v>0</v>
      </c>
      <c r="U98" s="38">
        <f>SUM([12]Ahmadnagar:Yavatmal!U97)</f>
        <v>0</v>
      </c>
      <c r="V98" s="36">
        <f>SUM([12]Ahmadnagar:Yavatmal!V97)</f>
        <v>0</v>
      </c>
      <c r="W98" s="36">
        <f>SUM([12]Ahmadnagar:Yavatmal!W97)</f>
        <v>0</v>
      </c>
      <c r="X98" s="39"/>
      <c r="Y98" s="35">
        <f>SUM([12]Ahmadnagar:Yavatmal!Y97)</f>
        <v>0</v>
      </c>
      <c r="Z98" s="38">
        <f>SUM([12]Ahmadnagar:Yavatmal!Z97)</f>
        <v>0</v>
      </c>
      <c r="AA98" s="35">
        <f>SUM([12]Ahmadnagar:Yavatmal!AA97)</f>
        <v>0</v>
      </c>
      <c r="AB98" s="38">
        <f>SUM([12]Ahmadnagar:Yavatmal!AB97)</f>
        <v>0</v>
      </c>
      <c r="AC98" s="30"/>
      <c r="AD98" s="1">
        <f>SUM([12]Ahmadnagar:Yavatmal!AB97)</f>
        <v>0</v>
      </c>
      <c r="AE98" s="1" t="b">
        <f t="shared" si="21"/>
        <v>1</v>
      </c>
      <c r="AF98" s="1">
        <f t="shared" si="36"/>
        <v>0</v>
      </c>
    </row>
    <row r="99" spans="1:32" ht="75">
      <c r="A99" s="31" t="s">
        <v>52</v>
      </c>
      <c r="B99" s="61" t="s">
        <v>53</v>
      </c>
      <c r="C99" s="58">
        <f>SUM([12]Ahmadnagar:Yavatmal!C98)</f>
        <v>0</v>
      </c>
      <c r="D99" s="59">
        <f>SUM([12]Ahmadnagar:Yavatmal!D98)</f>
        <v>0</v>
      </c>
      <c r="E99" s="35">
        <f>SUM([12]Ahmadnagar:Yavatmal!E98)</f>
        <v>0</v>
      </c>
      <c r="F99" s="36">
        <f>SUM([12]Ahmadnagar:Yavatmal!F98)</f>
        <v>0</v>
      </c>
      <c r="G99" s="125">
        <f t="shared" si="37"/>
        <v>0</v>
      </c>
      <c r="H99" s="125">
        <f t="shared" si="37"/>
        <v>0</v>
      </c>
      <c r="I99" s="35">
        <f>SUM([12]Ahmadnagar:Yavatmal!I98)</f>
        <v>0</v>
      </c>
      <c r="J99" s="36">
        <f>SUM([12]Ahmadnagar:Yavatmal!J98)</f>
        <v>0</v>
      </c>
      <c r="K99" s="35">
        <f>SUM([12]Ahmadnagar:Yavatmal!K98)</f>
        <v>0</v>
      </c>
      <c r="L99" s="36">
        <f>SUM([12]Ahmadnagar:Yavatmal!L98)</f>
        <v>0</v>
      </c>
      <c r="M99" s="36">
        <f>SUM([12]Ahmadnagar:Yavatmal!M98)</f>
        <v>0</v>
      </c>
      <c r="N99" s="36">
        <f>SUM([12]Ahmadnagar:Yavatmal!N98)</f>
        <v>0</v>
      </c>
      <c r="O99" s="37"/>
      <c r="P99" s="35">
        <f>SUM([12]Ahmadnagar:Yavatmal!P98)</f>
        <v>0</v>
      </c>
      <c r="Q99" s="36">
        <f>SUM([12]Ahmadnagar:Yavatmal!Q98)</f>
        <v>0</v>
      </c>
      <c r="R99" s="35">
        <f>SUM([12]Ahmadnagar:Yavatmal!R98)</f>
        <v>0</v>
      </c>
      <c r="S99" s="36">
        <f>SUM([12]Ahmadnagar:Yavatmal!S98)</f>
        <v>0</v>
      </c>
      <c r="T99" s="35">
        <f>SUM([12]Ahmadnagar:Yavatmal!T98)</f>
        <v>0</v>
      </c>
      <c r="U99" s="38">
        <f>SUM([12]Ahmadnagar:Yavatmal!U98)</f>
        <v>0</v>
      </c>
      <c r="V99" s="36">
        <f>SUM([12]Ahmadnagar:Yavatmal!V98)</f>
        <v>0</v>
      </c>
      <c r="W99" s="36">
        <f>SUM([12]Ahmadnagar:Yavatmal!W98)</f>
        <v>0</v>
      </c>
      <c r="X99" s="39"/>
      <c r="Y99" s="35">
        <f>SUM([12]Ahmadnagar:Yavatmal!Y98)</f>
        <v>0</v>
      </c>
      <c r="Z99" s="38">
        <f>SUM([12]Ahmadnagar:Yavatmal!Z98)</f>
        <v>0</v>
      </c>
      <c r="AA99" s="35">
        <f>SUM([12]Ahmadnagar:Yavatmal!AA98)</f>
        <v>0</v>
      </c>
      <c r="AB99" s="38">
        <f>SUM([12]Ahmadnagar:Yavatmal!AB98)</f>
        <v>0</v>
      </c>
      <c r="AC99" s="30"/>
      <c r="AD99" s="1">
        <f>SUM([12]Ahmadnagar:Yavatmal!AB98)</f>
        <v>0</v>
      </c>
      <c r="AE99" s="1" t="b">
        <f t="shared" si="21"/>
        <v>1</v>
      </c>
      <c r="AF99" s="1">
        <f t="shared" si="36"/>
        <v>0</v>
      </c>
    </row>
    <row r="100" spans="1:32" ht="29.25" customHeight="1">
      <c r="A100" s="31" t="s">
        <v>54</v>
      </c>
      <c r="B100" s="61" t="s">
        <v>55</v>
      </c>
      <c r="C100" s="58">
        <f>SUM([12]Ahmadnagar:Yavatmal!C99)</f>
        <v>7</v>
      </c>
      <c r="D100" s="59">
        <f>SUM([12]Ahmadnagar:Yavatmal!D99)</f>
        <v>12.6</v>
      </c>
      <c r="E100" s="35">
        <f>SUM([12]Ahmadnagar:Yavatmal!E99)</f>
        <v>7</v>
      </c>
      <c r="F100" s="36">
        <f>SUM([12]Ahmadnagar:Yavatmal!F99)</f>
        <v>12.6</v>
      </c>
      <c r="G100" s="122">
        <f t="shared" si="37"/>
        <v>1</v>
      </c>
      <c r="H100" s="122">
        <f t="shared" si="37"/>
        <v>1</v>
      </c>
      <c r="I100" s="35">
        <f>SUM([12]Ahmadnagar:Yavatmal!I99)</f>
        <v>0</v>
      </c>
      <c r="J100" s="36">
        <f>SUM([12]Ahmadnagar:Yavatmal!J99)</f>
        <v>0</v>
      </c>
      <c r="K100" s="35">
        <f>SUM([12]Ahmadnagar:Yavatmal!K99)</f>
        <v>0</v>
      </c>
      <c r="L100" s="36">
        <f>SUM([12]Ahmadnagar:Yavatmal!L99)</f>
        <v>0</v>
      </c>
      <c r="M100" s="36">
        <f>SUM([12]Ahmadnagar:Yavatmal!M99)</f>
        <v>0</v>
      </c>
      <c r="N100" s="36">
        <f>SUM([12]Ahmadnagar:Yavatmal!N99)</f>
        <v>0</v>
      </c>
      <c r="O100" s="37">
        <v>1.8</v>
      </c>
      <c r="P100" s="35">
        <f>SUM([12]Ahmadnagar:Yavatmal!P99)</f>
        <v>7</v>
      </c>
      <c r="Q100" s="36">
        <f>SUM([12]Ahmadnagar:Yavatmal!Q99)</f>
        <v>12.6</v>
      </c>
      <c r="R100" s="35">
        <f>SUM([12]Ahmadnagar:Yavatmal!R99)</f>
        <v>7</v>
      </c>
      <c r="S100" s="36">
        <f>SUM([12]Ahmadnagar:Yavatmal!S99)</f>
        <v>12.6</v>
      </c>
      <c r="T100" s="35">
        <f>SUM([12]Ahmadnagar:Yavatmal!T99)</f>
        <v>0</v>
      </c>
      <c r="U100" s="38">
        <f>SUM([12]Ahmadnagar:Yavatmal!U99)</f>
        <v>0</v>
      </c>
      <c r="V100" s="36">
        <f>SUM([12]Ahmadnagar:Yavatmal!V99)</f>
        <v>0</v>
      </c>
      <c r="W100" s="36">
        <f>SUM([12]Ahmadnagar:Yavatmal!W99)</f>
        <v>0</v>
      </c>
      <c r="X100" s="39">
        <v>1.8</v>
      </c>
      <c r="Y100" s="35">
        <f>SUM([12]Ahmadnagar:Yavatmal!Y99)</f>
        <v>7</v>
      </c>
      <c r="Z100" s="38">
        <f>SUM([12]Ahmadnagar:Yavatmal!Z99)</f>
        <v>12.6</v>
      </c>
      <c r="AA100" s="35">
        <f>SUM([12]Ahmadnagar:Yavatmal!AA99)</f>
        <v>7</v>
      </c>
      <c r="AB100" s="38">
        <f>SUM([12]Ahmadnagar:Yavatmal!AB99)</f>
        <v>12.6</v>
      </c>
      <c r="AC100" s="30"/>
      <c r="AD100" s="1">
        <f>SUM([12]Ahmadnagar:Yavatmal!AB99)</f>
        <v>12.6</v>
      </c>
      <c r="AE100" s="1" t="b">
        <f t="shared" si="21"/>
        <v>1</v>
      </c>
      <c r="AF100" s="1">
        <f t="shared" si="36"/>
        <v>12.6</v>
      </c>
    </row>
    <row r="101" spans="1:32" ht="30">
      <c r="A101" s="31" t="s">
        <v>56</v>
      </c>
      <c r="B101" s="61" t="s">
        <v>57</v>
      </c>
      <c r="C101" s="58">
        <f>SUM([12]Ahmadnagar:Yavatmal!C100)</f>
        <v>7</v>
      </c>
      <c r="D101" s="59">
        <f>SUM([12]Ahmadnagar:Yavatmal!D100)</f>
        <v>8.4</v>
      </c>
      <c r="E101" s="35">
        <f>SUM([12]Ahmadnagar:Yavatmal!E100)</f>
        <v>7</v>
      </c>
      <c r="F101" s="36">
        <f>SUM([12]Ahmadnagar:Yavatmal!F100)</f>
        <v>8.4</v>
      </c>
      <c r="G101" s="122">
        <f t="shared" si="37"/>
        <v>1</v>
      </c>
      <c r="H101" s="122">
        <f t="shared" si="37"/>
        <v>1</v>
      </c>
      <c r="I101" s="35">
        <f>SUM([12]Ahmadnagar:Yavatmal!I100)</f>
        <v>0</v>
      </c>
      <c r="J101" s="36">
        <f>SUM([12]Ahmadnagar:Yavatmal!J100)</f>
        <v>0</v>
      </c>
      <c r="K101" s="35">
        <f>SUM([12]Ahmadnagar:Yavatmal!K100)</f>
        <v>0</v>
      </c>
      <c r="L101" s="36">
        <f>SUM([12]Ahmadnagar:Yavatmal!L100)</f>
        <v>0</v>
      </c>
      <c r="M101" s="36">
        <f>SUM([12]Ahmadnagar:Yavatmal!M100)</f>
        <v>0</v>
      </c>
      <c r="N101" s="36">
        <f>SUM([12]Ahmadnagar:Yavatmal!N100)</f>
        <v>0</v>
      </c>
      <c r="O101" s="37">
        <v>1.2</v>
      </c>
      <c r="P101" s="35">
        <f>SUM([12]Ahmadnagar:Yavatmal!P100)</f>
        <v>7</v>
      </c>
      <c r="Q101" s="36">
        <f>SUM([12]Ahmadnagar:Yavatmal!Q100)</f>
        <v>8.4</v>
      </c>
      <c r="R101" s="35">
        <f>SUM([12]Ahmadnagar:Yavatmal!R100)</f>
        <v>7</v>
      </c>
      <c r="S101" s="36">
        <f>SUM([12]Ahmadnagar:Yavatmal!S100)</f>
        <v>8.4</v>
      </c>
      <c r="T101" s="35">
        <f>SUM([12]Ahmadnagar:Yavatmal!T100)</f>
        <v>0</v>
      </c>
      <c r="U101" s="38">
        <f>SUM([12]Ahmadnagar:Yavatmal!U100)</f>
        <v>0</v>
      </c>
      <c r="V101" s="36">
        <f>SUM([12]Ahmadnagar:Yavatmal!V100)</f>
        <v>0</v>
      </c>
      <c r="W101" s="36">
        <f>SUM([12]Ahmadnagar:Yavatmal!W100)</f>
        <v>0</v>
      </c>
      <c r="X101" s="39">
        <v>1.2</v>
      </c>
      <c r="Y101" s="35">
        <f>SUM([12]Ahmadnagar:Yavatmal!Y100)</f>
        <v>7</v>
      </c>
      <c r="Z101" s="38">
        <f>SUM([12]Ahmadnagar:Yavatmal!Z100)</f>
        <v>8.4</v>
      </c>
      <c r="AA101" s="35">
        <f>SUM([12]Ahmadnagar:Yavatmal!AA100)</f>
        <v>7</v>
      </c>
      <c r="AB101" s="38">
        <f>SUM([12]Ahmadnagar:Yavatmal!AB100)</f>
        <v>8.4</v>
      </c>
      <c r="AC101" s="30"/>
      <c r="AD101" s="1">
        <f>SUM([12]Ahmadnagar:Yavatmal!AB100)</f>
        <v>8.4</v>
      </c>
      <c r="AE101" s="1" t="b">
        <f t="shared" si="21"/>
        <v>1</v>
      </c>
      <c r="AF101" s="1">
        <f t="shared" si="36"/>
        <v>8.4</v>
      </c>
    </row>
    <row r="102" spans="1:32" ht="60">
      <c r="A102" s="31" t="s">
        <v>58</v>
      </c>
      <c r="B102" s="61" t="s">
        <v>59</v>
      </c>
      <c r="C102" s="58">
        <f>SUM([12]Ahmadnagar:Yavatmal!C101)</f>
        <v>7</v>
      </c>
      <c r="D102" s="59">
        <f>SUM([12]Ahmadnagar:Yavatmal!D101)</f>
        <v>8.4</v>
      </c>
      <c r="E102" s="35">
        <f>SUM([12]Ahmadnagar:Yavatmal!E101)</f>
        <v>7</v>
      </c>
      <c r="F102" s="36">
        <f>SUM([12]Ahmadnagar:Yavatmal!F101)</f>
        <v>8.4</v>
      </c>
      <c r="G102" s="122">
        <f t="shared" si="37"/>
        <v>1</v>
      </c>
      <c r="H102" s="122">
        <f t="shared" si="37"/>
        <v>1</v>
      </c>
      <c r="I102" s="35">
        <f>SUM([12]Ahmadnagar:Yavatmal!I101)</f>
        <v>0</v>
      </c>
      <c r="J102" s="36">
        <f>SUM([12]Ahmadnagar:Yavatmal!J101)</f>
        <v>0</v>
      </c>
      <c r="K102" s="35">
        <f>SUM([12]Ahmadnagar:Yavatmal!K101)</f>
        <v>0</v>
      </c>
      <c r="L102" s="36">
        <f>SUM([12]Ahmadnagar:Yavatmal!L101)</f>
        <v>0</v>
      </c>
      <c r="M102" s="36">
        <f>SUM([12]Ahmadnagar:Yavatmal!M101)</f>
        <v>0</v>
      </c>
      <c r="N102" s="36">
        <f>SUM([12]Ahmadnagar:Yavatmal!N101)</f>
        <v>0</v>
      </c>
      <c r="O102" s="37">
        <v>1.2</v>
      </c>
      <c r="P102" s="35">
        <f>SUM([12]Ahmadnagar:Yavatmal!P101)</f>
        <v>7</v>
      </c>
      <c r="Q102" s="36">
        <f>SUM([12]Ahmadnagar:Yavatmal!Q101)</f>
        <v>8.4</v>
      </c>
      <c r="R102" s="35">
        <f>SUM([12]Ahmadnagar:Yavatmal!R101)</f>
        <v>7</v>
      </c>
      <c r="S102" s="36">
        <f>SUM([12]Ahmadnagar:Yavatmal!S101)</f>
        <v>8.4</v>
      </c>
      <c r="T102" s="35">
        <f>SUM([12]Ahmadnagar:Yavatmal!T101)</f>
        <v>0</v>
      </c>
      <c r="U102" s="38">
        <f>SUM([12]Ahmadnagar:Yavatmal!U101)</f>
        <v>0</v>
      </c>
      <c r="V102" s="36">
        <f>SUM([12]Ahmadnagar:Yavatmal!V101)</f>
        <v>0</v>
      </c>
      <c r="W102" s="36">
        <f>SUM([12]Ahmadnagar:Yavatmal!W101)</f>
        <v>0</v>
      </c>
      <c r="X102" s="39">
        <v>1.2</v>
      </c>
      <c r="Y102" s="35">
        <f>SUM([12]Ahmadnagar:Yavatmal!Y101)</f>
        <v>7</v>
      </c>
      <c r="Z102" s="38">
        <f>SUM([12]Ahmadnagar:Yavatmal!Z101)</f>
        <v>8.4</v>
      </c>
      <c r="AA102" s="35">
        <f>SUM([12]Ahmadnagar:Yavatmal!AA101)</f>
        <v>7</v>
      </c>
      <c r="AB102" s="38">
        <f>SUM([12]Ahmadnagar:Yavatmal!AB101)</f>
        <v>8.4</v>
      </c>
      <c r="AC102" s="30"/>
      <c r="AD102" s="1">
        <f>SUM([12]Ahmadnagar:Yavatmal!AB101)</f>
        <v>8.4</v>
      </c>
      <c r="AE102" s="1" t="b">
        <f t="shared" si="21"/>
        <v>1</v>
      </c>
      <c r="AF102" s="1">
        <f t="shared" si="36"/>
        <v>8.4</v>
      </c>
    </row>
    <row r="103" spans="1:32" ht="60">
      <c r="A103" s="31" t="s">
        <v>60</v>
      </c>
      <c r="B103" s="61" t="s">
        <v>106</v>
      </c>
      <c r="C103" s="58">
        <f>SUM([12]Ahmadnagar:Yavatmal!C102)</f>
        <v>7</v>
      </c>
      <c r="D103" s="59">
        <f>SUM([12]Ahmadnagar:Yavatmal!D102)</f>
        <v>12.6</v>
      </c>
      <c r="E103" s="35">
        <f>SUM([12]Ahmadnagar:Yavatmal!E102)</f>
        <v>7</v>
      </c>
      <c r="F103" s="36">
        <f>SUM([12]Ahmadnagar:Yavatmal!F102)</f>
        <v>12.6</v>
      </c>
      <c r="G103" s="122">
        <f t="shared" si="37"/>
        <v>1</v>
      </c>
      <c r="H103" s="122">
        <f t="shared" si="37"/>
        <v>1</v>
      </c>
      <c r="I103" s="35">
        <f>SUM([12]Ahmadnagar:Yavatmal!I102)</f>
        <v>0</v>
      </c>
      <c r="J103" s="36">
        <f>SUM([12]Ahmadnagar:Yavatmal!J102)</f>
        <v>0</v>
      </c>
      <c r="K103" s="35">
        <f>SUM([12]Ahmadnagar:Yavatmal!K102)</f>
        <v>0</v>
      </c>
      <c r="L103" s="36">
        <f>SUM([12]Ahmadnagar:Yavatmal!L102)</f>
        <v>0</v>
      </c>
      <c r="M103" s="36">
        <f>SUM([12]Ahmadnagar:Yavatmal!M102)</f>
        <v>0</v>
      </c>
      <c r="N103" s="36">
        <f>SUM([12]Ahmadnagar:Yavatmal!N102)</f>
        <v>0</v>
      </c>
      <c r="O103" s="37">
        <v>1.8</v>
      </c>
      <c r="P103" s="35">
        <f>SUM([12]Ahmadnagar:Yavatmal!P102)</f>
        <v>7</v>
      </c>
      <c r="Q103" s="36">
        <f>SUM([12]Ahmadnagar:Yavatmal!Q102)</f>
        <v>12.6</v>
      </c>
      <c r="R103" s="35">
        <f>SUM([12]Ahmadnagar:Yavatmal!R102)</f>
        <v>7</v>
      </c>
      <c r="S103" s="36">
        <f>SUM([12]Ahmadnagar:Yavatmal!S102)</f>
        <v>12.6</v>
      </c>
      <c r="T103" s="35">
        <f>SUM([12]Ahmadnagar:Yavatmal!T102)</f>
        <v>0</v>
      </c>
      <c r="U103" s="38">
        <f>SUM([12]Ahmadnagar:Yavatmal!U102)</f>
        <v>0</v>
      </c>
      <c r="V103" s="36">
        <f>SUM([12]Ahmadnagar:Yavatmal!V102)</f>
        <v>0</v>
      </c>
      <c r="W103" s="36">
        <f>SUM([12]Ahmadnagar:Yavatmal!W102)</f>
        <v>0</v>
      </c>
      <c r="X103" s="39">
        <v>1.8</v>
      </c>
      <c r="Y103" s="35">
        <f>SUM([12]Ahmadnagar:Yavatmal!Y102)</f>
        <v>7</v>
      </c>
      <c r="Z103" s="38">
        <f>SUM([12]Ahmadnagar:Yavatmal!Z102)</f>
        <v>12.6</v>
      </c>
      <c r="AA103" s="35">
        <f>SUM([12]Ahmadnagar:Yavatmal!AA102)</f>
        <v>7</v>
      </c>
      <c r="AB103" s="38">
        <f>SUM([12]Ahmadnagar:Yavatmal!AB102)</f>
        <v>12.6</v>
      </c>
      <c r="AC103" s="30"/>
      <c r="AD103" s="1">
        <f>SUM([12]Ahmadnagar:Yavatmal!AB102)</f>
        <v>12.6</v>
      </c>
      <c r="AE103" s="1" t="b">
        <f t="shared" si="21"/>
        <v>1</v>
      </c>
      <c r="AF103" s="1">
        <f t="shared" si="36"/>
        <v>12.6</v>
      </c>
    </row>
    <row r="104" spans="1:32" ht="30">
      <c r="A104" s="31">
        <v>3.08</v>
      </c>
      <c r="B104" s="61" t="s">
        <v>62</v>
      </c>
      <c r="C104" s="35">
        <f>SUM([12]Ahmadnagar:Yavatmal!C103)</f>
        <v>0</v>
      </c>
      <c r="D104" s="36">
        <f>SUM([12]Ahmadnagar:Yavatmal!D103)</f>
        <v>0</v>
      </c>
      <c r="E104" s="35">
        <f>SUM([12]Ahmadnagar:Yavatmal!E103)</f>
        <v>0</v>
      </c>
      <c r="F104" s="36">
        <f>SUM([12]Ahmadnagar:Yavatmal!F103)</f>
        <v>0</v>
      </c>
      <c r="G104" s="122">
        <f t="shared" si="37"/>
        <v>0</v>
      </c>
      <c r="H104" s="122">
        <f t="shared" si="37"/>
        <v>0</v>
      </c>
      <c r="I104" s="35">
        <f>SUM([12]Ahmadnagar:Yavatmal!I103)</f>
        <v>0</v>
      </c>
      <c r="J104" s="36">
        <f>SUM([12]Ahmadnagar:Yavatmal!J103)</f>
        <v>0</v>
      </c>
      <c r="K104" s="35">
        <f>SUM([12]Ahmadnagar:Yavatmal!K103)</f>
        <v>0</v>
      </c>
      <c r="L104" s="36">
        <f>SUM([12]Ahmadnagar:Yavatmal!L103)</f>
        <v>0</v>
      </c>
      <c r="M104" s="36">
        <f>SUM([12]Ahmadnagar:Yavatmal!M103)</f>
        <v>0</v>
      </c>
      <c r="N104" s="36">
        <f>SUM([12]Ahmadnagar:Yavatmal!N103)</f>
        <v>0</v>
      </c>
      <c r="O104" s="37"/>
      <c r="P104" s="35">
        <f>SUM([12]Ahmadnagar:Yavatmal!P103)</f>
        <v>7</v>
      </c>
      <c r="Q104" s="36">
        <f>SUM([12]Ahmadnagar:Yavatmal!Q103)</f>
        <v>3.5</v>
      </c>
      <c r="R104" s="35">
        <f>SUM([12]Ahmadnagar:Yavatmal!R103)</f>
        <v>7</v>
      </c>
      <c r="S104" s="36">
        <f>SUM([12]Ahmadnagar:Yavatmal!S103)</f>
        <v>3.5</v>
      </c>
      <c r="T104" s="35">
        <f>SUM([12]Ahmadnagar:Yavatmal!T103)</f>
        <v>0</v>
      </c>
      <c r="U104" s="38">
        <f>SUM([12]Ahmadnagar:Yavatmal!U103)</f>
        <v>0</v>
      </c>
      <c r="V104" s="36">
        <f>SUM([12]Ahmadnagar:Yavatmal!V103)</f>
        <v>0</v>
      </c>
      <c r="W104" s="36">
        <f>SUM([12]Ahmadnagar:Yavatmal!W103)</f>
        <v>0</v>
      </c>
      <c r="X104" s="39"/>
      <c r="Y104" s="35">
        <f>SUM([12]Ahmadnagar:Yavatmal!Y103)</f>
        <v>7</v>
      </c>
      <c r="Z104" s="38">
        <f>SUM([12]Ahmadnagar:Yavatmal!Z103)</f>
        <v>3.5</v>
      </c>
      <c r="AA104" s="35">
        <f>SUM([12]Ahmadnagar:Yavatmal!AA103)</f>
        <v>7</v>
      </c>
      <c r="AB104" s="38">
        <f>SUM([12]Ahmadnagar:Yavatmal!AB103)</f>
        <v>3.5</v>
      </c>
      <c r="AC104" s="30"/>
      <c r="AD104" s="1">
        <f>SUM([12]Ahmadnagar:Yavatmal!AB103)</f>
        <v>3.5</v>
      </c>
      <c r="AE104" s="1" t="b">
        <f t="shared" si="21"/>
        <v>1</v>
      </c>
      <c r="AF104" s="1">
        <f t="shared" si="36"/>
        <v>0</v>
      </c>
    </row>
    <row r="105" spans="1:32" ht="30">
      <c r="A105" s="31">
        <f t="shared" ref="A105:A112" si="38">+A104+0.01</f>
        <v>3.09</v>
      </c>
      <c r="B105" s="61" t="s">
        <v>63</v>
      </c>
      <c r="C105" s="58">
        <f>SUM([12]Ahmadnagar:Yavatmal!C104)</f>
        <v>7</v>
      </c>
      <c r="D105" s="59">
        <f>SUM([12]Ahmadnagar:Yavatmal!D104)</f>
        <v>3.5</v>
      </c>
      <c r="E105" s="35">
        <f>SUM([12]Ahmadnagar:Yavatmal!E104)</f>
        <v>7</v>
      </c>
      <c r="F105" s="36">
        <f>SUM([12]Ahmadnagar:Yavatmal!F104)</f>
        <v>3.5</v>
      </c>
      <c r="G105" s="122">
        <f t="shared" si="37"/>
        <v>1</v>
      </c>
      <c r="H105" s="122">
        <f t="shared" si="37"/>
        <v>1</v>
      </c>
      <c r="I105" s="35">
        <f>SUM([12]Ahmadnagar:Yavatmal!I104)</f>
        <v>0</v>
      </c>
      <c r="J105" s="36">
        <f>SUM([12]Ahmadnagar:Yavatmal!J104)</f>
        <v>0</v>
      </c>
      <c r="K105" s="35">
        <f>SUM([12]Ahmadnagar:Yavatmal!K104)</f>
        <v>0</v>
      </c>
      <c r="L105" s="36">
        <f>SUM([12]Ahmadnagar:Yavatmal!L104)</f>
        <v>0</v>
      </c>
      <c r="M105" s="36">
        <f>SUM([12]Ahmadnagar:Yavatmal!M104)</f>
        <v>0</v>
      </c>
      <c r="N105" s="36">
        <f>SUM([12]Ahmadnagar:Yavatmal!N104)</f>
        <v>0</v>
      </c>
      <c r="O105" s="37">
        <v>0.5</v>
      </c>
      <c r="P105" s="35">
        <f>SUM([12]Ahmadnagar:Yavatmal!P104)</f>
        <v>7</v>
      </c>
      <c r="Q105" s="36">
        <f>SUM([12]Ahmadnagar:Yavatmal!Q104)</f>
        <v>3.5</v>
      </c>
      <c r="R105" s="35">
        <f>SUM([12]Ahmadnagar:Yavatmal!R104)</f>
        <v>7</v>
      </c>
      <c r="S105" s="36">
        <f>SUM([12]Ahmadnagar:Yavatmal!S104)</f>
        <v>3.5</v>
      </c>
      <c r="T105" s="35">
        <f>SUM([12]Ahmadnagar:Yavatmal!T104)</f>
        <v>0</v>
      </c>
      <c r="U105" s="38">
        <f>SUM([12]Ahmadnagar:Yavatmal!U104)</f>
        <v>0</v>
      </c>
      <c r="V105" s="36">
        <f>SUM([12]Ahmadnagar:Yavatmal!V104)</f>
        <v>0</v>
      </c>
      <c r="W105" s="36">
        <f>SUM([12]Ahmadnagar:Yavatmal!W104)</f>
        <v>0</v>
      </c>
      <c r="X105" s="39">
        <v>0.5</v>
      </c>
      <c r="Y105" s="35">
        <f>SUM([12]Ahmadnagar:Yavatmal!Y104)</f>
        <v>7</v>
      </c>
      <c r="Z105" s="38">
        <f>SUM([12]Ahmadnagar:Yavatmal!Z104)</f>
        <v>3.5</v>
      </c>
      <c r="AA105" s="35">
        <f>SUM([12]Ahmadnagar:Yavatmal!AA104)</f>
        <v>7</v>
      </c>
      <c r="AB105" s="38">
        <f>SUM([12]Ahmadnagar:Yavatmal!AB104)</f>
        <v>3.5</v>
      </c>
      <c r="AC105" s="30"/>
      <c r="AD105" s="1">
        <f>SUM([12]Ahmadnagar:Yavatmal!AB104)</f>
        <v>3.5</v>
      </c>
      <c r="AE105" s="1" t="b">
        <f t="shared" si="21"/>
        <v>1</v>
      </c>
      <c r="AF105" s="1">
        <f t="shared" si="36"/>
        <v>3.5</v>
      </c>
    </row>
    <row r="106" spans="1:32" ht="30">
      <c r="A106" s="31">
        <f t="shared" si="38"/>
        <v>3.0999999999999996</v>
      </c>
      <c r="B106" s="61" t="s">
        <v>64</v>
      </c>
      <c r="C106" s="58">
        <f>SUM([12]Ahmadnagar:Yavatmal!C105)</f>
        <v>7</v>
      </c>
      <c r="D106" s="59">
        <f>SUM([12]Ahmadnagar:Yavatmal!D105)</f>
        <v>4.375</v>
      </c>
      <c r="E106" s="35">
        <f>SUM([12]Ahmadnagar:Yavatmal!E105)</f>
        <v>7</v>
      </c>
      <c r="F106" s="36">
        <f>SUM([12]Ahmadnagar:Yavatmal!F105)</f>
        <v>4.375</v>
      </c>
      <c r="G106" s="122">
        <f t="shared" si="37"/>
        <v>1</v>
      </c>
      <c r="H106" s="122">
        <f t="shared" si="37"/>
        <v>1</v>
      </c>
      <c r="I106" s="35">
        <f>SUM([12]Ahmadnagar:Yavatmal!I105)</f>
        <v>0</v>
      </c>
      <c r="J106" s="36">
        <f>SUM([12]Ahmadnagar:Yavatmal!J105)</f>
        <v>0</v>
      </c>
      <c r="K106" s="35">
        <f>SUM([12]Ahmadnagar:Yavatmal!K105)</f>
        <v>0</v>
      </c>
      <c r="L106" s="36">
        <f>SUM([12]Ahmadnagar:Yavatmal!L105)</f>
        <v>0</v>
      </c>
      <c r="M106" s="36">
        <f>SUM([12]Ahmadnagar:Yavatmal!M105)</f>
        <v>0</v>
      </c>
      <c r="N106" s="36">
        <f>SUM([12]Ahmadnagar:Yavatmal!N105)</f>
        <v>0</v>
      </c>
      <c r="O106" s="37">
        <v>0.625</v>
      </c>
      <c r="P106" s="35">
        <f>SUM([12]Ahmadnagar:Yavatmal!P105)</f>
        <v>7</v>
      </c>
      <c r="Q106" s="36">
        <f>SUM([12]Ahmadnagar:Yavatmal!Q105)</f>
        <v>4.375</v>
      </c>
      <c r="R106" s="35">
        <f>SUM([12]Ahmadnagar:Yavatmal!R105)</f>
        <v>7</v>
      </c>
      <c r="S106" s="36">
        <f>SUM([12]Ahmadnagar:Yavatmal!S105)</f>
        <v>4.375</v>
      </c>
      <c r="T106" s="35">
        <f>SUM([12]Ahmadnagar:Yavatmal!T105)</f>
        <v>0</v>
      </c>
      <c r="U106" s="38">
        <f>SUM([12]Ahmadnagar:Yavatmal!U105)</f>
        <v>0</v>
      </c>
      <c r="V106" s="36">
        <f>SUM([12]Ahmadnagar:Yavatmal!V105)</f>
        <v>0</v>
      </c>
      <c r="W106" s="36">
        <f>SUM([12]Ahmadnagar:Yavatmal!W105)</f>
        <v>0</v>
      </c>
      <c r="X106" s="39">
        <v>0.625</v>
      </c>
      <c r="Y106" s="35">
        <f>SUM([12]Ahmadnagar:Yavatmal!Y105)</f>
        <v>7</v>
      </c>
      <c r="Z106" s="38">
        <f>SUM([12]Ahmadnagar:Yavatmal!Z105)</f>
        <v>4.375</v>
      </c>
      <c r="AA106" s="35">
        <f>SUM([12]Ahmadnagar:Yavatmal!AA105)</f>
        <v>7</v>
      </c>
      <c r="AB106" s="38">
        <f>SUM([12]Ahmadnagar:Yavatmal!AB105)</f>
        <v>4.375</v>
      </c>
      <c r="AC106" s="30"/>
      <c r="AD106" s="1">
        <f>SUM([12]Ahmadnagar:Yavatmal!AB105)</f>
        <v>4.375</v>
      </c>
      <c r="AE106" s="1" t="b">
        <f t="shared" si="21"/>
        <v>1</v>
      </c>
      <c r="AF106" s="1">
        <f t="shared" si="36"/>
        <v>4.375</v>
      </c>
    </row>
    <row r="107" spans="1:32" ht="30">
      <c r="A107" s="31">
        <f t="shared" si="38"/>
        <v>3.1099999999999994</v>
      </c>
      <c r="B107" s="61" t="s">
        <v>65</v>
      </c>
      <c r="C107" s="58">
        <f>SUM([12]Ahmadnagar:Yavatmal!C106)</f>
        <v>7</v>
      </c>
      <c r="D107" s="59">
        <f>SUM([12]Ahmadnagar:Yavatmal!D106)</f>
        <v>2.625</v>
      </c>
      <c r="E107" s="35">
        <f>SUM([12]Ahmadnagar:Yavatmal!E106)</f>
        <v>7</v>
      </c>
      <c r="F107" s="36">
        <f>SUM([12]Ahmadnagar:Yavatmal!F106)</f>
        <v>2.625</v>
      </c>
      <c r="G107" s="122">
        <f t="shared" si="37"/>
        <v>1</v>
      </c>
      <c r="H107" s="122">
        <f t="shared" si="37"/>
        <v>1</v>
      </c>
      <c r="I107" s="35">
        <f>SUM([12]Ahmadnagar:Yavatmal!I106)</f>
        <v>0</v>
      </c>
      <c r="J107" s="36">
        <f>SUM([12]Ahmadnagar:Yavatmal!J106)</f>
        <v>0</v>
      </c>
      <c r="K107" s="35">
        <f>SUM([12]Ahmadnagar:Yavatmal!K106)</f>
        <v>0</v>
      </c>
      <c r="L107" s="36">
        <f>SUM([12]Ahmadnagar:Yavatmal!L106)</f>
        <v>0</v>
      </c>
      <c r="M107" s="36">
        <f>SUM([12]Ahmadnagar:Yavatmal!M106)</f>
        <v>0</v>
      </c>
      <c r="N107" s="36">
        <f>SUM([12]Ahmadnagar:Yavatmal!N106)</f>
        <v>0</v>
      </c>
      <c r="O107" s="37">
        <v>0.375</v>
      </c>
      <c r="P107" s="35">
        <f>SUM([12]Ahmadnagar:Yavatmal!P106)</f>
        <v>7</v>
      </c>
      <c r="Q107" s="36">
        <f>SUM([12]Ahmadnagar:Yavatmal!Q106)</f>
        <v>2.625</v>
      </c>
      <c r="R107" s="35">
        <f>SUM([12]Ahmadnagar:Yavatmal!R106)</f>
        <v>7</v>
      </c>
      <c r="S107" s="36">
        <f>SUM([12]Ahmadnagar:Yavatmal!S106)</f>
        <v>2.625</v>
      </c>
      <c r="T107" s="35">
        <f>SUM([12]Ahmadnagar:Yavatmal!T106)</f>
        <v>0</v>
      </c>
      <c r="U107" s="38">
        <f>SUM([12]Ahmadnagar:Yavatmal!U106)</f>
        <v>0</v>
      </c>
      <c r="V107" s="36">
        <f>SUM([12]Ahmadnagar:Yavatmal!V106)</f>
        <v>0</v>
      </c>
      <c r="W107" s="36">
        <f>SUM([12]Ahmadnagar:Yavatmal!W106)</f>
        <v>0</v>
      </c>
      <c r="X107" s="39">
        <v>0.375</v>
      </c>
      <c r="Y107" s="35">
        <f>SUM([12]Ahmadnagar:Yavatmal!Y106)</f>
        <v>7</v>
      </c>
      <c r="Z107" s="38">
        <f>SUM([12]Ahmadnagar:Yavatmal!Z106)</f>
        <v>2.625</v>
      </c>
      <c r="AA107" s="35">
        <f>SUM([12]Ahmadnagar:Yavatmal!AA106)</f>
        <v>7</v>
      </c>
      <c r="AB107" s="38">
        <f>SUM([12]Ahmadnagar:Yavatmal!AB106)</f>
        <v>2.625</v>
      </c>
      <c r="AC107" s="30"/>
      <c r="AD107" s="1">
        <f>SUM([12]Ahmadnagar:Yavatmal!AB106)</f>
        <v>2.625</v>
      </c>
      <c r="AE107" s="1" t="b">
        <f t="shared" si="21"/>
        <v>1</v>
      </c>
      <c r="AF107" s="1">
        <f t="shared" si="36"/>
        <v>2.625</v>
      </c>
    </row>
    <row r="108" spans="1:32" ht="30">
      <c r="A108" s="31">
        <f t="shared" si="38"/>
        <v>3.1199999999999992</v>
      </c>
      <c r="B108" s="61" t="s">
        <v>66</v>
      </c>
      <c r="C108" s="58">
        <f>SUM([12]Ahmadnagar:Yavatmal!C107)</f>
        <v>7</v>
      </c>
      <c r="D108" s="59">
        <f>SUM([12]Ahmadnagar:Yavatmal!D107)</f>
        <v>2.625</v>
      </c>
      <c r="E108" s="35">
        <f>SUM([12]Ahmadnagar:Yavatmal!E107)</f>
        <v>7</v>
      </c>
      <c r="F108" s="36">
        <f>SUM([12]Ahmadnagar:Yavatmal!F107)</f>
        <v>2.625</v>
      </c>
      <c r="G108" s="122">
        <f t="shared" si="37"/>
        <v>1</v>
      </c>
      <c r="H108" s="122">
        <f t="shared" si="37"/>
        <v>1</v>
      </c>
      <c r="I108" s="35">
        <f>SUM([12]Ahmadnagar:Yavatmal!I107)</f>
        <v>0</v>
      </c>
      <c r="J108" s="36">
        <f>SUM([12]Ahmadnagar:Yavatmal!J107)</f>
        <v>0</v>
      </c>
      <c r="K108" s="35">
        <f>SUM([12]Ahmadnagar:Yavatmal!K107)</f>
        <v>0</v>
      </c>
      <c r="L108" s="36">
        <f>SUM([12]Ahmadnagar:Yavatmal!L107)</f>
        <v>0</v>
      </c>
      <c r="M108" s="36">
        <f>SUM([12]Ahmadnagar:Yavatmal!M107)</f>
        <v>0</v>
      </c>
      <c r="N108" s="36">
        <f>SUM([12]Ahmadnagar:Yavatmal!N107)</f>
        <v>0</v>
      </c>
      <c r="O108" s="37">
        <v>0.375</v>
      </c>
      <c r="P108" s="35">
        <f>SUM([12]Ahmadnagar:Yavatmal!P107)</f>
        <v>7</v>
      </c>
      <c r="Q108" s="36">
        <f>SUM([12]Ahmadnagar:Yavatmal!Q107)</f>
        <v>2.625</v>
      </c>
      <c r="R108" s="35">
        <f>SUM([12]Ahmadnagar:Yavatmal!R107)</f>
        <v>7</v>
      </c>
      <c r="S108" s="36">
        <f>SUM([12]Ahmadnagar:Yavatmal!S107)</f>
        <v>2.625</v>
      </c>
      <c r="T108" s="35">
        <f>SUM([12]Ahmadnagar:Yavatmal!T107)</f>
        <v>0</v>
      </c>
      <c r="U108" s="38">
        <f>SUM([12]Ahmadnagar:Yavatmal!U107)</f>
        <v>0</v>
      </c>
      <c r="V108" s="36">
        <f>SUM([12]Ahmadnagar:Yavatmal!V107)</f>
        <v>0</v>
      </c>
      <c r="W108" s="36">
        <f>SUM([12]Ahmadnagar:Yavatmal!W107)</f>
        <v>0</v>
      </c>
      <c r="X108" s="39">
        <v>0.375</v>
      </c>
      <c r="Y108" s="35">
        <f>SUM([12]Ahmadnagar:Yavatmal!Y107)</f>
        <v>7</v>
      </c>
      <c r="Z108" s="38">
        <f>SUM([12]Ahmadnagar:Yavatmal!Z107)</f>
        <v>2.625</v>
      </c>
      <c r="AA108" s="35">
        <f>SUM([12]Ahmadnagar:Yavatmal!AA107)</f>
        <v>7</v>
      </c>
      <c r="AB108" s="38">
        <f>SUM([12]Ahmadnagar:Yavatmal!AB107)</f>
        <v>2.625</v>
      </c>
      <c r="AC108" s="30"/>
      <c r="AD108" s="1">
        <f>SUM([12]Ahmadnagar:Yavatmal!AB107)</f>
        <v>2.625</v>
      </c>
      <c r="AE108" s="1" t="b">
        <f t="shared" si="21"/>
        <v>1</v>
      </c>
      <c r="AF108" s="1">
        <f t="shared" si="36"/>
        <v>2.625</v>
      </c>
    </row>
    <row r="109" spans="1:32" ht="30">
      <c r="A109" s="31">
        <f t="shared" si="38"/>
        <v>3.129999999999999</v>
      </c>
      <c r="B109" s="61" t="s">
        <v>67</v>
      </c>
      <c r="C109" s="35">
        <f>SUM([12]Ahmadnagar:Yavatmal!C108)</f>
        <v>0</v>
      </c>
      <c r="D109" s="36">
        <f>SUM([12]Ahmadnagar:Yavatmal!D108)</f>
        <v>0</v>
      </c>
      <c r="E109" s="35">
        <f>SUM([12]Ahmadnagar:Yavatmal!E108)</f>
        <v>0</v>
      </c>
      <c r="F109" s="36">
        <f>SUM([12]Ahmadnagar:Yavatmal!F108)</f>
        <v>0</v>
      </c>
      <c r="G109" s="125">
        <f t="shared" si="37"/>
        <v>0</v>
      </c>
      <c r="H109" s="125">
        <f t="shared" si="37"/>
        <v>0</v>
      </c>
      <c r="I109" s="35">
        <f>SUM([12]Ahmadnagar:Yavatmal!I108)</f>
        <v>0</v>
      </c>
      <c r="J109" s="36">
        <f>SUM([12]Ahmadnagar:Yavatmal!J108)</f>
        <v>0</v>
      </c>
      <c r="K109" s="35">
        <f>SUM([12]Ahmadnagar:Yavatmal!K108)</f>
        <v>0</v>
      </c>
      <c r="L109" s="36">
        <f>SUM([12]Ahmadnagar:Yavatmal!L108)</f>
        <v>0</v>
      </c>
      <c r="M109" s="36">
        <f>SUM([12]Ahmadnagar:Yavatmal!M108)</f>
        <v>0</v>
      </c>
      <c r="N109" s="36">
        <f>SUM([12]Ahmadnagar:Yavatmal!N108)</f>
        <v>0</v>
      </c>
      <c r="O109" s="37"/>
      <c r="P109" s="35">
        <f>SUM([12]Ahmadnagar:Yavatmal!P108)</f>
        <v>7</v>
      </c>
      <c r="Q109" s="36">
        <f>SUM([12]Ahmadnagar:Yavatmal!Q108)</f>
        <v>1.05</v>
      </c>
      <c r="R109" s="35">
        <f>SUM([12]Ahmadnagar:Yavatmal!R108)</f>
        <v>7</v>
      </c>
      <c r="S109" s="36">
        <f>SUM([12]Ahmadnagar:Yavatmal!S108)</f>
        <v>1.05</v>
      </c>
      <c r="T109" s="35">
        <f>SUM([12]Ahmadnagar:Yavatmal!T108)</f>
        <v>0</v>
      </c>
      <c r="U109" s="38">
        <f>SUM([12]Ahmadnagar:Yavatmal!U108)</f>
        <v>0</v>
      </c>
      <c r="V109" s="36">
        <f>SUM([12]Ahmadnagar:Yavatmal!V108)</f>
        <v>0</v>
      </c>
      <c r="W109" s="36">
        <f>SUM([12]Ahmadnagar:Yavatmal!W108)</f>
        <v>0</v>
      </c>
      <c r="X109" s="39"/>
      <c r="Y109" s="35">
        <f>SUM([12]Ahmadnagar:Yavatmal!Y108)</f>
        <v>7</v>
      </c>
      <c r="Z109" s="38">
        <f>SUM([12]Ahmadnagar:Yavatmal!Z108)</f>
        <v>1.05</v>
      </c>
      <c r="AA109" s="35">
        <f>SUM([12]Ahmadnagar:Yavatmal!AA108)</f>
        <v>7</v>
      </c>
      <c r="AB109" s="38">
        <f>SUM([12]Ahmadnagar:Yavatmal!AB108)</f>
        <v>1.05</v>
      </c>
      <c r="AC109" s="30"/>
      <c r="AD109" s="1">
        <f>SUM([12]Ahmadnagar:Yavatmal!AB108)</f>
        <v>1.05</v>
      </c>
      <c r="AE109" s="1" t="b">
        <f t="shared" si="21"/>
        <v>1</v>
      </c>
      <c r="AF109" s="1">
        <f t="shared" si="36"/>
        <v>0</v>
      </c>
    </row>
    <row r="110" spans="1:32" ht="30">
      <c r="A110" s="31">
        <f t="shared" si="38"/>
        <v>3.1399999999999988</v>
      </c>
      <c r="B110" s="61" t="s">
        <v>68</v>
      </c>
      <c r="C110" s="35">
        <f>SUM([12]Ahmadnagar:Yavatmal!C109)</f>
        <v>0</v>
      </c>
      <c r="D110" s="36">
        <f>SUM([12]Ahmadnagar:Yavatmal!D109)</f>
        <v>0</v>
      </c>
      <c r="E110" s="35">
        <f>SUM([12]Ahmadnagar:Yavatmal!E109)</f>
        <v>0</v>
      </c>
      <c r="F110" s="36">
        <f>SUM([12]Ahmadnagar:Yavatmal!F109)</f>
        <v>0</v>
      </c>
      <c r="G110" s="125">
        <f t="shared" si="37"/>
        <v>0</v>
      </c>
      <c r="H110" s="125">
        <f t="shared" si="37"/>
        <v>0</v>
      </c>
      <c r="I110" s="35">
        <f>SUM([12]Ahmadnagar:Yavatmal!I109)</f>
        <v>0</v>
      </c>
      <c r="J110" s="36">
        <f>SUM([12]Ahmadnagar:Yavatmal!J109)</f>
        <v>0</v>
      </c>
      <c r="K110" s="35">
        <f>SUM([12]Ahmadnagar:Yavatmal!K109)</f>
        <v>0</v>
      </c>
      <c r="L110" s="36">
        <f>SUM([12]Ahmadnagar:Yavatmal!L109)</f>
        <v>0</v>
      </c>
      <c r="M110" s="36">
        <f>SUM([12]Ahmadnagar:Yavatmal!M109)</f>
        <v>0</v>
      </c>
      <c r="N110" s="36">
        <f>SUM([12]Ahmadnagar:Yavatmal!N109)</f>
        <v>0</v>
      </c>
      <c r="O110" s="37"/>
      <c r="P110" s="35">
        <f>SUM([12]Ahmadnagar:Yavatmal!P109)</f>
        <v>7</v>
      </c>
      <c r="Q110" s="36">
        <f>SUM([12]Ahmadnagar:Yavatmal!Q109)</f>
        <v>1.05</v>
      </c>
      <c r="R110" s="35">
        <f>SUM([12]Ahmadnagar:Yavatmal!R109)</f>
        <v>7</v>
      </c>
      <c r="S110" s="36">
        <f>SUM([12]Ahmadnagar:Yavatmal!S109)</f>
        <v>1.05</v>
      </c>
      <c r="T110" s="35">
        <f>SUM([12]Ahmadnagar:Yavatmal!T109)</f>
        <v>0</v>
      </c>
      <c r="U110" s="38">
        <f>SUM([12]Ahmadnagar:Yavatmal!U109)</f>
        <v>0</v>
      </c>
      <c r="V110" s="36">
        <f>SUM([12]Ahmadnagar:Yavatmal!V109)</f>
        <v>0</v>
      </c>
      <c r="W110" s="36">
        <f>SUM([12]Ahmadnagar:Yavatmal!W109)</f>
        <v>0</v>
      </c>
      <c r="X110" s="39"/>
      <c r="Y110" s="35">
        <f>SUM([12]Ahmadnagar:Yavatmal!Y109)</f>
        <v>7</v>
      </c>
      <c r="Z110" s="38">
        <f>SUM([12]Ahmadnagar:Yavatmal!Z109)</f>
        <v>1.05</v>
      </c>
      <c r="AA110" s="35">
        <f>SUM([12]Ahmadnagar:Yavatmal!AA109)</f>
        <v>7</v>
      </c>
      <c r="AB110" s="38">
        <f>SUM([12]Ahmadnagar:Yavatmal!AB109)</f>
        <v>1.05</v>
      </c>
      <c r="AC110" s="30"/>
      <c r="AD110" s="1">
        <f>SUM([12]Ahmadnagar:Yavatmal!AB109)</f>
        <v>1.05</v>
      </c>
      <c r="AE110" s="1" t="b">
        <f t="shared" si="21"/>
        <v>1</v>
      </c>
      <c r="AF110" s="1">
        <f t="shared" si="36"/>
        <v>0</v>
      </c>
    </row>
    <row r="111" spans="1:32" ht="30">
      <c r="A111" s="31">
        <f t="shared" si="38"/>
        <v>3.1499999999999986</v>
      </c>
      <c r="B111" s="61" t="s">
        <v>69</v>
      </c>
      <c r="C111" s="35">
        <f>SUM([12]Ahmadnagar:Yavatmal!C110)</f>
        <v>0</v>
      </c>
      <c r="D111" s="36">
        <f>SUM([12]Ahmadnagar:Yavatmal!D110)</f>
        <v>0</v>
      </c>
      <c r="E111" s="35">
        <f>SUM([12]Ahmadnagar:Yavatmal!E110)</f>
        <v>0</v>
      </c>
      <c r="F111" s="36">
        <f>SUM([12]Ahmadnagar:Yavatmal!F110)</f>
        <v>0</v>
      </c>
      <c r="G111" s="125">
        <f t="shared" si="37"/>
        <v>0</v>
      </c>
      <c r="H111" s="125">
        <f t="shared" si="37"/>
        <v>0</v>
      </c>
      <c r="I111" s="35">
        <f>SUM([12]Ahmadnagar:Yavatmal!I110)</f>
        <v>0</v>
      </c>
      <c r="J111" s="36">
        <f>SUM([12]Ahmadnagar:Yavatmal!J110)</f>
        <v>0</v>
      </c>
      <c r="K111" s="35">
        <f>SUM([12]Ahmadnagar:Yavatmal!K110)</f>
        <v>0</v>
      </c>
      <c r="L111" s="36">
        <f>SUM([12]Ahmadnagar:Yavatmal!L110)</f>
        <v>0</v>
      </c>
      <c r="M111" s="36">
        <f>SUM([12]Ahmadnagar:Yavatmal!M110)</f>
        <v>0</v>
      </c>
      <c r="N111" s="36">
        <f>SUM([12]Ahmadnagar:Yavatmal!N110)</f>
        <v>0</v>
      </c>
      <c r="O111" s="37"/>
      <c r="P111" s="35">
        <f>SUM([12]Ahmadnagar:Yavatmal!P110)</f>
        <v>0</v>
      </c>
      <c r="Q111" s="36">
        <f>SUM([12]Ahmadnagar:Yavatmal!Q110)</f>
        <v>0</v>
      </c>
      <c r="R111" s="35">
        <f>SUM([12]Ahmadnagar:Yavatmal!R110)</f>
        <v>0</v>
      </c>
      <c r="S111" s="36">
        <f>SUM([12]Ahmadnagar:Yavatmal!S110)</f>
        <v>0</v>
      </c>
      <c r="T111" s="35">
        <f>SUM([12]Ahmadnagar:Yavatmal!T110)</f>
        <v>0</v>
      </c>
      <c r="U111" s="38">
        <f>SUM([12]Ahmadnagar:Yavatmal!U110)</f>
        <v>0</v>
      </c>
      <c r="V111" s="36">
        <f>SUM([12]Ahmadnagar:Yavatmal!V110)</f>
        <v>0</v>
      </c>
      <c r="W111" s="36">
        <f>SUM([12]Ahmadnagar:Yavatmal!W110)</f>
        <v>0</v>
      </c>
      <c r="X111" s="39"/>
      <c r="Y111" s="35">
        <f>SUM([12]Ahmadnagar:Yavatmal!Y110)</f>
        <v>0</v>
      </c>
      <c r="Z111" s="38">
        <f>SUM([12]Ahmadnagar:Yavatmal!Z110)</f>
        <v>0</v>
      </c>
      <c r="AA111" s="35">
        <f>SUM([12]Ahmadnagar:Yavatmal!AA110)</f>
        <v>0</v>
      </c>
      <c r="AB111" s="38">
        <f>SUM([12]Ahmadnagar:Yavatmal!AB110)</f>
        <v>0</v>
      </c>
      <c r="AC111" s="30"/>
      <c r="AD111" s="1">
        <f>SUM([12]Ahmadnagar:Yavatmal!AB110)</f>
        <v>0</v>
      </c>
      <c r="AE111" s="1" t="b">
        <f t="shared" si="21"/>
        <v>1</v>
      </c>
      <c r="AF111" s="1">
        <f t="shared" si="36"/>
        <v>0</v>
      </c>
    </row>
    <row r="112" spans="1:32" ht="30">
      <c r="A112" s="31">
        <f t="shared" si="38"/>
        <v>3.1599999999999984</v>
      </c>
      <c r="B112" s="61" t="s">
        <v>70</v>
      </c>
      <c r="C112" s="58">
        <f>SUM([12]Ahmadnagar:Yavatmal!C111)</f>
        <v>7</v>
      </c>
      <c r="D112" s="59">
        <f>SUM([12]Ahmadnagar:Yavatmal!D111)</f>
        <v>1.75</v>
      </c>
      <c r="E112" s="35">
        <f>SUM([12]Ahmadnagar:Yavatmal!E111)</f>
        <v>7</v>
      </c>
      <c r="F112" s="36">
        <f>SUM([12]Ahmadnagar:Yavatmal!F111)</f>
        <v>1.75</v>
      </c>
      <c r="G112" s="122">
        <f t="shared" si="37"/>
        <v>1</v>
      </c>
      <c r="H112" s="122">
        <f t="shared" si="37"/>
        <v>1</v>
      </c>
      <c r="I112" s="35">
        <f>SUM([12]Ahmadnagar:Yavatmal!I111)</f>
        <v>0</v>
      </c>
      <c r="J112" s="36">
        <f>SUM([12]Ahmadnagar:Yavatmal!J111)</f>
        <v>0</v>
      </c>
      <c r="K112" s="35">
        <f>SUM([12]Ahmadnagar:Yavatmal!K111)</f>
        <v>0</v>
      </c>
      <c r="L112" s="36">
        <f>SUM([12]Ahmadnagar:Yavatmal!L111)</f>
        <v>0</v>
      </c>
      <c r="M112" s="36">
        <f>SUM([12]Ahmadnagar:Yavatmal!M111)</f>
        <v>0</v>
      </c>
      <c r="N112" s="36">
        <f>SUM([12]Ahmadnagar:Yavatmal!N111)</f>
        <v>0</v>
      </c>
      <c r="O112" s="37">
        <v>0.25</v>
      </c>
      <c r="P112" s="35">
        <f>SUM([12]Ahmadnagar:Yavatmal!P111)</f>
        <v>7</v>
      </c>
      <c r="Q112" s="36">
        <f>SUM([12]Ahmadnagar:Yavatmal!Q111)</f>
        <v>1.75</v>
      </c>
      <c r="R112" s="35">
        <f>SUM([12]Ahmadnagar:Yavatmal!R111)</f>
        <v>7</v>
      </c>
      <c r="S112" s="36">
        <f>SUM([12]Ahmadnagar:Yavatmal!S111)</f>
        <v>1.75</v>
      </c>
      <c r="T112" s="35">
        <f>SUM([12]Ahmadnagar:Yavatmal!T111)</f>
        <v>0</v>
      </c>
      <c r="U112" s="38">
        <f>SUM([12]Ahmadnagar:Yavatmal!U111)</f>
        <v>0</v>
      </c>
      <c r="V112" s="36">
        <f>SUM([12]Ahmadnagar:Yavatmal!V111)</f>
        <v>0</v>
      </c>
      <c r="W112" s="36">
        <f>SUM([12]Ahmadnagar:Yavatmal!W111)</f>
        <v>0</v>
      </c>
      <c r="X112" s="39">
        <v>0.25</v>
      </c>
      <c r="Y112" s="35">
        <f>SUM([12]Ahmadnagar:Yavatmal!Y111)</f>
        <v>7</v>
      </c>
      <c r="Z112" s="38">
        <f>SUM([12]Ahmadnagar:Yavatmal!Z111)</f>
        <v>1.75</v>
      </c>
      <c r="AA112" s="35">
        <f>SUM([12]Ahmadnagar:Yavatmal!AA111)</f>
        <v>7</v>
      </c>
      <c r="AB112" s="38">
        <f>SUM([12]Ahmadnagar:Yavatmal!AB111)</f>
        <v>1.75</v>
      </c>
      <c r="AC112" s="30"/>
      <c r="AD112" s="1">
        <f>SUM([12]Ahmadnagar:Yavatmal!AB111)</f>
        <v>1.75</v>
      </c>
      <c r="AE112" s="1" t="b">
        <f t="shared" si="21"/>
        <v>1</v>
      </c>
      <c r="AF112" s="1">
        <f t="shared" si="36"/>
        <v>1.75</v>
      </c>
    </row>
    <row r="113" spans="1:32" ht="33" customHeight="1" thickBot="1">
      <c r="A113" s="31">
        <v>3.17</v>
      </c>
      <c r="B113" s="61" t="s">
        <v>71</v>
      </c>
      <c r="C113" s="58">
        <f>SUM([12]Ahmadnagar:Yavatmal!C112)</f>
        <v>7</v>
      </c>
      <c r="D113" s="59">
        <f>SUM([12]Ahmadnagar:Yavatmal!D112)</f>
        <v>0.7</v>
      </c>
      <c r="E113" s="35">
        <f>SUM([12]Ahmadnagar:Yavatmal!E112)</f>
        <v>7</v>
      </c>
      <c r="F113" s="36">
        <f>SUM([12]Ahmadnagar:Yavatmal!F112)</f>
        <v>0.7</v>
      </c>
      <c r="G113" s="122">
        <f t="shared" si="37"/>
        <v>1</v>
      </c>
      <c r="H113" s="122">
        <f t="shared" si="37"/>
        <v>1</v>
      </c>
      <c r="I113" s="35">
        <f>SUM([12]Ahmadnagar:Yavatmal!I112)</f>
        <v>0</v>
      </c>
      <c r="J113" s="36">
        <f>SUM([12]Ahmadnagar:Yavatmal!J112)</f>
        <v>0</v>
      </c>
      <c r="K113" s="35">
        <f>SUM([12]Ahmadnagar:Yavatmal!K112)</f>
        <v>0</v>
      </c>
      <c r="L113" s="36">
        <f>SUM([12]Ahmadnagar:Yavatmal!L112)</f>
        <v>0</v>
      </c>
      <c r="M113" s="36">
        <f>SUM([12]Ahmadnagar:Yavatmal!M112)</f>
        <v>0</v>
      </c>
      <c r="N113" s="36">
        <f>SUM([12]Ahmadnagar:Yavatmal!N112)</f>
        <v>0</v>
      </c>
      <c r="O113" s="37">
        <v>0.1</v>
      </c>
      <c r="P113" s="35">
        <f>SUM([12]Ahmadnagar:Yavatmal!P112)</f>
        <v>7</v>
      </c>
      <c r="Q113" s="36">
        <f>SUM([12]Ahmadnagar:Yavatmal!Q112)</f>
        <v>0.7</v>
      </c>
      <c r="R113" s="35">
        <f>SUM([12]Ahmadnagar:Yavatmal!R112)</f>
        <v>7</v>
      </c>
      <c r="S113" s="36">
        <f>SUM([12]Ahmadnagar:Yavatmal!S112)</f>
        <v>0.7</v>
      </c>
      <c r="T113" s="35">
        <f>SUM([12]Ahmadnagar:Yavatmal!T112)</f>
        <v>0</v>
      </c>
      <c r="U113" s="38">
        <f>SUM([12]Ahmadnagar:Yavatmal!U112)</f>
        <v>0</v>
      </c>
      <c r="V113" s="36">
        <f>SUM([12]Ahmadnagar:Yavatmal!V112)</f>
        <v>0</v>
      </c>
      <c r="W113" s="36">
        <f>SUM([12]Ahmadnagar:Yavatmal!W112)</f>
        <v>0</v>
      </c>
      <c r="X113" s="39">
        <v>0.1</v>
      </c>
      <c r="Y113" s="35">
        <f>SUM([12]Ahmadnagar:Yavatmal!Y112)</f>
        <v>7</v>
      </c>
      <c r="Z113" s="38">
        <f>SUM([12]Ahmadnagar:Yavatmal!Z112)</f>
        <v>0.7</v>
      </c>
      <c r="AA113" s="35">
        <f>SUM([12]Ahmadnagar:Yavatmal!AA112)</f>
        <v>7</v>
      </c>
      <c r="AB113" s="38">
        <f>SUM([12]Ahmadnagar:Yavatmal!AB112)</f>
        <v>0.7</v>
      </c>
      <c r="AC113" s="30"/>
      <c r="AD113" s="1">
        <f>SUM([12]Ahmadnagar:Yavatmal!AB112)</f>
        <v>0.7</v>
      </c>
      <c r="AE113" s="1" t="b">
        <f t="shared" si="21"/>
        <v>1</v>
      </c>
      <c r="AF113" s="1">
        <f t="shared" si="36"/>
        <v>0.70000000000000007</v>
      </c>
    </row>
    <row r="114" spans="1:32" ht="15.75" thickBot="1">
      <c r="A114" s="31"/>
      <c r="B114" s="51" t="s">
        <v>72</v>
      </c>
      <c r="C114" s="65">
        <f>C113</f>
        <v>7</v>
      </c>
      <c r="D114" s="66">
        <f t="shared" ref="D114:F114" si="39">SUM(D93:D113)</f>
        <v>149.27500000000001</v>
      </c>
      <c r="E114" s="65">
        <f>E113</f>
        <v>7</v>
      </c>
      <c r="F114" s="66">
        <f t="shared" si="39"/>
        <v>149.27500000000001</v>
      </c>
      <c r="G114" s="126">
        <f t="shared" si="37"/>
        <v>1</v>
      </c>
      <c r="H114" s="126">
        <f t="shared" si="37"/>
        <v>1</v>
      </c>
      <c r="I114" s="65">
        <f>I113</f>
        <v>0</v>
      </c>
      <c r="J114" s="66">
        <f t="shared" ref="J114" si="40">SUM(J93:J113)</f>
        <v>0</v>
      </c>
      <c r="K114" s="65">
        <f>K113</f>
        <v>0</v>
      </c>
      <c r="L114" s="66">
        <f t="shared" ref="L114" si="41">SUM(L93:L113)</f>
        <v>0</v>
      </c>
      <c r="M114" s="53">
        <f>SUM([12]Ahmadnagar:Yavatmal!M113)</f>
        <v>0</v>
      </c>
      <c r="N114" s="53">
        <f>SUM([12]Ahmadnagar:Yavatmal!N113)</f>
        <v>0</v>
      </c>
      <c r="O114" s="54"/>
      <c r="P114" s="65">
        <f>P113</f>
        <v>7</v>
      </c>
      <c r="Q114" s="66">
        <f t="shared" ref="Q114" si="42">SUM(Q93:Q113)</f>
        <v>154.87500000000003</v>
      </c>
      <c r="R114" s="65">
        <f>R113</f>
        <v>7</v>
      </c>
      <c r="S114" s="66">
        <f t="shared" ref="S114" si="43">SUM(S93:S113)</f>
        <v>154.87500000000003</v>
      </c>
      <c r="T114" s="52">
        <f>SUM([12]Ahmadnagar:Yavatmal!T113)</f>
        <v>0</v>
      </c>
      <c r="U114" s="55">
        <f>SUM([12]Ahmadnagar:Yavatmal!U113)</f>
        <v>0</v>
      </c>
      <c r="V114" s="53">
        <f>SUM([12]Ahmadnagar:Yavatmal!V113)</f>
        <v>0</v>
      </c>
      <c r="W114" s="53">
        <f>SUM([12]Ahmadnagar:Yavatmal!W113)</f>
        <v>0</v>
      </c>
      <c r="X114" s="39"/>
      <c r="Y114" s="65">
        <f>Y113</f>
        <v>7</v>
      </c>
      <c r="Z114" s="66">
        <f t="shared" ref="Z114" si="44">SUM(Z93:Z113)</f>
        <v>154.87500000000003</v>
      </c>
      <c r="AA114" s="65">
        <f>AA113</f>
        <v>7</v>
      </c>
      <c r="AB114" s="66">
        <f t="shared" ref="AB114" si="45">SUM(AB93:AB113)</f>
        <v>154.87500000000003</v>
      </c>
      <c r="AC114" s="30"/>
      <c r="AD114" s="1">
        <f>SUM([12]Ahmadnagar:Yavatmal!AB113)</f>
        <v>154.875</v>
      </c>
      <c r="AE114" s="1" t="b">
        <f t="shared" si="21"/>
        <v>1</v>
      </c>
      <c r="AF114" s="127">
        <f>SUM(AF93:AF113)</f>
        <v>149.27500000000001</v>
      </c>
    </row>
    <row r="115" spans="1:32" ht="28.5">
      <c r="A115" s="31"/>
      <c r="B115" s="51" t="s">
        <v>73</v>
      </c>
      <c r="C115" s="52">
        <f t="shared" ref="C115:F115" si="46">C91+C114</f>
        <v>7</v>
      </c>
      <c r="D115" s="53">
        <f t="shared" si="46"/>
        <v>149.27500000000001</v>
      </c>
      <c r="E115" s="52">
        <f t="shared" si="46"/>
        <v>7</v>
      </c>
      <c r="F115" s="53">
        <f t="shared" si="46"/>
        <v>149.27500000000001</v>
      </c>
      <c r="G115" s="126">
        <f t="shared" si="37"/>
        <v>1</v>
      </c>
      <c r="H115" s="126">
        <f t="shared" si="37"/>
        <v>1</v>
      </c>
      <c r="I115" s="52">
        <f t="shared" ref="I115:L115" si="47">I91+I114</f>
        <v>0</v>
      </c>
      <c r="J115" s="53">
        <f t="shared" si="47"/>
        <v>0</v>
      </c>
      <c r="K115" s="52">
        <f t="shared" si="47"/>
        <v>0</v>
      </c>
      <c r="L115" s="53">
        <f t="shared" si="47"/>
        <v>0</v>
      </c>
      <c r="M115" s="53">
        <f>SUM([12]Ahmadnagar:Yavatmal!M114)</f>
        <v>0</v>
      </c>
      <c r="N115" s="53">
        <f>SUM([12]Ahmadnagar:Yavatmal!N114)</f>
        <v>0</v>
      </c>
      <c r="O115" s="54"/>
      <c r="P115" s="52">
        <f>P114</f>
        <v>7</v>
      </c>
      <c r="Q115" s="53">
        <f t="shared" ref="Q115:S115" si="48">Q91+Q114</f>
        <v>280</v>
      </c>
      <c r="R115" s="52">
        <f>R114</f>
        <v>7</v>
      </c>
      <c r="S115" s="53">
        <f t="shared" si="48"/>
        <v>280</v>
      </c>
      <c r="T115" s="52">
        <f>SUM([12]Ahmadnagar:Yavatmal!T114)</f>
        <v>0</v>
      </c>
      <c r="U115" s="55">
        <f>SUM([12]Ahmadnagar:Yavatmal!U114)</f>
        <v>0</v>
      </c>
      <c r="V115" s="53">
        <f>SUM([12]Ahmadnagar:Yavatmal!V114)</f>
        <v>0</v>
      </c>
      <c r="W115" s="53">
        <f>SUM([12]Ahmadnagar:Yavatmal!W114)</f>
        <v>0</v>
      </c>
      <c r="X115" s="39"/>
      <c r="Y115" s="52">
        <f>Y114</f>
        <v>7</v>
      </c>
      <c r="Z115" s="53">
        <f t="shared" ref="Z115" si="49">Z91+Z114</f>
        <v>157.50000000000003</v>
      </c>
      <c r="AA115" s="52">
        <f>AA114</f>
        <v>7</v>
      </c>
      <c r="AB115" s="53">
        <f t="shared" ref="AB115" si="50">AB91+AB114</f>
        <v>157.50000000000003</v>
      </c>
      <c r="AC115" s="128"/>
      <c r="AD115" s="1">
        <f>SUM([12]Ahmadnagar:Yavatmal!AB114)</f>
        <v>157.5</v>
      </c>
      <c r="AE115" s="1" t="b">
        <f t="shared" si="21"/>
        <v>1</v>
      </c>
    </row>
    <row r="116" spans="1:32">
      <c r="A116" s="20" t="s">
        <v>42</v>
      </c>
      <c r="B116" s="25" t="s">
        <v>107</v>
      </c>
      <c r="C116" s="33">
        <f>SUM([12]Ahmadnagar:Yavatmal!C115)</f>
        <v>0</v>
      </c>
      <c r="D116" s="26">
        <f>SUM([12]Ahmadnagar:Yavatmal!D115)</f>
        <v>0</v>
      </c>
      <c r="E116" s="33">
        <f>SUM([12]Ahmadnagar:Yavatmal!E115)</f>
        <v>0</v>
      </c>
      <c r="F116" s="26">
        <f>SUM([12]Ahmadnagar:Yavatmal!F115)</f>
        <v>0</v>
      </c>
      <c r="G116" s="129">
        <f t="shared" si="37"/>
        <v>0</v>
      </c>
      <c r="H116" s="129">
        <f t="shared" si="37"/>
        <v>0</v>
      </c>
      <c r="I116" s="33">
        <f>SUM([12]Ahmadnagar:Yavatmal!I115)</f>
        <v>0</v>
      </c>
      <c r="J116" s="26">
        <f>SUM([12]Ahmadnagar:Yavatmal!J115)</f>
        <v>0</v>
      </c>
      <c r="K116" s="33">
        <f>SUM([12]Ahmadnagar:Yavatmal!K115)</f>
        <v>0</v>
      </c>
      <c r="L116" s="26">
        <f>SUM([12]Ahmadnagar:Yavatmal!L115)</f>
        <v>0</v>
      </c>
      <c r="M116" s="26">
        <f>SUM([12]Ahmadnagar:Yavatmal!M115)</f>
        <v>0</v>
      </c>
      <c r="N116" s="26">
        <f>SUM([12]Ahmadnagar:Yavatmal!N115)</f>
        <v>0</v>
      </c>
      <c r="O116" s="27">
        <v>0</v>
      </c>
      <c r="P116" s="33">
        <f>SUM([12]Ahmadnagar:Yavatmal!P115)</f>
        <v>0</v>
      </c>
      <c r="Q116" s="26">
        <f>SUM([12]Ahmadnagar:Yavatmal!Q115)</f>
        <v>0</v>
      </c>
      <c r="R116" s="33">
        <f>SUM([12]Ahmadnagar:Yavatmal!R115)</f>
        <v>0</v>
      </c>
      <c r="S116" s="26">
        <f>SUM([12]Ahmadnagar:Yavatmal!S115)</f>
        <v>0</v>
      </c>
      <c r="T116" s="33">
        <f>SUM([12]Ahmadnagar:Yavatmal!T115)</f>
        <v>0</v>
      </c>
      <c r="U116" s="28">
        <f>SUM([12]Ahmadnagar:Yavatmal!U115)</f>
        <v>0</v>
      </c>
      <c r="V116" s="26">
        <f>SUM([12]Ahmadnagar:Yavatmal!V115)</f>
        <v>0</v>
      </c>
      <c r="W116" s="26">
        <f>SUM([12]Ahmadnagar:Yavatmal!W115)</f>
        <v>0</v>
      </c>
      <c r="X116" s="39"/>
      <c r="Y116" s="33">
        <f>SUM([12]Ahmadnagar:Yavatmal!Y115)</f>
        <v>0</v>
      </c>
      <c r="Z116" s="28">
        <f>SUM([12]Ahmadnagar:Yavatmal!Z115)</f>
        <v>0</v>
      </c>
      <c r="AA116" s="33">
        <f>SUM([12]Ahmadnagar:Yavatmal!AA115)</f>
        <v>0</v>
      </c>
      <c r="AB116" s="28">
        <f>SUM([12]Ahmadnagar:Yavatmal!AB115)</f>
        <v>0</v>
      </c>
      <c r="AC116" s="30"/>
      <c r="AD116" s="1">
        <f>SUM([12]Ahmadnagar:Yavatmal!AB115)</f>
        <v>0</v>
      </c>
      <c r="AE116" s="1" t="b">
        <f t="shared" si="21"/>
        <v>1</v>
      </c>
    </row>
    <row r="117" spans="1:32" ht="18.75" customHeight="1">
      <c r="A117" s="31"/>
      <c r="B117" s="76" t="s">
        <v>36</v>
      </c>
      <c r="C117" s="77">
        <f>SUM([12]Ahmadnagar:Yavatmal!C116)</f>
        <v>0</v>
      </c>
      <c r="D117" s="78">
        <f>SUM([12]Ahmadnagar:Yavatmal!D116)</f>
        <v>0</v>
      </c>
      <c r="E117" s="77">
        <f>SUM([12]Ahmadnagar:Yavatmal!E116)</f>
        <v>0</v>
      </c>
      <c r="F117" s="78">
        <f>SUM([12]Ahmadnagar:Yavatmal!F116)</f>
        <v>0</v>
      </c>
      <c r="G117" s="130">
        <f t="shared" si="37"/>
        <v>0</v>
      </c>
      <c r="H117" s="130">
        <f t="shared" si="37"/>
        <v>0</v>
      </c>
      <c r="I117" s="77">
        <f>SUM([12]Ahmadnagar:Yavatmal!I116)</f>
        <v>0</v>
      </c>
      <c r="J117" s="78">
        <f>SUM([12]Ahmadnagar:Yavatmal!J116)</f>
        <v>0</v>
      </c>
      <c r="K117" s="77">
        <f>SUM([12]Ahmadnagar:Yavatmal!K116)</f>
        <v>0</v>
      </c>
      <c r="L117" s="78">
        <f>SUM([12]Ahmadnagar:Yavatmal!L116)</f>
        <v>0</v>
      </c>
      <c r="M117" s="78">
        <f>SUM([12]Ahmadnagar:Yavatmal!M116)</f>
        <v>0</v>
      </c>
      <c r="N117" s="78">
        <f>SUM([12]Ahmadnagar:Yavatmal!N116)</f>
        <v>0</v>
      </c>
      <c r="O117" s="79">
        <v>0</v>
      </c>
      <c r="P117" s="77">
        <f>SUM([12]Ahmadnagar:Yavatmal!P116)</f>
        <v>0</v>
      </c>
      <c r="Q117" s="78">
        <f>SUM([12]Ahmadnagar:Yavatmal!Q116)</f>
        <v>0</v>
      </c>
      <c r="R117" s="77">
        <f>SUM([12]Ahmadnagar:Yavatmal!R116)</f>
        <v>0</v>
      </c>
      <c r="S117" s="78">
        <f>SUM([12]Ahmadnagar:Yavatmal!S116)</f>
        <v>0</v>
      </c>
      <c r="T117" s="77">
        <f>SUM([12]Ahmadnagar:Yavatmal!T116)</f>
        <v>0</v>
      </c>
      <c r="U117" s="80">
        <f>SUM([12]Ahmadnagar:Yavatmal!U116)</f>
        <v>0</v>
      </c>
      <c r="V117" s="78">
        <f>SUM([12]Ahmadnagar:Yavatmal!V116)</f>
        <v>0</v>
      </c>
      <c r="W117" s="78">
        <f>SUM([12]Ahmadnagar:Yavatmal!W116)</f>
        <v>0</v>
      </c>
      <c r="X117" s="39"/>
      <c r="Y117" s="77">
        <f>SUM([12]Ahmadnagar:Yavatmal!Y116)</f>
        <v>0</v>
      </c>
      <c r="Z117" s="80">
        <f>SUM([12]Ahmadnagar:Yavatmal!Z116)</f>
        <v>0</v>
      </c>
      <c r="AA117" s="77">
        <f>SUM([12]Ahmadnagar:Yavatmal!AA116)</f>
        <v>0</v>
      </c>
      <c r="AB117" s="80">
        <f>SUM([12]Ahmadnagar:Yavatmal!AB116)</f>
        <v>0</v>
      </c>
      <c r="AC117" s="30"/>
      <c r="AD117" s="1">
        <f>SUM([12]Ahmadnagar:Yavatmal!AB116)</f>
        <v>0</v>
      </c>
      <c r="AE117" s="1" t="b">
        <f t="shared" si="21"/>
        <v>1</v>
      </c>
    </row>
    <row r="118" spans="1:32" ht="30">
      <c r="A118" s="31">
        <v>3.18</v>
      </c>
      <c r="B118" s="131" t="s">
        <v>77</v>
      </c>
      <c r="C118" s="132">
        <f>SUM([12]Ahmadnagar:Yavatmal!C117)</f>
        <v>0</v>
      </c>
      <c r="D118" s="133">
        <f>SUM([12]Ahmadnagar:Yavatmal!D117)</f>
        <v>0</v>
      </c>
      <c r="E118" s="132">
        <f>SUM([12]Ahmadnagar:Yavatmal!E117)</f>
        <v>0</v>
      </c>
      <c r="F118" s="133">
        <f>SUM([12]Ahmadnagar:Yavatmal!F117)</f>
        <v>0</v>
      </c>
      <c r="G118" s="125">
        <f t="shared" si="37"/>
        <v>0</v>
      </c>
      <c r="H118" s="125">
        <f t="shared" si="37"/>
        <v>0</v>
      </c>
      <c r="I118" s="132">
        <f>SUM([12]Ahmadnagar:Yavatmal!I117)</f>
        <v>0</v>
      </c>
      <c r="J118" s="133">
        <f>SUM([12]Ahmadnagar:Yavatmal!J117)</f>
        <v>0</v>
      </c>
      <c r="K118" s="132">
        <f>SUM([12]Ahmadnagar:Yavatmal!K117)</f>
        <v>0</v>
      </c>
      <c r="L118" s="133">
        <f>SUM([12]Ahmadnagar:Yavatmal!L117)</f>
        <v>0</v>
      </c>
      <c r="M118" s="133">
        <f>SUM([12]Ahmadnagar:Yavatmal!M117)</f>
        <v>0</v>
      </c>
      <c r="N118" s="133">
        <f>SUM([12]Ahmadnagar:Yavatmal!N117)</f>
        <v>0</v>
      </c>
      <c r="O118" s="37">
        <v>3</v>
      </c>
      <c r="P118" s="132">
        <f>SUM([12]Ahmadnagar:Yavatmal!P117)</f>
        <v>0</v>
      </c>
      <c r="Q118" s="133">
        <f>SUM([12]Ahmadnagar:Yavatmal!Q117)</f>
        <v>0</v>
      </c>
      <c r="R118" s="35">
        <f>SUM([12]Ahmadnagar:Yavatmal!R117)</f>
        <v>0</v>
      </c>
      <c r="S118" s="36">
        <f>SUM([12]Ahmadnagar:Yavatmal!S117)</f>
        <v>0</v>
      </c>
      <c r="T118" s="132">
        <f>SUM([12]Ahmadnagar:Yavatmal!T117)</f>
        <v>0</v>
      </c>
      <c r="U118" s="134">
        <f>SUM([12]Ahmadnagar:Yavatmal!U117)</f>
        <v>0</v>
      </c>
      <c r="V118" s="133">
        <f>SUM([12]Ahmadnagar:Yavatmal!V117)</f>
        <v>0</v>
      </c>
      <c r="W118" s="133">
        <f>SUM([12]Ahmadnagar:Yavatmal!W117)</f>
        <v>0</v>
      </c>
      <c r="X118" s="39"/>
      <c r="Y118" s="132">
        <f>SUM([12]Ahmadnagar:Yavatmal!Y117)</f>
        <v>0</v>
      </c>
      <c r="Z118" s="134">
        <f>SUM([12]Ahmadnagar:Yavatmal!Z117)</f>
        <v>0</v>
      </c>
      <c r="AA118" s="35">
        <f>SUM([12]Ahmadnagar:Yavatmal!AA117)</f>
        <v>0</v>
      </c>
      <c r="AB118" s="38">
        <f>SUM([12]Ahmadnagar:Yavatmal!AB117)</f>
        <v>0</v>
      </c>
      <c r="AC118" s="30"/>
      <c r="AD118" s="1">
        <f>SUM([12]Ahmadnagar:Yavatmal!AB117)</f>
        <v>0</v>
      </c>
      <c r="AE118" s="1" t="b">
        <f t="shared" si="21"/>
        <v>1</v>
      </c>
    </row>
    <row r="119" spans="1:32" ht="30">
      <c r="A119" s="31">
        <f>+A118+0.01</f>
        <v>3.19</v>
      </c>
      <c r="B119" s="131" t="s">
        <v>78</v>
      </c>
      <c r="C119" s="132">
        <f>SUM([12]Ahmadnagar:Yavatmal!C118)</f>
        <v>0</v>
      </c>
      <c r="D119" s="133">
        <f>SUM([12]Ahmadnagar:Yavatmal!D118)</f>
        <v>0</v>
      </c>
      <c r="E119" s="132">
        <f>SUM([12]Ahmadnagar:Yavatmal!E118)</f>
        <v>0</v>
      </c>
      <c r="F119" s="133">
        <f>SUM([12]Ahmadnagar:Yavatmal!F118)</f>
        <v>0</v>
      </c>
      <c r="G119" s="125">
        <f t="shared" si="37"/>
        <v>0</v>
      </c>
      <c r="H119" s="125">
        <f t="shared" si="37"/>
        <v>0</v>
      </c>
      <c r="I119" s="132">
        <f>SUM([12]Ahmadnagar:Yavatmal!I118)</f>
        <v>0</v>
      </c>
      <c r="J119" s="133">
        <f>SUM([12]Ahmadnagar:Yavatmal!J118)</f>
        <v>0</v>
      </c>
      <c r="K119" s="132">
        <f>SUM([12]Ahmadnagar:Yavatmal!K118)</f>
        <v>0</v>
      </c>
      <c r="L119" s="133">
        <f>SUM([12]Ahmadnagar:Yavatmal!L118)</f>
        <v>0</v>
      </c>
      <c r="M119" s="133">
        <f>SUM([12]Ahmadnagar:Yavatmal!M118)</f>
        <v>0</v>
      </c>
      <c r="N119" s="133">
        <f>SUM([12]Ahmadnagar:Yavatmal!N118)</f>
        <v>0</v>
      </c>
      <c r="O119" s="37">
        <v>3.5</v>
      </c>
      <c r="P119" s="132">
        <f>SUM([12]Ahmadnagar:Yavatmal!P118)</f>
        <v>0</v>
      </c>
      <c r="Q119" s="133">
        <f>SUM([12]Ahmadnagar:Yavatmal!Q118)</f>
        <v>0</v>
      </c>
      <c r="R119" s="35">
        <f>SUM([12]Ahmadnagar:Yavatmal!R118)</f>
        <v>0</v>
      </c>
      <c r="S119" s="36">
        <f>SUM([12]Ahmadnagar:Yavatmal!S118)</f>
        <v>0</v>
      </c>
      <c r="T119" s="132">
        <f>SUM([12]Ahmadnagar:Yavatmal!T118)</f>
        <v>0</v>
      </c>
      <c r="U119" s="134">
        <f>SUM([12]Ahmadnagar:Yavatmal!U118)</f>
        <v>0</v>
      </c>
      <c r="V119" s="133">
        <f>SUM([12]Ahmadnagar:Yavatmal!V118)</f>
        <v>0</v>
      </c>
      <c r="W119" s="133">
        <f>SUM([12]Ahmadnagar:Yavatmal!W118)</f>
        <v>0</v>
      </c>
      <c r="X119" s="39"/>
      <c r="Y119" s="132">
        <f>SUM([12]Ahmadnagar:Yavatmal!Y118)</f>
        <v>0</v>
      </c>
      <c r="Z119" s="134">
        <f>SUM([12]Ahmadnagar:Yavatmal!Z118)</f>
        <v>0</v>
      </c>
      <c r="AA119" s="35">
        <f>SUM([12]Ahmadnagar:Yavatmal!AA118)</f>
        <v>0</v>
      </c>
      <c r="AB119" s="38">
        <f>SUM([12]Ahmadnagar:Yavatmal!AB118)</f>
        <v>0</v>
      </c>
      <c r="AC119" s="30"/>
      <c r="AD119" s="1">
        <f>SUM([12]Ahmadnagar:Yavatmal!AB118)</f>
        <v>0</v>
      </c>
      <c r="AE119" s="1" t="b">
        <f t="shared" si="21"/>
        <v>1</v>
      </c>
    </row>
    <row r="120" spans="1:32">
      <c r="A120" s="31">
        <f>+A119+0.01</f>
        <v>3.1999999999999997</v>
      </c>
      <c r="B120" s="131" t="s">
        <v>79</v>
      </c>
      <c r="C120" s="132">
        <f>SUM([12]Ahmadnagar:Yavatmal!C119)</f>
        <v>0</v>
      </c>
      <c r="D120" s="133">
        <f>SUM([12]Ahmadnagar:Yavatmal!D119)</f>
        <v>0</v>
      </c>
      <c r="E120" s="132">
        <f>SUM([12]Ahmadnagar:Yavatmal!E119)</f>
        <v>0</v>
      </c>
      <c r="F120" s="133">
        <f>SUM([12]Ahmadnagar:Yavatmal!F119)</f>
        <v>0</v>
      </c>
      <c r="G120" s="125">
        <f t="shared" si="37"/>
        <v>0</v>
      </c>
      <c r="H120" s="125">
        <f t="shared" si="37"/>
        <v>0</v>
      </c>
      <c r="I120" s="132">
        <f>SUM([12]Ahmadnagar:Yavatmal!I119)</f>
        <v>0</v>
      </c>
      <c r="J120" s="133">
        <f>SUM([12]Ahmadnagar:Yavatmal!J119)</f>
        <v>0</v>
      </c>
      <c r="K120" s="132">
        <f>SUM([12]Ahmadnagar:Yavatmal!K119)</f>
        <v>0</v>
      </c>
      <c r="L120" s="133">
        <f>SUM([12]Ahmadnagar:Yavatmal!L119)</f>
        <v>0</v>
      </c>
      <c r="M120" s="133">
        <f>SUM([12]Ahmadnagar:Yavatmal!M119)</f>
        <v>0</v>
      </c>
      <c r="N120" s="133">
        <f>SUM([12]Ahmadnagar:Yavatmal!N119)</f>
        <v>0</v>
      </c>
      <c r="O120" s="37">
        <v>0.75</v>
      </c>
      <c r="P120" s="132">
        <f>SUM([12]Ahmadnagar:Yavatmal!P119)</f>
        <v>0</v>
      </c>
      <c r="Q120" s="133">
        <f>SUM([12]Ahmadnagar:Yavatmal!Q119)</f>
        <v>0</v>
      </c>
      <c r="R120" s="35">
        <f>SUM([12]Ahmadnagar:Yavatmal!R119)</f>
        <v>0</v>
      </c>
      <c r="S120" s="36">
        <f>SUM([12]Ahmadnagar:Yavatmal!S119)</f>
        <v>0</v>
      </c>
      <c r="T120" s="132">
        <f>SUM([12]Ahmadnagar:Yavatmal!T119)</f>
        <v>0</v>
      </c>
      <c r="U120" s="134">
        <f>SUM([12]Ahmadnagar:Yavatmal!U119)</f>
        <v>0</v>
      </c>
      <c r="V120" s="133">
        <f>SUM([12]Ahmadnagar:Yavatmal!V119)</f>
        <v>0</v>
      </c>
      <c r="W120" s="133">
        <f>SUM([12]Ahmadnagar:Yavatmal!W119)</f>
        <v>0</v>
      </c>
      <c r="X120" s="39"/>
      <c r="Y120" s="132">
        <f>SUM([12]Ahmadnagar:Yavatmal!Y119)</f>
        <v>0</v>
      </c>
      <c r="Z120" s="134">
        <f>SUM([12]Ahmadnagar:Yavatmal!Z119)</f>
        <v>0</v>
      </c>
      <c r="AA120" s="35">
        <f>SUM([12]Ahmadnagar:Yavatmal!AA119)</f>
        <v>0</v>
      </c>
      <c r="AB120" s="38">
        <f>SUM([12]Ahmadnagar:Yavatmal!AB119)</f>
        <v>0</v>
      </c>
      <c r="AC120" s="30"/>
      <c r="AD120" s="1">
        <f>SUM([12]Ahmadnagar:Yavatmal!AB119)</f>
        <v>0</v>
      </c>
      <c r="AE120" s="1" t="b">
        <f t="shared" si="21"/>
        <v>1</v>
      </c>
    </row>
    <row r="121" spans="1:32" ht="30">
      <c r="A121" s="31">
        <f>+A120+0.01</f>
        <v>3.2099999999999995</v>
      </c>
      <c r="B121" s="131" t="s">
        <v>40</v>
      </c>
      <c r="C121" s="132">
        <f>SUM([12]Ahmadnagar:Yavatmal!C120)</f>
        <v>0</v>
      </c>
      <c r="D121" s="133">
        <f>SUM([12]Ahmadnagar:Yavatmal!D120)</f>
        <v>0</v>
      </c>
      <c r="E121" s="132">
        <f>SUM([12]Ahmadnagar:Yavatmal!E120)</f>
        <v>0</v>
      </c>
      <c r="F121" s="133">
        <f>SUM([12]Ahmadnagar:Yavatmal!F120)</f>
        <v>0</v>
      </c>
      <c r="G121" s="125">
        <f t="shared" si="37"/>
        <v>0</v>
      </c>
      <c r="H121" s="125">
        <f t="shared" si="37"/>
        <v>0</v>
      </c>
      <c r="I121" s="132">
        <f>SUM([12]Ahmadnagar:Yavatmal!I120)</f>
        <v>0</v>
      </c>
      <c r="J121" s="133">
        <f>SUM([12]Ahmadnagar:Yavatmal!J120)</f>
        <v>0</v>
      </c>
      <c r="K121" s="132">
        <f>SUM([12]Ahmadnagar:Yavatmal!K120)</f>
        <v>0</v>
      </c>
      <c r="L121" s="133">
        <f>SUM([12]Ahmadnagar:Yavatmal!L120)</f>
        <v>0</v>
      </c>
      <c r="M121" s="133">
        <f>SUM([12]Ahmadnagar:Yavatmal!M120)</f>
        <v>0</v>
      </c>
      <c r="N121" s="133">
        <f>SUM([12]Ahmadnagar:Yavatmal!N120)</f>
        <v>0</v>
      </c>
      <c r="O121" s="37"/>
      <c r="P121" s="132">
        <f>SUM([12]Ahmadnagar:Yavatmal!P120)</f>
        <v>0</v>
      </c>
      <c r="Q121" s="133">
        <f>SUM([12]Ahmadnagar:Yavatmal!Q120)</f>
        <v>0</v>
      </c>
      <c r="R121" s="35">
        <f>SUM([12]Ahmadnagar:Yavatmal!R120)</f>
        <v>0</v>
      </c>
      <c r="S121" s="36">
        <f>SUM([12]Ahmadnagar:Yavatmal!S120)</f>
        <v>0</v>
      </c>
      <c r="T121" s="132">
        <f>SUM([12]Ahmadnagar:Yavatmal!T120)</f>
        <v>0</v>
      </c>
      <c r="U121" s="134">
        <f>SUM([12]Ahmadnagar:Yavatmal!U120)</f>
        <v>0</v>
      </c>
      <c r="V121" s="133">
        <f>SUM([12]Ahmadnagar:Yavatmal!V120)</f>
        <v>0</v>
      </c>
      <c r="W121" s="133">
        <f>SUM([12]Ahmadnagar:Yavatmal!W120)</f>
        <v>0</v>
      </c>
      <c r="X121" s="39"/>
      <c r="Y121" s="132">
        <f>SUM([12]Ahmadnagar:Yavatmal!Y120)</f>
        <v>0</v>
      </c>
      <c r="Z121" s="134">
        <f>SUM([12]Ahmadnagar:Yavatmal!Z120)</f>
        <v>0</v>
      </c>
      <c r="AA121" s="35">
        <f>SUM([12]Ahmadnagar:Yavatmal!AA120)</f>
        <v>0</v>
      </c>
      <c r="AB121" s="38">
        <f>SUM([12]Ahmadnagar:Yavatmal!AB120)</f>
        <v>0</v>
      </c>
      <c r="AC121" s="30"/>
      <c r="AD121" s="1">
        <f>SUM([12]Ahmadnagar:Yavatmal!AB120)</f>
        <v>0</v>
      </c>
      <c r="AE121" s="1" t="b">
        <f t="shared" si="21"/>
        <v>1</v>
      </c>
    </row>
    <row r="122" spans="1:32">
      <c r="A122" s="31"/>
      <c r="B122" s="76" t="s">
        <v>80</v>
      </c>
      <c r="C122" s="77">
        <f>SUM([12]Ahmadnagar:Yavatmal!C121)</f>
        <v>0</v>
      </c>
      <c r="D122" s="78">
        <f>SUM([12]Ahmadnagar:Yavatmal!D121)</f>
        <v>0</v>
      </c>
      <c r="E122" s="77">
        <f>SUM([12]Ahmadnagar:Yavatmal!E121)</f>
        <v>0</v>
      </c>
      <c r="F122" s="78">
        <f>SUM([12]Ahmadnagar:Yavatmal!F121)</f>
        <v>0</v>
      </c>
      <c r="G122" s="130">
        <f t="shared" si="37"/>
        <v>0</v>
      </c>
      <c r="H122" s="130">
        <f t="shared" si="37"/>
        <v>0</v>
      </c>
      <c r="I122" s="77">
        <f>SUM([12]Ahmadnagar:Yavatmal!I121)</f>
        <v>0</v>
      </c>
      <c r="J122" s="78">
        <f>SUM([12]Ahmadnagar:Yavatmal!J121)</f>
        <v>0</v>
      </c>
      <c r="K122" s="77">
        <f>SUM([12]Ahmadnagar:Yavatmal!K121)</f>
        <v>0</v>
      </c>
      <c r="L122" s="78">
        <f>SUM([12]Ahmadnagar:Yavatmal!L121)</f>
        <v>0</v>
      </c>
      <c r="M122" s="78">
        <f>SUM([12]Ahmadnagar:Yavatmal!M121)</f>
        <v>0</v>
      </c>
      <c r="N122" s="78">
        <f>SUM([12]Ahmadnagar:Yavatmal!N121)</f>
        <v>0</v>
      </c>
      <c r="O122" s="79"/>
      <c r="P122" s="77">
        <f>SUM([12]Ahmadnagar:Yavatmal!P121)</f>
        <v>0</v>
      </c>
      <c r="Q122" s="78">
        <f>SUM([12]Ahmadnagar:Yavatmal!Q121)</f>
        <v>0</v>
      </c>
      <c r="R122" s="77">
        <f>SUM([12]Ahmadnagar:Yavatmal!R121)</f>
        <v>0</v>
      </c>
      <c r="S122" s="78">
        <f>SUM([12]Ahmadnagar:Yavatmal!S121)</f>
        <v>0</v>
      </c>
      <c r="T122" s="77">
        <f>SUM([12]Ahmadnagar:Yavatmal!T121)</f>
        <v>0</v>
      </c>
      <c r="U122" s="80">
        <f>SUM([12]Ahmadnagar:Yavatmal!U121)</f>
        <v>0</v>
      </c>
      <c r="V122" s="78">
        <f>SUM([12]Ahmadnagar:Yavatmal!V121)</f>
        <v>0</v>
      </c>
      <c r="W122" s="78">
        <f>SUM([12]Ahmadnagar:Yavatmal!W121)</f>
        <v>0</v>
      </c>
      <c r="X122" s="39"/>
      <c r="Y122" s="77">
        <f>SUM([12]Ahmadnagar:Yavatmal!Y121)</f>
        <v>0</v>
      </c>
      <c r="Z122" s="80">
        <f>SUM([12]Ahmadnagar:Yavatmal!Z121)</f>
        <v>0</v>
      </c>
      <c r="AA122" s="77">
        <f>SUM([12]Ahmadnagar:Yavatmal!AA121)</f>
        <v>0</v>
      </c>
      <c r="AB122" s="80">
        <f>SUM([12]Ahmadnagar:Yavatmal!AB121)</f>
        <v>0</v>
      </c>
      <c r="AC122" s="30"/>
      <c r="AD122" s="1">
        <f>SUM([12]Ahmadnagar:Yavatmal!AB121)</f>
        <v>0</v>
      </c>
      <c r="AE122" s="1" t="b">
        <f t="shared" si="21"/>
        <v>1</v>
      </c>
    </row>
    <row r="123" spans="1:32">
      <c r="A123" s="31"/>
      <c r="B123" s="76" t="s">
        <v>81</v>
      </c>
      <c r="C123" s="77">
        <f>SUM([12]Ahmadnagar:Yavatmal!C122)</f>
        <v>0</v>
      </c>
      <c r="D123" s="78">
        <f>SUM([12]Ahmadnagar:Yavatmal!D122)</f>
        <v>0</v>
      </c>
      <c r="E123" s="77">
        <f>SUM([12]Ahmadnagar:Yavatmal!E122)</f>
        <v>0</v>
      </c>
      <c r="F123" s="78">
        <f>SUM([12]Ahmadnagar:Yavatmal!F122)</f>
        <v>0</v>
      </c>
      <c r="G123" s="130">
        <f t="shared" si="37"/>
        <v>0</v>
      </c>
      <c r="H123" s="130">
        <f t="shared" si="37"/>
        <v>0</v>
      </c>
      <c r="I123" s="77">
        <f>SUM([12]Ahmadnagar:Yavatmal!I122)</f>
        <v>0</v>
      </c>
      <c r="J123" s="78">
        <f>SUM([12]Ahmadnagar:Yavatmal!J122)</f>
        <v>0</v>
      </c>
      <c r="K123" s="77">
        <f>SUM([12]Ahmadnagar:Yavatmal!K122)</f>
        <v>0</v>
      </c>
      <c r="L123" s="78">
        <f>SUM([12]Ahmadnagar:Yavatmal!L122)</f>
        <v>0</v>
      </c>
      <c r="M123" s="78">
        <f>SUM([12]Ahmadnagar:Yavatmal!M122)</f>
        <v>0</v>
      </c>
      <c r="N123" s="78">
        <f>SUM([12]Ahmadnagar:Yavatmal!N122)</f>
        <v>0</v>
      </c>
      <c r="O123" s="79"/>
      <c r="P123" s="77">
        <f>SUM([12]Ahmadnagar:Yavatmal!P122)</f>
        <v>0</v>
      </c>
      <c r="Q123" s="78">
        <f>SUM([12]Ahmadnagar:Yavatmal!Q122)</f>
        <v>0</v>
      </c>
      <c r="R123" s="77">
        <f>SUM([12]Ahmadnagar:Yavatmal!R122)</f>
        <v>0</v>
      </c>
      <c r="S123" s="78">
        <f>SUM([12]Ahmadnagar:Yavatmal!S122)</f>
        <v>0</v>
      </c>
      <c r="T123" s="77">
        <f>SUM([12]Ahmadnagar:Yavatmal!T122)</f>
        <v>0</v>
      </c>
      <c r="U123" s="80">
        <f>SUM([12]Ahmadnagar:Yavatmal!U122)</f>
        <v>0</v>
      </c>
      <c r="V123" s="78">
        <f>SUM([12]Ahmadnagar:Yavatmal!V122)</f>
        <v>0</v>
      </c>
      <c r="W123" s="78">
        <f>SUM([12]Ahmadnagar:Yavatmal!W122)</f>
        <v>0</v>
      </c>
      <c r="X123" s="39"/>
      <c r="Y123" s="77">
        <f>SUM([12]Ahmadnagar:Yavatmal!Y122)</f>
        <v>0</v>
      </c>
      <c r="Z123" s="80">
        <f>SUM([12]Ahmadnagar:Yavatmal!Z122)</f>
        <v>0</v>
      </c>
      <c r="AA123" s="77">
        <f>SUM([12]Ahmadnagar:Yavatmal!AA122)</f>
        <v>0</v>
      </c>
      <c r="AB123" s="80">
        <f>SUM([12]Ahmadnagar:Yavatmal!AB122)</f>
        <v>0</v>
      </c>
      <c r="AC123" s="30"/>
      <c r="AD123" s="1">
        <f>SUM([12]Ahmadnagar:Yavatmal!AB122)</f>
        <v>0</v>
      </c>
      <c r="AE123" s="1" t="b">
        <f t="shared" si="21"/>
        <v>1</v>
      </c>
    </row>
    <row r="124" spans="1:32" ht="30">
      <c r="A124" s="31">
        <v>3.22</v>
      </c>
      <c r="B124" s="61" t="s">
        <v>82</v>
      </c>
      <c r="C124" s="58">
        <f>SUM([12]Ahmadnagar:Yavatmal!C123)</f>
        <v>0</v>
      </c>
      <c r="D124" s="59">
        <f>SUM([12]Ahmadnagar:Yavatmal!D123)</f>
        <v>0</v>
      </c>
      <c r="E124" s="58">
        <f>SUM([12]Ahmadnagar:Yavatmal!E123)</f>
        <v>0</v>
      </c>
      <c r="F124" s="59">
        <f>SUM([12]Ahmadnagar:Yavatmal!F123)</f>
        <v>0</v>
      </c>
      <c r="G124" s="125">
        <f t="shared" si="37"/>
        <v>0</v>
      </c>
      <c r="H124" s="125">
        <f t="shared" si="37"/>
        <v>0</v>
      </c>
      <c r="I124" s="58">
        <f>SUM([12]Ahmadnagar:Yavatmal!I123)</f>
        <v>0</v>
      </c>
      <c r="J124" s="59">
        <f>SUM([12]Ahmadnagar:Yavatmal!J123)</f>
        <v>0</v>
      </c>
      <c r="K124" s="58">
        <f>SUM([12]Ahmadnagar:Yavatmal!K123)</f>
        <v>0</v>
      </c>
      <c r="L124" s="59">
        <f>SUM([12]Ahmadnagar:Yavatmal!L123)</f>
        <v>0</v>
      </c>
      <c r="M124" s="59">
        <f>SUM([12]Ahmadnagar:Yavatmal!M123)</f>
        <v>0</v>
      </c>
      <c r="N124" s="59">
        <f>SUM([12]Ahmadnagar:Yavatmal!N123)</f>
        <v>0</v>
      </c>
      <c r="O124" s="37">
        <v>18</v>
      </c>
      <c r="P124" s="58">
        <f>SUM([12]Ahmadnagar:Yavatmal!P123)</f>
        <v>0</v>
      </c>
      <c r="Q124" s="59">
        <f>SUM([12]Ahmadnagar:Yavatmal!Q123)</f>
        <v>0</v>
      </c>
      <c r="R124" s="35">
        <f>SUM([12]Ahmadnagar:Yavatmal!R123)</f>
        <v>0</v>
      </c>
      <c r="S124" s="36">
        <f>SUM([12]Ahmadnagar:Yavatmal!S123)</f>
        <v>0</v>
      </c>
      <c r="T124" s="58">
        <f>SUM([12]Ahmadnagar:Yavatmal!T123)</f>
        <v>0</v>
      </c>
      <c r="U124" s="60">
        <f>SUM([12]Ahmadnagar:Yavatmal!U123)</f>
        <v>0</v>
      </c>
      <c r="V124" s="59">
        <f>SUM([12]Ahmadnagar:Yavatmal!V123)</f>
        <v>0</v>
      </c>
      <c r="W124" s="59">
        <f>SUM([12]Ahmadnagar:Yavatmal!W123)</f>
        <v>0</v>
      </c>
      <c r="X124" s="39"/>
      <c r="Y124" s="58">
        <f>SUM([12]Ahmadnagar:Yavatmal!Y123)</f>
        <v>0</v>
      </c>
      <c r="Z124" s="60">
        <f>SUM([12]Ahmadnagar:Yavatmal!Z123)</f>
        <v>0</v>
      </c>
      <c r="AA124" s="35">
        <f>SUM([12]Ahmadnagar:Yavatmal!AA123)</f>
        <v>0</v>
      </c>
      <c r="AB124" s="38">
        <f>SUM([12]Ahmadnagar:Yavatmal!AB123)</f>
        <v>0</v>
      </c>
      <c r="AC124" s="30"/>
      <c r="AD124" s="1">
        <f>SUM([12]Ahmadnagar:Yavatmal!AB123)</f>
        <v>0</v>
      </c>
      <c r="AE124" s="1" t="b">
        <f t="shared" si="21"/>
        <v>1</v>
      </c>
    </row>
    <row r="125" spans="1:32" ht="30">
      <c r="A125" s="31">
        <f>+A124+0.01</f>
        <v>3.23</v>
      </c>
      <c r="B125" s="61" t="s">
        <v>45</v>
      </c>
      <c r="C125" s="58">
        <f>SUM([12]Ahmadnagar:Yavatmal!C124)</f>
        <v>0</v>
      </c>
      <c r="D125" s="59">
        <f>SUM([12]Ahmadnagar:Yavatmal!D124)</f>
        <v>0</v>
      </c>
      <c r="E125" s="58">
        <f>SUM([12]Ahmadnagar:Yavatmal!E124)</f>
        <v>0</v>
      </c>
      <c r="F125" s="59">
        <f>SUM([12]Ahmadnagar:Yavatmal!F124)</f>
        <v>0</v>
      </c>
      <c r="G125" s="125">
        <f t="shared" si="37"/>
        <v>0</v>
      </c>
      <c r="H125" s="125">
        <f t="shared" si="37"/>
        <v>0</v>
      </c>
      <c r="I125" s="58">
        <f>SUM([12]Ahmadnagar:Yavatmal!I124)</f>
        <v>0</v>
      </c>
      <c r="J125" s="59">
        <f>SUM([12]Ahmadnagar:Yavatmal!J124)</f>
        <v>0</v>
      </c>
      <c r="K125" s="58">
        <f>SUM([12]Ahmadnagar:Yavatmal!K124)</f>
        <v>0</v>
      </c>
      <c r="L125" s="59">
        <f>SUM([12]Ahmadnagar:Yavatmal!L124)</f>
        <v>0</v>
      </c>
      <c r="M125" s="59">
        <f>SUM([12]Ahmadnagar:Yavatmal!M124)</f>
        <v>0</v>
      </c>
      <c r="N125" s="59">
        <f>SUM([12]Ahmadnagar:Yavatmal!N124)</f>
        <v>0</v>
      </c>
      <c r="O125" s="37">
        <v>1.2</v>
      </c>
      <c r="P125" s="58">
        <f>SUM([12]Ahmadnagar:Yavatmal!P124)</f>
        <v>0</v>
      </c>
      <c r="Q125" s="59">
        <f>SUM([12]Ahmadnagar:Yavatmal!Q124)</f>
        <v>0</v>
      </c>
      <c r="R125" s="35">
        <f>SUM([12]Ahmadnagar:Yavatmal!R124)</f>
        <v>0</v>
      </c>
      <c r="S125" s="36">
        <f>SUM([12]Ahmadnagar:Yavatmal!S124)</f>
        <v>0</v>
      </c>
      <c r="T125" s="58">
        <f>SUM([12]Ahmadnagar:Yavatmal!T124)</f>
        <v>0</v>
      </c>
      <c r="U125" s="60">
        <f>SUM([12]Ahmadnagar:Yavatmal!U124)</f>
        <v>0</v>
      </c>
      <c r="V125" s="59">
        <f>SUM([12]Ahmadnagar:Yavatmal!V124)</f>
        <v>0</v>
      </c>
      <c r="W125" s="59">
        <f>SUM([12]Ahmadnagar:Yavatmal!W124)</f>
        <v>0</v>
      </c>
      <c r="X125" s="39"/>
      <c r="Y125" s="58">
        <f>SUM([12]Ahmadnagar:Yavatmal!Y124)</f>
        <v>0</v>
      </c>
      <c r="Z125" s="60">
        <f>SUM([12]Ahmadnagar:Yavatmal!Z124)</f>
        <v>0</v>
      </c>
      <c r="AA125" s="35">
        <f>SUM([12]Ahmadnagar:Yavatmal!AA124)</f>
        <v>0</v>
      </c>
      <c r="AB125" s="38">
        <f>SUM([12]Ahmadnagar:Yavatmal!AB124)</f>
        <v>0</v>
      </c>
      <c r="AC125" s="30"/>
      <c r="AD125" s="1">
        <f>SUM([12]Ahmadnagar:Yavatmal!AB124)</f>
        <v>0</v>
      </c>
      <c r="AE125" s="1" t="b">
        <f t="shared" si="21"/>
        <v>1</v>
      </c>
    </row>
    <row r="126" spans="1:32" ht="44.25" customHeight="1">
      <c r="A126" s="31">
        <f>+A125+0.01</f>
        <v>3.2399999999999998</v>
      </c>
      <c r="B126" s="34" t="s">
        <v>83</v>
      </c>
      <c r="C126" s="58">
        <f>SUM([12]Ahmadnagar:Yavatmal!C125)</f>
        <v>0</v>
      </c>
      <c r="D126" s="59">
        <f>SUM([12]Ahmadnagar:Yavatmal!D125)</f>
        <v>0</v>
      </c>
      <c r="E126" s="58">
        <f>SUM([12]Ahmadnagar:Yavatmal!E125)</f>
        <v>0</v>
      </c>
      <c r="F126" s="59">
        <f>SUM([12]Ahmadnagar:Yavatmal!F125)</f>
        <v>0</v>
      </c>
      <c r="G126" s="125">
        <f t="shared" si="37"/>
        <v>0</v>
      </c>
      <c r="H126" s="125">
        <f t="shared" si="37"/>
        <v>0</v>
      </c>
      <c r="I126" s="58">
        <f>SUM([12]Ahmadnagar:Yavatmal!I125)</f>
        <v>0</v>
      </c>
      <c r="J126" s="59">
        <f>SUM([12]Ahmadnagar:Yavatmal!J125)</f>
        <v>0</v>
      </c>
      <c r="K126" s="58">
        <f>SUM([12]Ahmadnagar:Yavatmal!K125)</f>
        <v>0</v>
      </c>
      <c r="L126" s="59">
        <f>SUM([12]Ahmadnagar:Yavatmal!L125)</f>
        <v>0</v>
      </c>
      <c r="M126" s="59">
        <f>SUM([12]Ahmadnagar:Yavatmal!M125)</f>
        <v>0</v>
      </c>
      <c r="N126" s="59">
        <f>SUM([12]Ahmadnagar:Yavatmal!N125)</f>
        <v>0</v>
      </c>
      <c r="O126" s="37">
        <v>1</v>
      </c>
      <c r="P126" s="58">
        <f>SUM([12]Ahmadnagar:Yavatmal!P125)</f>
        <v>0</v>
      </c>
      <c r="Q126" s="59">
        <f>SUM([12]Ahmadnagar:Yavatmal!Q125)</f>
        <v>0</v>
      </c>
      <c r="R126" s="35">
        <f>SUM([12]Ahmadnagar:Yavatmal!R125)</f>
        <v>0</v>
      </c>
      <c r="S126" s="36">
        <f>SUM([12]Ahmadnagar:Yavatmal!S125)</f>
        <v>0</v>
      </c>
      <c r="T126" s="58">
        <f>SUM([12]Ahmadnagar:Yavatmal!T125)</f>
        <v>0</v>
      </c>
      <c r="U126" s="60">
        <f>SUM([12]Ahmadnagar:Yavatmal!U125)</f>
        <v>0</v>
      </c>
      <c r="V126" s="59">
        <f>SUM([12]Ahmadnagar:Yavatmal!V125)</f>
        <v>0</v>
      </c>
      <c r="W126" s="59">
        <f>SUM([12]Ahmadnagar:Yavatmal!W125)</f>
        <v>0</v>
      </c>
      <c r="X126" s="39"/>
      <c r="Y126" s="58">
        <f>SUM([12]Ahmadnagar:Yavatmal!Y125)</f>
        <v>0</v>
      </c>
      <c r="Z126" s="60">
        <f>SUM([12]Ahmadnagar:Yavatmal!Z125)</f>
        <v>0</v>
      </c>
      <c r="AA126" s="35">
        <f>SUM([12]Ahmadnagar:Yavatmal!AA125)</f>
        <v>0</v>
      </c>
      <c r="AB126" s="38">
        <f>SUM([12]Ahmadnagar:Yavatmal!AB125)</f>
        <v>0</v>
      </c>
      <c r="AC126" s="30"/>
      <c r="AD126" s="1">
        <f>SUM([12]Ahmadnagar:Yavatmal!AB125)</f>
        <v>0</v>
      </c>
      <c r="AE126" s="1" t="b">
        <f t="shared" si="21"/>
        <v>1</v>
      </c>
    </row>
    <row r="127" spans="1:32">
      <c r="A127" s="31"/>
      <c r="B127" s="61" t="s">
        <v>84</v>
      </c>
      <c r="C127" s="58">
        <f>SUM([12]Ahmadnagar:Yavatmal!C126)</f>
        <v>0</v>
      </c>
      <c r="D127" s="59">
        <f>SUM([12]Ahmadnagar:Yavatmal!D126)</f>
        <v>0</v>
      </c>
      <c r="E127" s="58">
        <f>SUM([12]Ahmadnagar:Yavatmal!E126)</f>
        <v>0</v>
      </c>
      <c r="F127" s="59">
        <f>SUM([12]Ahmadnagar:Yavatmal!F126)</f>
        <v>0</v>
      </c>
      <c r="G127" s="135">
        <f t="shared" si="37"/>
        <v>0</v>
      </c>
      <c r="H127" s="135">
        <f t="shared" si="37"/>
        <v>0</v>
      </c>
      <c r="I127" s="58">
        <f>SUM([12]Ahmadnagar:Yavatmal!I126)</f>
        <v>0</v>
      </c>
      <c r="J127" s="59">
        <f>SUM([12]Ahmadnagar:Yavatmal!J126)</f>
        <v>0</v>
      </c>
      <c r="K127" s="58">
        <f>SUM([12]Ahmadnagar:Yavatmal!K126)</f>
        <v>0</v>
      </c>
      <c r="L127" s="59">
        <f>SUM([12]Ahmadnagar:Yavatmal!L126)</f>
        <v>0</v>
      </c>
      <c r="M127" s="59">
        <f>SUM([12]Ahmadnagar:Yavatmal!M126)</f>
        <v>0</v>
      </c>
      <c r="N127" s="59">
        <f>SUM([12]Ahmadnagar:Yavatmal!N126)</f>
        <v>0</v>
      </c>
      <c r="O127" s="105"/>
      <c r="P127" s="58">
        <f>SUM([12]Ahmadnagar:Yavatmal!P126)</f>
        <v>0</v>
      </c>
      <c r="Q127" s="59">
        <f>SUM([12]Ahmadnagar:Yavatmal!Q126)</f>
        <v>0</v>
      </c>
      <c r="R127" s="58">
        <f>SUM([12]Ahmadnagar:Yavatmal!R126)</f>
        <v>0</v>
      </c>
      <c r="S127" s="59">
        <f>SUM([12]Ahmadnagar:Yavatmal!S126)</f>
        <v>0</v>
      </c>
      <c r="T127" s="58">
        <f>SUM([12]Ahmadnagar:Yavatmal!T126)</f>
        <v>0</v>
      </c>
      <c r="U127" s="60">
        <f>SUM([12]Ahmadnagar:Yavatmal!U126)</f>
        <v>0</v>
      </c>
      <c r="V127" s="59">
        <f>SUM([12]Ahmadnagar:Yavatmal!V126)</f>
        <v>0</v>
      </c>
      <c r="W127" s="59">
        <f>SUM([12]Ahmadnagar:Yavatmal!W126)</f>
        <v>0</v>
      </c>
      <c r="X127" s="39"/>
      <c r="Y127" s="58">
        <f>SUM([12]Ahmadnagar:Yavatmal!Y126)</f>
        <v>0</v>
      </c>
      <c r="Z127" s="60">
        <f>SUM([12]Ahmadnagar:Yavatmal!Z126)</f>
        <v>0</v>
      </c>
      <c r="AA127" s="58">
        <f>SUM([12]Ahmadnagar:Yavatmal!AA126)</f>
        <v>0</v>
      </c>
      <c r="AB127" s="60">
        <f>SUM([12]Ahmadnagar:Yavatmal!AB126)</f>
        <v>0</v>
      </c>
      <c r="AC127" s="30"/>
      <c r="AD127" s="1">
        <f>SUM([12]Ahmadnagar:Yavatmal!AB126)</f>
        <v>0</v>
      </c>
      <c r="AE127" s="1" t="b">
        <f t="shared" si="21"/>
        <v>1</v>
      </c>
    </row>
    <row r="128" spans="1:32" ht="30">
      <c r="A128" s="31" t="s">
        <v>48</v>
      </c>
      <c r="B128" s="34" t="s">
        <v>85</v>
      </c>
      <c r="C128" s="35">
        <f>SUM([12]Ahmadnagar:Yavatmal!C127)</f>
        <v>0</v>
      </c>
      <c r="D128" s="36">
        <f>SUM([12]Ahmadnagar:Yavatmal!D127)</f>
        <v>0</v>
      </c>
      <c r="E128" s="35">
        <f>SUM([12]Ahmadnagar:Yavatmal!E127)</f>
        <v>0</v>
      </c>
      <c r="F128" s="36">
        <f>SUM([12]Ahmadnagar:Yavatmal!F127)</f>
        <v>0</v>
      </c>
      <c r="G128" s="125">
        <f t="shared" si="37"/>
        <v>0</v>
      </c>
      <c r="H128" s="125">
        <f t="shared" si="37"/>
        <v>0</v>
      </c>
      <c r="I128" s="35">
        <f>SUM([12]Ahmadnagar:Yavatmal!I127)</f>
        <v>0</v>
      </c>
      <c r="J128" s="36">
        <f>SUM([12]Ahmadnagar:Yavatmal!J127)</f>
        <v>0</v>
      </c>
      <c r="K128" s="35">
        <f>SUM([12]Ahmadnagar:Yavatmal!K127)</f>
        <v>0</v>
      </c>
      <c r="L128" s="36">
        <f>SUM([12]Ahmadnagar:Yavatmal!L127)</f>
        <v>0</v>
      </c>
      <c r="M128" s="36">
        <f>SUM([12]Ahmadnagar:Yavatmal!M127)</f>
        <v>0</v>
      </c>
      <c r="N128" s="36">
        <f>SUM([12]Ahmadnagar:Yavatmal!N127)</f>
        <v>0</v>
      </c>
      <c r="O128" s="37">
        <v>3</v>
      </c>
      <c r="P128" s="35">
        <f>SUM([12]Ahmadnagar:Yavatmal!P127)</f>
        <v>0</v>
      </c>
      <c r="Q128" s="36">
        <f>SUM([12]Ahmadnagar:Yavatmal!Q127)</f>
        <v>0</v>
      </c>
      <c r="R128" s="35">
        <f>SUM([12]Ahmadnagar:Yavatmal!R127)</f>
        <v>0</v>
      </c>
      <c r="S128" s="36">
        <f>SUM([12]Ahmadnagar:Yavatmal!S127)</f>
        <v>0</v>
      </c>
      <c r="T128" s="35">
        <f>SUM([12]Ahmadnagar:Yavatmal!T127)</f>
        <v>0</v>
      </c>
      <c r="U128" s="38">
        <f>SUM([12]Ahmadnagar:Yavatmal!U127)</f>
        <v>0</v>
      </c>
      <c r="V128" s="36">
        <f>SUM([12]Ahmadnagar:Yavatmal!V127)</f>
        <v>0</v>
      </c>
      <c r="W128" s="36">
        <f>SUM([12]Ahmadnagar:Yavatmal!W127)</f>
        <v>0</v>
      </c>
      <c r="X128" s="39"/>
      <c r="Y128" s="35">
        <f>SUM([12]Ahmadnagar:Yavatmal!Y127)</f>
        <v>0</v>
      </c>
      <c r="Z128" s="38">
        <f>SUM([12]Ahmadnagar:Yavatmal!Z127)</f>
        <v>0</v>
      </c>
      <c r="AA128" s="35">
        <f>SUM([12]Ahmadnagar:Yavatmal!AA127)</f>
        <v>0</v>
      </c>
      <c r="AB128" s="38">
        <f>SUM([12]Ahmadnagar:Yavatmal!AB127)</f>
        <v>0</v>
      </c>
      <c r="AC128" s="30"/>
      <c r="AD128" s="1">
        <f>SUM([12]Ahmadnagar:Yavatmal!AB127)</f>
        <v>0</v>
      </c>
      <c r="AE128" s="1" t="b">
        <f t="shared" si="21"/>
        <v>1</v>
      </c>
    </row>
    <row r="129" spans="1:52" ht="45">
      <c r="A129" s="31" t="s">
        <v>50</v>
      </c>
      <c r="B129" s="34" t="s">
        <v>86</v>
      </c>
      <c r="C129" s="35">
        <f>SUM([12]Ahmadnagar:Yavatmal!C128)</f>
        <v>0</v>
      </c>
      <c r="D129" s="36">
        <f>SUM([12]Ahmadnagar:Yavatmal!D128)</f>
        <v>0</v>
      </c>
      <c r="E129" s="35">
        <f>SUM([12]Ahmadnagar:Yavatmal!E128)</f>
        <v>0</v>
      </c>
      <c r="F129" s="36">
        <f>SUM([12]Ahmadnagar:Yavatmal!F128)</f>
        <v>0</v>
      </c>
      <c r="G129" s="125">
        <f t="shared" si="37"/>
        <v>0</v>
      </c>
      <c r="H129" s="125">
        <f t="shared" si="37"/>
        <v>0</v>
      </c>
      <c r="I129" s="35">
        <f>SUM([12]Ahmadnagar:Yavatmal!I128)</f>
        <v>0</v>
      </c>
      <c r="J129" s="36">
        <f>SUM([12]Ahmadnagar:Yavatmal!J128)</f>
        <v>0</v>
      </c>
      <c r="K129" s="35">
        <f>SUM([12]Ahmadnagar:Yavatmal!K128)</f>
        <v>0</v>
      </c>
      <c r="L129" s="36">
        <f>SUM([12]Ahmadnagar:Yavatmal!L128)</f>
        <v>0</v>
      </c>
      <c r="M129" s="36">
        <f>SUM([12]Ahmadnagar:Yavatmal!M128)</f>
        <v>0</v>
      </c>
      <c r="N129" s="36">
        <f>SUM([12]Ahmadnagar:Yavatmal!N128)</f>
        <v>0</v>
      </c>
      <c r="O129" s="37"/>
      <c r="P129" s="35">
        <f>SUM([12]Ahmadnagar:Yavatmal!P128)</f>
        <v>0</v>
      </c>
      <c r="Q129" s="36">
        <f>SUM([12]Ahmadnagar:Yavatmal!Q128)</f>
        <v>0</v>
      </c>
      <c r="R129" s="35">
        <f>SUM([12]Ahmadnagar:Yavatmal!R128)</f>
        <v>0</v>
      </c>
      <c r="S129" s="36">
        <f>SUM([12]Ahmadnagar:Yavatmal!S128)</f>
        <v>0</v>
      </c>
      <c r="T129" s="35">
        <f>SUM([12]Ahmadnagar:Yavatmal!T128)</f>
        <v>0</v>
      </c>
      <c r="U129" s="38">
        <f>SUM([12]Ahmadnagar:Yavatmal!U128)</f>
        <v>0</v>
      </c>
      <c r="V129" s="36">
        <f>SUM([12]Ahmadnagar:Yavatmal!V128)</f>
        <v>0</v>
      </c>
      <c r="W129" s="36">
        <f>SUM([12]Ahmadnagar:Yavatmal!W128)</f>
        <v>0</v>
      </c>
      <c r="X129" s="39"/>
      <c r="Y129" s="35">
        <f>SUM([12]Ahmadnagar:Yavatmal!Y128)</f>
        <v>0</v>
      </c>
      <c r="Z129" s="38">
        <f>SUM([12]Ahmadnagar:Yavatmal!Z128)</f>
        <v>0</v>
      </c>
      <c r="AA129" s="35">
        <f>SUM([12]Ahmadnagar:Yavatmal!AA128)</f>
        <v>0</v>
      </c>
      <c r="AB129" s="38">
        <f>SUM([12]Ahmadnagar:Yavatmal!AB128)</f>
        <v>0</v>
      </c>
      <c r="AC129" s="30"/>
      <c r="AD129" s="1">
        <f>SUM([12]Ahmadnagar:Yavatmal!AB128)</f>
        <v>0</v>
      </c>
      <c r="AE129" s="1" t="b">
        <f t="shared" si="21"/>
        <v>1</v>
      </c>
    </row>
    <row r="130" spans="1:52" ht="45">
      <c r="A130" s="31" t="s">
        <v>52</v>
      </c>
      <c r="B130" s="34" t="s">
        <v>87</v>
      </c>
      <c r="C130" s="35">
        <f>SUM([12]Ahmadnagar:Yavatmal!C129)</f>
        <v>0</v>
      </c>
      <c r="D130" s="36">
        <f>SUM([12]Ahmadnagar:Yavatmal!D129)</f>
        <v>0</v>
      </c>
      <c r="E130" s="35">
        <f>SUM([12]Ahmadnagar:Yavatmal!E129)</f>
        <v>0</v>
      </c>
      <c r="F130" s="36">
        <f>SUM([12]Ahmadnagar:Yavatmal!F129)</f>
        <v>0</v>
      </c>
      <c r="G130" s="125">
        <f t="shared" si="37"/>
        <v>0</v>
      </c>
      <c r="H130" s="125">
        <f t="shared" si="37"/>
        <v>0</v>
      </c>
      <c r="I130" s="35">
        <f>SUM([12]Ahmadnagar:Yavatmal!I129)</f>
        <v>0</v>
      </c>
      <c r="J130" s="36">
        <f>SUM([12]Ahmadnagar:Yavatmal!J129)</f>
        <v>0</v>
      </c>
      <c r="K130" s="35">
        <f>SUM([12]Ahmadnagar:Yavatmal!K129)</f>
        <v>0</v>
      </c>
      <c r="L130" s="36">
        <f>SUM([12]Ahmadnagar:Yavatmal!L129)</f>
        <v>0</v>
      </c>
      <c r="M130" s="36">
        <f>SUM([12]Ahmadnagar:Yavatmal!M129)</f>
        <v>0</v>
      </c>
      <c r="N130" s="36">
        <f>SUM([12]Ahmadnagar:Yavatmal!N129)</f>
        <v>0</v>
      </c>
      <c r="O130" s="37">
        <v>12</v>
      </c>
      <c r="P130" s="35">
        <f>SUM([12]Ahmadnagar:Yavatmal!P129)</f>
        <v>0</v>
      </c>
      <c r="Q130" s="36">
        <f>SUM([12]Ahmadnagar:Yavatmal!Q129)</f>
        <v>0</v>
      </c>
      <c r="R130" s="35">
        <f>SUM([12]Ahmadnagar:Yavatmal!R129)</f>
        <v>0</v>
      </c>
      <c r="S130" s="36">
        <f>SUM([12]Ahmadnagar:Yavatmal!S129)</f>
        <v>0</v>
      </c>
      <c r="T130" s="35">
        <f>SUM([12]Ahmadnagar:Yavatmal!T129)</f>
        <v>0</v>
      </c>
      <c r="U130" s="38">
        <f>SUM([12]Ahmadnagar:Yavatmal!U129)</f>
        <v>0</v>
      </c>
      <c r="V130" s="36">
        <f>SUM([12]Ahmadnagar:Yavatmal!V129)</f>
        <v>0</v>
      </c>
      <c r="W130" s="36">
        <f>SUM([12]Ahmadnagar:Yavatmal!W129)</f>
        <v>0</v>
      </c>
      <c r="X130" s="39"/>
      <c r="Y130" s="35">
        <f>SUM([12]Ahmadnagar:Yavatmal!Y129)</f>
        <v>0</v>
      </c>
      <c r="Z130" s="38">
        <f>SUM([12]Ahmadnagar:Yavatmal!Z129)</f>
        <v>0</v>
      </c>
      <c r="AA130" s="35">
        <f>SUM([12]Ahmadnagar:Yavatmal!AA129)</f>
        <v>0</v>
      </c>
      <c r="AB130" s="38">
        <f>SUM([12]Ahmadnagar:Yavatmal!AB129)</f>
        <v>0</v>
      </c>
      <c r="AC130" s="30"/>
      <c r="AD130" s="1">
        <f>SUM([12]Ahmadnagar:Yavatmal!AB129)</f>
        <v>0</v>
      </c>
      <c r="AE130" s="1" t="b">
        <f t="shared" si="21"/>
        <v>1</v>
      </c>
    </row>
    <row r="131" spans="1:52" ht="75">
      <c r="A131" s="31" t="s">
        <v>54</v>
      </c>
      <c r="B131" s="34" t="s">
        <v>88</v>
      </c>
      <c r="C131" s="35">
        <f>SUM([12]Ahmadnagar:Yavatmal!C130)</f>
        <v>0</v>
      </c>
      <c r="D131" s="36">
        <f>SUM([12]Ahmadnagar:Yavatmal!D130)</f>
        <v>0</v>
      </c>
      <c r="E131" s="35">
        <f>SUM([12]Ahmadnagar:Yavatmal!E130)</f>
        <v>0</v>
      </c>
      <c r="F131" s="36">
        <f>SUM([12]Ahmadnagar:Yavatmal!F130)</f>
        <v>0</v>
      </c>
      <c r="G131" s="125">
        <f t="shared" si="37"/>
        <v>0</v>
      </c>
      <c r="H131" s="125">
        <f t="shared" si="37"/>
        <v>0</v>
      </c>
      <c r="I131" s="35">
        <f>SUM([12]Ahmadnagar:Yavatmal!I130)</f>
        <v>0</v>
      </c>
      <c r="J131" s="36">
        <f>SUM([12]Ahmadnagar:Yavatmal!J130)</f>
        <v>0</v>
      </c>
      <c r="K131" s="35">
        <f>SUM([12]Ahmadnagar:Yavatmal!K130)</f>
        <v>0</v>
      </c>
      <c r="L131" s="36">
        <f>SUM([12]Ahmadnagar:Yavatmal!L130)</f>
        <v>0</v>
      </c>
      <c r="M131" s="36">
        <f>SUM([12]Ahmadnagar:Yavatmal!M130)</f>
        <v>0</v>
      </c>
      <c r="N131" s="36">
        <f>SUM([12]Ahmadnagar:Yavatmal!N130)</f>
        <v>0</v>
      </c>
      <c r="O131" s="37">
        <v>0</v>
      </c>
      <c r="P131" s="35">
        <f>SUM([12]Ahmadnagar:Yavatmal!P130)</f>
        <v>0</v>
      </c>
      <c r="Q131" s="36">
        <f>SUM([12]Ahmadnagar:Yavatmal!Q130)</f>
        <v>0</v>
      </c>
      <c r="R131" s="35">
        <f>SUM([12]Ahmadnagar:Yavatmal!R130)</f>
        <v>0</v>
      </c>
      <c r="S131" s="36">
        <f>SUM([12]Ahmadnagar:Yavatmal!S130)</f>
        <v>0</v>
      </c>
      <c r="T131" s="35">
        <f>SUM([12]Ahmadnagar:Yavatmal!T130)</f>
        <v>0</v>
      </c>
      <c r="U131" s="38">
        <f>SUM([12]Ahmadnagar:Yavatmal!U130)</f>
        <v>0</v>
      </c>
      <c r="V131" s="36">
        <f>SUM([12]Ahmadnagar:Yavatmal!V130)</f>
        <v>0</v>
      </c>
      <c r="W131" s="36">
        <f>SUM([12]Ahmadnagar:Yavatmal!W130)</f>
        <v>0</v>
      </c>
      <c r="X131" s="39"/>
      <c r="Y131" s="35">
        <f>SUM([12]Ahmadnagar:Yavatmal!Y130)</f>
        <v>0</v>
      </c>
      <c r="Z131" s="38">
        <f>SUM([12]Ahmadnagar:Yavatmal!Z130)</f>
        <v>0</v>
      </c>
      <c r="AA131" s="35">
        <f>SUM([12]Ahmadnagar:Yavatmal!AA130)</f>
        <v>0</v>
      </c>
      <c r="AB131" s="38">
        <f>SUM([12]Ahmadnagar:Yavatmal!AB130)</f>
        <v>0</v>
      </c>
      <c r="AC131" s="30"/>
      <c r="AD131" s="1">
        <f>SUM([12]Ahmadnagar:Yavatmal!AB130)</f>
        <v>0</v>
      </c>
      <c r="AE131" s="1" t="b">
        <f t="shared" si="21"/>
        <v>1</v>
      </c>
    </row>
    <row r="132" spans="1:52" ht="30">
      <c r="A132" s="31" t="s">
        <v>56</v>
      </c>
      <c r="B132" s="34" t="s">
        <v>89</v>
      </c>
      <c r="C132" s="35">
        <f>SUM([12]Ahmadnagar:Yavatmal!C131)</f>
        <v>0</v>
      </c>
      <c r="D132" s="36">
        <f>SUM([12]Ahmadnagar:Yavatmal!D131)</f>
        <v>0</v>
      </c>
      <c r="E132" s="35">
        <f>SUM([12]Ahmadnagar:Yavatmal!E131)</f>
        <v>0</v>
      </c>
      <c r="F132" s="36">
        <f>SUM([12]Ahmadnagar:Yavatmal!F131)</f>
        <v>0</v>
      </c>
      <c r="G132" s="125">
        <f t="shared" si="37"/>
        <v>0</v>
      </c>
      <c r="H132" s="125">
        <f t="shared" si="37"/>
        <v>0</v>
      </c>
      <c r="I132" s="35">
        <f>SUM([12]Ahmadnagar:Yavatmal!I131)</f>
        <v>0</v>
      </c>
      <c r="J132" s="36">
        <f>SUM([12]Ahmadnagar:Yavatmal!J131)</f>
        <v>0</v>
      </c>
      <c r="K132" s="35">
        <f>SUM([12]Ahmadnagar:Yavatmal!K131)</f>
        <v>0</v>
      </c>
      <c r="L132" s="36">
        <f>SUM([12]Ahmadnagar:Yavatmal!L131)</f>
        <v>0</v>
      </c>
      <c r="M132" s="36">
        <f>SUM([12]Ahmadnagar:Yavatmal!M131)</f>
        <v>0</v>
      </c>
      <c r="N132" s="36">
        <f>SUM([12]Ahmadnagar:Yavatmal!N131)</f>
        <v>0</v>
      </c>
      <c r="O132" s="37">
        <v>1.8000000000000003</v>
      </c>
      <c r="P132" s="35">
        <f>SUM([12]Ahmadnagar:Yavatmal!P131)</f>
        <v>0</v>
      </c>
      <c r="Q132" s="36">
        <f>SUM([12]Ahmadnagar:Yavatmal!Q131)</f>
        <v>0</v>
      </c>
      <c r="R132" s="35">
        <f>SUM([12]Ahmadnagar:Yavatmal!R131)</f>
        <v>0</v>
      </c>
      <c r="S132" s="36">
        <f>SUM([12]Ahmadnagar:Yavatmal!S131)</f>
        <v>0</v>
      </c>
      <c r="T132" s="35">
        <f>SUM([12]Ahmadnagar:Yavatmal!T131)</f>
        <v>0</v>
      </c>
      <c r="U132" s="38">
        <f>SUM([12]Ahmadnagar:Yavatmal!U131)</f>
        <v>0</v>
      </c>
      <c r="V132" s="36">
        <f>SUM([12]Ahmadnagar:Yavatmal!V131)</f>
        <v>0</v>
      </c>
      <c r="W132" s="36">
        <f>SUM([12]Ahmadnagar:Yavatmal!W131)</f>
        <v>0</v>
      </c>
      <c r="X132" s="39"/>
      <c r="Y132" s="35">
        <f>SUM([12]Ahmadnagar:Yavatmal!Y131)</f>
        <v>0</v>
      </c>
      <c r="Z132" s="38">
        <f>SUM([12]Ahmadnagar:Yavatmal!Z131)</f>
        <v>0</v>
      </c>
      <c r="AA132" s="35">
        <f>SUM([12]Ahmadnagar:Yavatmal!AA131)</f>
        <v>0</v>
      </c>
      <c r="AB132" s="38">
        <f>SUM([12]Ahmadnagar:Yavatmal!AB131)</f>
        <v>0</v>
      </c>
      <c r="AC132" s="30"/>
      <c r="AD132" s="1">
        <f>SUM([12]Ahmadnagar:Yavatmal!AB131)</f>
        <v>0</v>
      </c>
      <c r="AE132" s="1" t="b">
        <f t="shared" si="21"/>
        <v>1</v>
      </c>
    </row>
    <row r="133" spans="1:52" ht="30">
      <c r="A133" s="31" t="s">
        <v>58</v>
      </c>
      <c r="B133" s="34" t="s">
        <v>57</v>
      </c>
      <c r="C133" s="35">
        <f>SUM([12]Ahmadnagar:Yavatmal!C132)</f>
        <v>0</v>
      </c>
      <c r="D133" s="36">
        <f>SUM([12]Ahmadnagar:Yavatmal!D132)</f>
        <v>0</v>
      </c>
      <c r="E133" s="35">
        <f>SUM([12]Ahmadnagar:Yavatmal!E132)</f>
        <v>0</v>
      </c>
      <c r="F133" s="36">
        <f>SUM([12]Ahmadnagar:Yavatmal!F132)</f>
        <v>0</v>
      </c>
      <c r="G133" s="125">
        <f t="shared" si="37"/>
        <v>0</v>
      </c>
      <c r="H133" s="125">
        <f t="shared" si="37"/>
        <v>0</v>
      </c>
      <c r="I133" s="35">
        <f>SUM([12]Ahmadnagar:Yavatmal!I132)</f>
        <v>0</v>
      </c>
      <c r="J133" s="36">
        <f>SUM([12]Ahmadnagar:Yavatmal!J132)</f>
        <v>0</v>
      </c>
      <c r="K133" s="35">
        <f>SUM([12]Ahmadnagar:Yavatmal!K132)</f>
        <v>0</v>
      </c>
      <c r="L133" s="36">
        <f>SUM([12]Ahmadnagar:Yavatmal!L132)</f>
        <v>0</v>
      </c>
      <c r="M133" s="36">
        <f>SUM([12]Ahmadnagar:Yavatmal!M132)</f>
        <v>0</v>
      </c>
      <c r="N133" s="36">
        <f>SUM([12]Ahmadnagar:Yavatmal!N132)</f>
        <v>0</v>
      </c>
      <c r="O133" s="37">
        <v>1.2000000000000002</v>
      </c>
      <c r="P133" s="35">
        <f>SUM([12]Ahmadnagar:Yavatmal!P132)</f>
        <v>0</v>
      </c>
      <c r="Q133" s="36">
        <f>SUM([12]Ahmadnagar:Yavatmal!Q132)</f>
        <v>0</v>
      </c>
      <c r="R133" s="35">
        <f>SUM([12]Ahmadnagar:Yavatmal!R132)</f>
        <v>0</v>
      </c>
      <c r="S133" s="36">
        <f>SUM([12]Ahmadnagar:Yavatmal!S132)</f>
        <v>0</v>
      </c>
      <c r="T133" s="35">
        <f>SUM([12]Ahmadnagar:Yavatmal!T132)</f>
        <v>0</v>
      </c>
      <c r="U133" s="38">
        <f>SUM([12]Ahmadnagar:Yavatmal!U132)</f>
        <v>0</v>
      </c>
      <c r="V133" s="36">
        <f>SUM([12]Ahmadnagar:Yavatmal!V132)</f>
        <v>0</v>
      </c>
      <c r="W133" s="36">
        <f>SUM([12]Ahmadnagar:Yavatmal!W132)</f>
        <v>0</v>
      </c>
      <c r="X133" s="39"/>
      <c r="Y133" s="35">
        <f>SUM([12]Ahmadnagar:Yavatmal!Y132)</f>
        <v>0</v>
      </c>
      <c r="Z133" s="38">
        <f>SUM([12]Ahmadnagar:Yavatmal!Z132)</f>
        <v>0</v>
      </c>
      <c r="AA133" s="35">
        <f>SUM([12]Ahmadnagar:Yavatmal!AA132)</f>
        <v>0</v>
      </c>
      <c r="AB133" s="38">
        <f>SUM([12]Ahmadnagar:Yavatmal!AB132)</f>
        <v>0</v>
      </c>
      <c r="AC133" s="30"/>
      <c r="AD133" s="1">
        <f>SUM([12]Ahmadnagar:Yavatmal!AB132)</f>
        <v>0</v>
      </c>
      <c r="AE133" s="1" t="b">
        <f t="shared" si="21"/>
        <v>1</v>
      </c>
    </row>
    <row r="134" spans="1:52" ht="45">
      <c r="A134" s="31">
        <v>3.25</v>
      </c>
      <c r="B134" s="34" t="s">
        <v>108</v>
      </c>
      <c r="C134" s="35">
        <f>SUM([12]Ahmadnagar:Yavatmal!C133)</f>
        <v>0</v>
      </c>
      <c r="D134" s="36">
        <f>SUM([12]Ahmadnagar:Yavatmal!D133)</f>
        <v>0</v>
      </c>
      <c r="E134" s="35">
        <f>SUM([12]Ahmadnagar:Yavatmal!E133)</f>
        <v>0</v>
      </c>
      <c r="F134" s="36">
        <f>SUM([12]Ahmadnagar:Yavatmal!F133)</f>
        <v>0</v>
      </c>
      <c r="G134" s="125">
        <f t="shared" si="37"/>
        <v>0</v>
      </c>
      <c r="H134" s="125">
        <f t="shared" si="37"/>
        <v>0</v>
      </c>
      <c r="I134" s="35">
        <f>SUM([12]Ahmadnagar:Yavatmal!I133)</f>
        <v>0</v>
      </c>
      <c r="J134" s="36">
        <f>SUM([12]Ahmadnagar:Yavatmal!J133)</f>
        <v>0</v>
      </c>
      <c r="K134" s="35">
        <f>SUM([12]Ahmadnagar:Yavatmal!K133)</f>
        <v>0</v>
      </c>
      <c r="L134" s="36">
        <f>SUM([12]Ahmadnagar:Yavatmal!L133)</f>
        <v>0</v>
      </c>
      <c r="M134" s="36">
        <f>SUM([12]Ahmadnagar:Yavatmal!M133)</f>
        <v>0</v>
      </c>
      <c r="N134" s="36">
        <f>SUM([12]Ahmadnagar:Yavatmal!N133)</f>
        <v>0</v>
      </c>
      <c r="O134" s="37">
        <v>1.2000000000000002</v>
      </c>
      <c r="P134" s="35">
        <f>SUM([12]Ahmadnagar:Yavatmal!P133)</f>
        <v>0</v>
      </c>
      <c r="Q134" s="36">
        <f>SUM([12]Ahmadnagar:Yavatmal!Q133)</f>
        <v>0</v>
      </c>
      <c r="R134" s="35">
        <f>SUM([12]Ahmadnagar:Yavatmal!R133)</f>
        <v>0</v>
      </c>
      <c r="S134" s="36">
        <f>SUM([12]Ahmadnagar:Yavatmal!S133)</f>
        <v>0</v>
      </c>
      <c r="T134" s="35">
        <f>SUM([12]Ahmadnagar:Yavatmal!T133)</f>
        <v>0</v>
      </c>
      <c r="U134" s="38">
        <f>SUM([12]Ahmadnagar:Yavatmal!U133)</f>
        <v>0</v>
      </c>
      <c r="V134" s="36">
        <f>SUM([12]Ahmadnagar:Yavatmal!V133)</f>
        <v>0</v>
      </c>
      <c r="W134" s="36">
        <f>SUM([12]Ahmadnagar:Yavatmal!W133)</f>
        <v>0</v>
      </c>
      <c r="X134" s="39"/>
      <c r="Y134" s="35">
        <f>SUM([12]Ahmadnagar:Yavatmal!Y133)</f>
        <v>0</v>
      </c>
      <c r="Z134" s="38">
        <f>SUM([12]Ahmadnagar:Yavatmal!Z133)</f>
        <v>0</v>
      </c>
      <c r="AA134" s="35">
        <f>SUM([12]Ahmadnagar:Yavatmal!AA133)</f>
        <v>0</v>
      </c>
      <c r="AB134" s="38">
        <f>SUM([12]Ahmadnagar:Yavatmal!AB133)</f>
        <v>0</v>
      </c>
      <c r="AC134" s="30"/>
      <c r="AD134" s="1">
        <f>SUM([12]Ahmadnagar:Yavatmal!AB133)</f>
        <v>0</v>
      </c>
      <c r="AE134" s="1" t="b">
        <f t="shared" si="21"/>
        <v>1</v>
      </c>
    </row>
    <row r="135" spans="1:52" ht="60">
      <c r="A135" s="31">
        <f t="shared" ref="A135:A143" si="51">+A134+0.01</f>
        <v>3.26</v>
      </c>
      <c r="B135" s="34" t="s">
        <v>109</v>
      </c>
      <c r="C135" s="35">
        <f>SUM([12]Ahmadnagar:Yavatmal!C134)</f>
        <v>0</v>
      </c>
      <c r="D135" s="36">
        <f>SUM([12]Ahmadnagar:Yavatmal!D134)</f>
        <v>0</v>
      </c>
      <c r="E135" s="35">
        <f>SUM([12]Ahmadnagar:Yavatmal!E134)</f>
        <v>0</v>
      </c>
      <c r="F135" s="36">
        <f>SUM([12]Ahmadnagar:Yavatmal!F134)</f>
        <v>0</v>
      </c>
      <c r="G135" s="125">
        <f t="shared" si="37"/>
        <v>0</v>
      </c>
      <c r="H135" s="125">
        <f t="shared" si="37"/>
        <v>0</v>
      </c>
      <c r="I135" s="35">
        <f>SUM([12]Ahmadnagar:Yavatmal!I134)</f>
        <v>0</v>
      </c>
      <c r="J135" s="36">
        <f>SUM([12]Ahmadnagar:Yavatmal!J134)</f>
        <v>0</v>
      </c>
      <c r="K135" s="35">
        <f>SUM([12]Ahmadnagar:Yavatmal!K134)</f>
        <v>0</v>
      </c>
      <c r="L135" s="36">
        <f>SUM([12]Ahmadnagar:Yavatmal!L134)</f>
        <v>0</v>
      </c>
      <c r="M135" s="36">
        <f>SUM([12]Ahmadnagar:Yavatmal!M134)</f>
        <v>0</v>
      </c>
      <c r="N135" s="36">
        <f>SUM([12]Ahmadnagar:Yavatmal!N134)</f>
        <v>0</v>
      </c>
      <c r="O135" s="37">
        <v>1.8</v>
      </c>
      <c r="P135" s="35">
        <f>SUM([12]Ahmadnagar:Yavatmal!P134)</f>
        <v>0</v>
      </c>
      <c r="Q135" s="36">
        <f>SUM([12]Ahmadnagar:Yavatmal!Q134)</f>
        <v>0</v>
      </c>
      <c r="R135" s="35">
        <f>SUM([12]Ahmadnagar:Yavatmal!R134)</f>
        <v>0</v>
      </c>
      <c r="S135" s="36">
        <f>SUM([12]Ahmadnagar:Yavatmal!S134)</f>
        <v>0</v>
      </c>
      <c r="T135" s="35">
        <f>SUM([12]Ahmadnagar:Yavatmal!T134)</f>
        <v>0</v>
      </c>
      <c r="U135" s="38">
        <f>SUM([12]Ahmadnagar:Yavatmal!U134)</f>
        <v>0</v>
      </c>
      <c r="V135" s="36">
        <f>SUM([12]Ahmadnagar:Yavatmal!V134)</f>
        <v>0</v>
      </c>
      <c r="W135" s="36">
        <f>SUM([12]Ahmadnagar:Yavatmal!W134)</f>
        <v>0</v>
      </c>
      <c r="X135" s="39"/>
      <c r="Y135" s="35">
        <f>SUM([12]Ahmadnagar:Yavatmal!Y134)</f>
        <v>0</v>
      </c>
      <c r="Z135" s="38">
        <f>SUM([12]Ahmadnagar:Yavatmal!Z134)</f>
        <v>0</v>
      </c>
      <c r="AA135" s="35">
        <f>SUM([12]Ahmadnagar:Yavatmal!AA134)</f>
        <v>0</v>
      </c>
      <c r="AB135" s="38">
        <f>SUM([12]Ahmadnagar:Yavatmal!AB134)</f>
        <v>0</v>
      </c>
      <c r="AC135" s="30"/>
      <c r="AD135" s="1">
        <f>SUM([12]Ahmadnagar:Yavatmal!AB134)</f>
        <v>0</v>
      </c>
      <c r="AE135" s="1" t="b">
        <f t="shared" si="21"/>
        <v>1</v>
      </c>
    </row>
    <row r="136" spans="1:52" ht="30">
      <c r="A136" s="31">
        <f t="shared" si="51"/>
        <v>3.2699999999999996</v>
      </c>
      <c r="B136" s="57" t="s">
        <v>93</v>
      </c>
      <c r="C136" s="35">
        <f>SUM([12]Ahmadnagar:Yavatmal!C135)</f>
        <v>0</v>
      </c>
      <c r="D136" s="36">
        <f>SUM([12]Ahmadnagar:Yavatmal!D135)</f>
        <v>0</v>
      </c>
      <c r="E136" s="35">
        <f>SUM([12]Ahmadnagar:Yavatmal!E135)</f>
        <v>0</v>
      </c>
      <c r="F136" s="36">
        <f>SUM([12]Ahmadnagar:Yavatmal!F135)</f>
        <v>0</v>
      </c>
      <c r="G136" s="125">
        <f t="shared" si="37"/>
        <v>0</v>
      </c>
      <c r="H136" s="125">
        <f t="shared" si="37"/>
        <v>0</v>
      </c>
      <c r="I136" s="35">
        <f>SUM([12]Ahmadnagar:Yavatmal!I135)</f>
        <v>0</v>
      </c>
      <c r="J136" s="36">
        <f>SUM([12]Ahmadnagar:Yavatmal!J135)</f>
        <v>0</v>
      </c>
      <c r="K136" s="35">
        <f>SUM([12]Ahmadnagar:Yavatmal!K135)</f>
        <v>0</v>
      </c>
      <c r="L136" s="36">
        <f>SUM([12]Ahmadnagar:Yavatmal!L135)</f>
        <v>0</v>
      </c>
      <c r="M136" s="36">
        <f>SUM([12]Ahmadnagar:Yavatmal!M135)</f>
        <v>0</v>
      </c>
      <c r="N136" s="36">
        <f>SUM([12]Ahmadnagar:Yavatmal!N135)</f>
        <v>0</v>
      </c>
      <c r="O136" s="37">
        <v>1</v>
      </c>
      <c r="P136" s="35">
        <f>SUM([12]Ahmadnagar:Yavatmal!P135)</f>
        <v>0</v>
      </c>
      <c r="Q136" s="36">
        <f>SUM([12]Ahmadnagar:Yavatmal!Q135)</f>
        <v>0</v>
      </c>
      <c r="R136" s="35">
        <f>SUM([12]Ahmadnagar:Yavatmal!R135)</f>
        <v>0</v>
      </c>
      <c r="S136" s="36">
        <f>SUM([12]Ahmadnagar:Yavatmal!S135)</f>
        <v>0</v>
      </c>
      <c r="T136" s="35">
        <f>SUM([12]Ahmadnagar:Yavatmal!T135)</f>
        <v>0</v>
      </c>
      <c r="U136" s="38">
        <f>SUM([12]Ahmadnagar:Yavatmal!U135)</f>
        <v>0</v>
      </c>
      <c r="V136" s="36">
        <f>SUM([12]Ahmadnagar:Yavatmal!V135)</f>
        <v>0</v>
      </c>
      <c r="W136" s="36">
        <f>SUM([12]Ahmadnagar:Yavatmal!W135)</f>
        <v>0</v>
      </c>
      <c r="X136" s="39"/>
      <c r="Y136" s="35">
        <f>SUM([12]Ahmadnagar:Yavatmal!Y135)</f>
        <v>0</v>
      </c>
      <c r="Z136" s="38">
        <f>SUM([12]Ahmadnagar:Yavatmal!Z135)</f>
        <v>0</v>
      </c>
      <c r="AA136" s="35">
        <f>SUM([12]Ahmadnagar:Yavatmal!AA135)</f>
        <v>0</v>
      </c>
      <c r="AB136" s="38">
        <f>SUM([12]Ahmadnagar:Yavatmal!AB135)</f>
        <v>0</v>
      </c>
      <c r="AC136" s="30"/>
      <c r="AD136" s="1">
        <f>SUM([12]Ahmadnagar:Yavatmal!AB135)</f>
        <v>0</v>
      </c>
      <c r="AE136" s="1" t="b">
        <f t="shared" si="21"/>
        <v>1</v>
      </c>
    </row>
    <row r="137" spans="1:52" ht="30">
      <c r="A137" s="31">
        <f t="shared" si="51"/>
        <v>3.2799999999999994</v>
      </c>
      <c r="B137" s="57" t="s">
        <v>94</v>
      </c>
      <c r="C137" s="35">
        <f>SUM([12]Ahmadnagar:Yavatmal!C136)</f>
        <v>0</v>
      </c>
      <c r="D137" s="36">
        <f>SUM([12]Ahmadnagar:Yavatmal!D136)</f>
        <v>0</v>
      </c>
      <c r="E137" s="35">
        <f>SUM([12]Ahmadnagar:Yavatmal!E136)</f>
        <v>0</v>
      </c>
      <c r="F137" s="36">
        <f>SUM([12]Ahmadnagar:Yavatmal!F136)</f>
        <v>0</v>
      </c>
      <c r="G137" s="125">
        <f t="shared" si="37"/>
        <v>0</v>
      </c>
      <c r="H137" s="125">
        <f t="shared" si="37"/>
        <v>0</v>
      </c>
      <c r="I137" s="35">
        <f>SUM([12]Ahmadnagar:Yavatmal!I136)</f>
        <v>0</v>
      </c>
      <c r="J137" s="36">
        <f>SUM([12]Ahmadnagar:Yavatmal!J136)</f>
        <v>0</v>
      </c>
      <c r="K137" s="35">
        <f>SUM([12]Ahmadnagar:Yavatmal!K136)</f>
        <v>0</v>
      </c>
      <c r="L137" s="36">
        <f>SUM([12]Ahmadnagar:Yavatmal!L136)</f>
        <v>0</v>
      </c>
      <c r="M137" s="36">
        <f>SUM([12]Ahmadnagar:Yavatmal!M136)</f>
        <v>0</v>
      </c>
      <c r="N137" s="36">
        <f>SUM([12]Ahmadnagar:Yavatmal!N136)</f>
        <v>0</v>
      </c>
      <c r="O137" s="37">
        <v>1</v>
      </c>
      <c r="P137" s="35">
        <f>SUM([12]Ahmadnagar:Yavatmal!P136)</f>
        <v>0</v>
      </c>
      <c r="Q137" s="36">
        <f>SUM([12]Ahmadnagar:Yavatmal!Q136)</f>
        <v>0</v>
      </c>
      <c r="R137" s="35">
        <f>SUM([12]Ahmadnagar:Yavatmal!R136)</f>
        <v>0</v>
      </c>
      <c r="S137" s="36">
        <f>SUM([12]Ahmadnagar:Yavatmal!S136)</f>
        <v>0</v>
      </c>
      <c r="T137" s="35">
        <f>SUM([12]Ahmadnagar:Yavatmal!T136)</f>
        <v>0</v>
      </c>
      <c r="U137" s="38">
        <f>SUM([12]Ahmadnagar:Yavatmal!U136)</f>
        <v>0</v>
      </c>
      <c r="V137" s="36">
        <f>SUM([12]Ahmadnagar:Yavatmal!V136)</f>
        <v>0</v>
      </c>
      <c r="W137" s="36">
        <f>SUM([12]Ahmadnagar:Yavatmal!W136)</f>
        <v>0</v>
      </c>
      <c r="X137" s="39"/>
      <c r="Y137" s="35">
        <f>SUM([12]Ahmadnagar:Yavatmal!Y136)</f>
        <v>0</v>
      </c>
      <c r="Z137" s="38">
        <f>SUM([12]Ahmadnagar:Yavatmal!Z136)</f>
        <v>0</v>
      </c>
      <c r="AA137" s="35">
        <f>SUM([12]Ahmadnagar:Yavatmal!AA136)</f>
        <v>0</v>
      </c>
      <c r="AB137" s="38">
        <f>SUM([12]Ahmadnagar:Yavatmal!AB136)</f>
        <v>0</v>
      </c>
      <c r="AC137" s="30"/>
      <c r="AD137" s="1">
        <f>SUM([12]Ahmadnagar:Yavatmal!AB136)</f>
        <v>0</v>
      </c>
      <c r="AE137" s="1" t="b">
        <f t="shared" si="21"/>
        <v>1</v>
      </c>
    </row>
    <row r="138" spans="1:52" ht="30">
      <c r="A138" s="31">
        <f t="shared" si="51"/>
        <v>3.2899999999999991</v>
      </c>
      <c r="B138" s="57" t="s">
        <v>95</v>
      </c>
      <c r="C138" s="35">
        <f>SUM([12]Ahmadnagar:Yavatmal!C137)</f>
        <v>0</v>
      </c>
      <c r="D138" s="36">
        <f>SUM([12]Ahmadnagar:Yavatmal!D137)</f>
        <v>0</v>
      </c>
      <c r="E138" s="35">
        <f>SUM([12]Ahmadnagar:Yavatmal!E137)</f>
        <v>0</v>
      </c>
      <c r="F138" s="36">
        <f>SUM([12]Ahmadnagar:Yavatmal!F137)</f>
        <v>0</v>
      </c>
      <c r="G138" s="125">
        <f t="shared" si="37"/>
        <v>0</v>
      </c>
      <c r="H138" s="125">
        <f t="shared" si="37"/>
        <v>0</v>
      </c>
      <c r="I138" s="35">
        <f>SUM([12]Ahmadnagar:Yavatmal!I137)</f>
        <v>0</v>
      </c>
      <c r="J138" s="36">
        <f>SUM([12]Ahmadnagar:Yavatmal!J137)</f>
        <v>0</v>
      </c>
      <c r="K138" s="35">
        <f>SUM([12]Ahmadnagar:Yavatmal!K137)</f>
        <v>0</v>
      </c>
      <c r="L138" s="36">
        <f>SUM([12]Ahmadnagar:Yavatmal!L137)</f>
        <v>0</v>
      </c>
      <c r="M138" s="36">
        <f>SUM([12]Ahmadnagar:Yavatmal!M137)</f>
        <v>0</v>
      </c>
      <c r="N138" s="36">
        <f>SUM([12]Ahmadnagar:Yavatmal!N137)</f>
        <v>0</v>
      </c>
      <c r="O138" s="37">
        <v>1.25</v>
      </c>
      <c r="P138" s="35">
        <f>SUM([12]Ahmadnagar:Yavatmal!P137)</f>
        <v>0</v>
      </c>
      <c r="Q138" s="36">
        <f>SUM([12]Ahmadnagar:Yavatmal!Q137)</f>
        <v>0</v>
      </c>
      <c r="R138" s="35">
        <f>SUM([12]Ahmadnagar:Yavatmal!R137)</f>
        <v>0</v>
      </c>
      <c r="S138" s="36">
        <f>SUM([12]Ahmadnagar:Yavatmal!S137)</f>
        <v>0</v>
      </c>
      <c r="T138" s="35">
        <f>SUM([12]Ahmadnagar:Yavatmal!T137)</f>
        <v>0</v>
      </c>
      <c r="U138" s="38">
        <f>SUM([12]Ahmadnagar:Yavatmal!U137)</f>
        <v>0</v>
      </c>
      <c r="V138" s="36">
        <f>SUM([12]Ahmadnagar:Yavatmal!V137)</f>
        <v>0</v>
      </c>
      <c r="W138" s="36">
        <f>SUM([12]Ahmadnagar:Yavatmal!W137)</f>
        <v>0</v>
      </c>
      <c r="X138" s="39"/>
      <c r="Y138" s="35">
        <f>SUM([12]Ahmadnagar:Yavatmal!Y137)</f>
        <v>0</v>
      </c>
      <c r="Z138" s="38">
        <f>SUM([12]Ahmadnagar:Yavatmal!Z137)</f>
        <v>0</v>
      </c>
      <c r="AA138" s="35">
        <f>SUM([12]Ahmadnagar:Yavatmal!AA137)</f>
        <v>0</v>
      </c>
      <c r="AB138" s="38">
        <f>SUM([12]Ahmadnagar:Yavatmal!AB137)</f>
        <v>0</v>
      </c>
      <c r="AC138" s="30"/>
      <c r="AD138" s="1">
        <f>SUM([12]Ahmadnagar:Yavatmal!AB137)</f>
        <v>0</v>
      </c>
      <c r="AE138" s="1" t="b">
        <f t="shared" si="21"/>
        <v>1</v>
      </c>
      <c r="AZ138" s="136"/>
    </row>
    <row r="139" spans="1:52" ht="30">
      <c r="A139" s="31">
        <f t="shared" si="51"/>
        <v>3.2999999999999989</v>
      </c>
      <c r="B139" s="57" t="s">
        <v>96</v>
      </c>
      <c r="C139" s="35">
        <f>SUM([12]Ahmadnagar:Yavatmal!C138)</f>
        <v>0</v>
      </c>
      <c r="D139" s="36">
        <f>SUM([12]Ahmadnagar:Yavatmal!D138)</f>
        <v>0</v>
      </c>
      <c r="E139" s="35">
        <f>SUM([12]Ahmadnagar:Yavatmal!E138)</f>
        <v>0</v>
      </c>
      <c r="F139" s="36">
        <f>SUM([12]Ahmadnagar:Yavatmal!F138)</f>
        <v>0</v>
      </c>
      <c r="G139" s="125">
        <f t="shared" si="37"/>
        <v>0</v>
      </c>
      <c r="H139" s="125">
        <f t="shared" si="37"/>
        <v>0</v>
      </c>
      <c r="I139" s="35">
        <f>SUM([12]Ahmadnagar:Yavatmal!I138)</f>
        <v>0</v>
      </c>
      <c r="J139" s="36">
        <f>SUM([12]Ahmadnagar:Yavatmal!J138)</f>
        <v>0</v>
      </c>
      <c r="K139" s="35">
        <f>SUM([12]Ahmadnagar:Yavatmal!K138)</f>
        <v>0</v>
      </c>
      <c r="L139" s="36">
        <f>SUM([12]Ahmadnagar:Yavatmal!L138)</f>
        <v>0</v>
      </c>
      <c r="M139" s="36">
        <f>SUM([12]Ahmadnagar:Yavatmal!M138)</f>
        <v>0</v>
      </c>
      <c r="N139" s="36">
        <f>SUM([12]Ahmadnagar:Yavatmal!N138)</f>
        <v>0</v>
      </c>
      <c r="O139" s="37">
        <v>0.75</v>
      </c>
      <c r="P139" s="35">
        <f>SUM([12]Ahmadnagar:Yavatmal!P138)</f>
        <v>0</v>
      </c>
      <c r="Q139" s="36">
        <f>SUM([12]Ahmadnagar:Yavatmal!Q138)</f>
        <v>0</v>
      </c>
      <c r="R139" s="35">
        <f>SUM([12]Ahmadnagar:Yavatmal!R138)</f>
        <v>0</v>
      </c>
      <c r="S139" s="36">
        <f>SUM([12]Ahmadnagar:Yavatmal!S138)</f>
        <v>0</v>
      </c>
      <c r="T139" s="35">
        <f>SUM([12]Ahmadnagar:Yavatmal!T138)</f>
        <v>0</v>
      </c>
      <c r="U139" s="38">
        <f>SUM([12]Ahmadnagar:Yavatmal!U138)</f>
        <v>0</v>
      </c>
      <c r="V139" s="36">
        <f>SUM([12]Ahmadnagar:Yavatmal!V138)</f>
        <v>0</v>
      </c>
      <c r="W139" s="36">
        <f>SUM([12]Ahmadnagar:Yavatmal!W138)</f>
        <v>0</v>
      </c>
      <c r="X139" s="39"/>
      <c r="Y139" s="35">
        <f>SUM([12]Ahmadnagar:Yavatmal!Y138)</f>
        <v>0</v>
      </c>
      <c r="Z139" s="38">
        <f>SUM([12]Ahmadnagar:Yavatmal!Z138)</f>
        <v>0</v>
      </c>
      <c r="AA139" s="35">
        <f>SUM([12]Ahmadnagar:Yavatmal!AA138)</f>
        <v>0</v>
      </c>
      <c r="AB139" s="38">
        <f>SUM([12]Ahmadnagar:Yavatmal!AB138)</f>
        <v>0</v>
      </c>
      <c r="AC139" s="30"/>
      <c r="AD139" s="1">
        <f>SUM([12]Ahmadnagar:Yavatmal!AB138)</f>
        <v>0</v>
      </c>
      <c r="AE139" s="1" t="b">
        <f t="shared" si="21"/>
        <v>1</v>
      </c>
      <c r="AZ139" s="136"/>
    </row>
    <row r="140" spans="1:52" ht="30">
      <c r="A140" s="31">
        <f t="shared" si="51"/>
        <v>3.3099999999999987</v>
      </c>
      <c r="B140" s="57" t="s">
        <v>97</v>
      </c>
      <c r="C140" s="35">
        <f>SUM([12]Ahmadnagar:Yavatmal!C139)</f>
        <v>0</v>
      </c>
      <c r="D140" s="36">
        <f>SUM([12]Ahmadnagar:Yavatmal!D139)</f>
        <v>0</v>
      </c>
      <c r="E140" s="35">
        <f>SUM([12]Ahmadnagar:Yavatmal!E139)</f>
        <v>0</v>
      </c>
      <c r="F140" s="36">
        <f>SUM([12]Ahmadnagar:Yavatmal!F139)</f>
        <v>0</v>
      </c>
      <c r="G140" s="125">
        <f t="shared" si="37"/>
        <v>0</v>
      </c>
      <c r="H140" s="125">
        <f t="shared" si="37"/>
        <v>0</v>
      </c>
      <c r="I140" s="35">
        <f>SUM([12]Ahmadnagar:Yavatmal!I139)</f>
        <v>0</v>
      </c>
      <c r="J140" s="36">
        <f>SUM([12]Ahmadnagar:Yavatmal!J139)</f>
        <v>0</v>
      </c>
      <c r="K140" s="35">
        <f>SUM([12]Ahmadnagar:Yavatmal!K139)</f>
        <v>0</v>
      </c>
      <c r="L140" s="36">
        <f>SUM([12]Ahmadnagar:Yavatmal!L139)</f>
        <v>0</v>
      </c>
      <c r="M140" s="36">
        <f>SUM([12]Ahmadnagar:Yavatmal!M139)</f>
        <v>0</v>
      </c>
      <c r="N140" s="36">
        <f>SUM([12]Ahmadnagar:Yavatmal!N139)</f>
        <v>0</v>
      </c>
      <c r="O140" s="37">
        <v>0.75</v>
      </c>
      <c r="P140" s="35">
        <f>SUM([12]Ahmadnagar:Yavatmal!P139)</f>
        <v>0</v>
      </c>
      <c r="Q140" s="36">
        <f>SUM([12]Ahmadnagar:Yavatmal!Q139)</f>
        <v>0</v>
      </c>
      <c r="R140" s="35">
        <f>SUM([12]Ahmadnagar:Yavatmal!R139)</f>
        <v>0</v>
      </c>
      <c r="S140" s="36">
        <f>SUM([12]Ahmadnagar:Yavatmal!S139)</f>
        <v>0</v>
      </c>
      <c r="T140" s="35">
        <f>SUM([12]Ahmadnagar:Yavatmal!T139)</f>
        <v>0</v>
      </c>
      <c r="U140" s="38">
        <f>SUM([12]Ahmadnagar:Yavatmal!U139)</f>
        <v>0</v>
      </c>
      <c r="V140" s="36">
        <f>SUM([12]Ahmadnagar:Yavatmal!V139)</f>
        <v>0</v>
      </c>
      <c r="W140" s="36">
        <f>SUM([12]Ahmadnagar:Yavatmal!W139)</f>
        <v>0</v>
      </c>
      <c r="X140" s="39"/>
      <c r="Y140" s="35">
        <f>SUM([12]Ahmadnagar:Yavatmal!Y139)</f>
        <v>0</v>
      </c>
      <c r="Z140" s="38">
        <f>SUM([12]Ahmadnagar:Yavatmal!Z139)</f>
        <v>0</v>
      </c>
      <c r="AA140" s="35">
        <f>SUM([12]Ahmadnagar:Yavatmal!AA139)</f>
        <v>0</v>
      </c>
      <c r="AB140" s="38">
        <f>SUM([12]Ahmadnagar:Yavatmal!AB139)</f>
        <v>0</v>
      </c>
      <c r="AC140" s="30"/>
      <c r="AD140" s="1">
        <f>SUM([12]Ahmadnagar:Yavatmal!AB139)</f>
        <v>0</v>
      </c>
      <c r="AE140" s="1" t="b">
        <f t="shared" si="21"/>
        <v>1</v>
      </c>
      <c r="AZ140" s="137"/>
    </row>
    <row r="141" spans="1:52" ht="30">
      <c r="A141" s="31">
        <f t="shared" si="51"/>
        <v>3.3199999999999985</v>
      </c>
      <c r="B141" s="57" t="s">
        <v>98</v>
      </c>
      <c r="C141" s="35">
        <f>SUM([12]Ahmadnagar:Yavatmal!C140)</f>
        <v>0</v>
      </c>
      <c r="D141" s="36">
        <f>SUM([12]Ahmadnagar:Yavatmal!D140)</f>
        <v>0</v>
      </c>
      <c r="E141" s="35">
        <f>SUM([12]Ahmadnagar:Yavatmal!E140)</f>
        <v>0</v>
      </c>
      <c r="F141" s="36">
        <f>SUM([12]Ahmadnagar:Yavatmal!F140)</f>
        <v>0</v>
      </c>
      <c r="G141" s="125">
        <f t="shared" si="37"/>
        <v>0</v>
      </c>
      <c r="H141" s="125">
        <f t="shared" si="37"/>
        <v>0</v>
      </c>
      <c r="I141" s="35">
        <f>SUM([12]Ahmadnagar:Yavatmal!I140)</f>
        <v>0</v>
      </c>
      <c r="J141" s="36">
        <f>SUM([12]Ahmadnagar:Yavatmal!J140)</f>
        <v>0</v>
      </c>
      <c r="K141" s="35">
        <f>SUM([12]Ahmadnagar:Yavatmal!K140)</f>
        <v>0</v>
      </c>
      <c r="L141" s="36">
        <f>SUM([12]Ahmadnagar:Yavatmal!L140)</f>
        <v>0</v>
      </c>
      <c r="M141" s="36">
        <f>SUM([12]Ahmadnagar:Yavatmal!M140)</f>
        <v>0</v>
      </c>
      <c r="N141" s="36">
        <f>SUM([12]Ahmadnagar:Yavatmal!N140)</f>
        <v>0</v>
      </c>
      <c r="O141" s="37">
        <v>0.2</v>
      </c>
      <c r="P141" s="35">
        <f>SUM([12]Ahmadnagar:Yavatmal!P140)</f>
        <v>0</v>
      </c>
      <c r="Q141" s="36">
        <f>SUM([12]Ahmadnagar:Yavatmal!Q140)</f>
        <v>0</v>
      </c>
      <c r="R141" s="35">
        <f>SUM([12]Ahmadnagar:Yavatmal!R140)</f>
        <v>0</v>
      </c>
      <c r="S141" s="36">
        <f>SUM([12]Ahmadnagar:Yavatmal!S140)</f>
        <v>0</v>
      </c>
      <c r="T141" s="35">
        <f>SUM([12]Ahmadnagar:Yavatmal!T140)</f>
        <v>0</v>
      </c>
      <c r="U141" s="38">
        <f>SUM([12]Ahmadnagar:Yavatmal!U140)</f>
        <v>0</v>
      </c>
      <c r="V141" s="36">
        <f>SUM([12]Ahmadnagar:Yavatmal!V140)</f>
        <v>0</v>
      </c>
      <c r="W141" s="36">
        <f>SUM([12]Ahmadnagar:Yavatmal!W140)</f>
        <v>0</v>
      </c>
      <c r="X141" s="39"/>
      <c r="Y141" s="35">
        <f>SUM([12]Ahmadnagar:Yavatmal!Y140)</f>
        <v>0</v>
      </c>
      <c r="Z141" s="38">
        <f>SUM([12]Ahmadnagar:Yavatmal!Z140)</f>
        <v>0</v>
      </c>
      <c r="AA141" s="35">
        <f>SUM([12]Ahmadnagar:Yavatmal!AA140)</f>
        <v>0</v>
      </c>
      <c r="AB141" s="38">
        <f>SUM([12]Ahmadnagar:Yavatmal!AB140)</f>
        <v>0</v>
      </c>
      <c r="AC141" s="30"/>
      <c r="AD141" s="1">
        <f>SUM([12]Ahmadnagar:Yavatmal!AB140)</f>
        <v>0</v>
      </c>
      <c r="AE141" s="1" t="b">
        <f t="shared" ref="AE141:AE204" si="52">+AD141=AB141</f>
        <v>1</v>
      </c>
      <c r="AZ141" s="138"/>
    </row>
    <row r="142" spans="1:52" ht="30">
      <c r="A142" s="31">
        <f t="shared" si="51"/>
        <v>3.3299999999999983</v>
      </c>
      <c r="B142" s="57" t="s">
        <v>99</v>
      </c>
      <c r="C142" s="35">
        <f>SUM([12]Ahmadnagar:Yavatmal!C141)</f>
        <v>0</v>
      </c>
      <c r="D142" s="36">
        <f>SUM([12]Ahmadnagar:Yavatmal!D141)</f>
        <v>0</v>
      </c>
      <c r="E142" s="35">
        <f>SUM([12]Ahmadnagar:Yavatmal!E141)</f>
        <v>0</v>
      </c>
      <c r="F142" s="36">
        <f>SUM([12]Ahmadnagar:Yavatmal!F141)</f>
        <v>0</v>
      </c>
      <c r="G142" s="125">
        <f t="shared" si="37"/>
        <v>0</v>
      </c>
      <c r="H142" s="125">
        <f t="shared" si="37"/>
        <v>0</v>
      </c>
      <c r="I142" s="35">
        <f>SUM([12]Ahmadnagar:Yavatmal!I141)</f>
        <v>0</v>
      </c>
      <c r="J142" s="36">
        <f>SUM([12]Ahmadnagar:Yavatmal!J141)</f>
        <v>0</v>
      </c>
      <c r="K142" s="35">
        <f>SUM([12]Ahmadnagar:Yavatmal!K141)</f>
        <v>0</v>
      </c>
      <c r="L142" s="36">
        <f>SUM([12]Ahmadnagar:Yavatmal!L141)</f>
        <v>0</v>
      </c>
      <c r="M142" s="36">
        <f>SUM([12]Ahmadnagar:Yavatmal!M141)</f>
        <v>0</v>
      </c>
      <c r="N142" s="36">
        <f>SUM([12]Ahmadnagar:Yavatmal!N141)</f>
        <v>0</v>
      </c>
      <c r="O142" s="37">
        <v>0.2</v>
      </c>
      <c r="P142" s="35">
        <f>SUM([12]Ahmadnagar:Yavatmal!P141)</f>
        <v>0</v>
      </c>
      <c r="Q142" s="36">
        <f>SUM([12]Ahmadnagar:Yavatmal!Q141)</f>
        <v>0</v>
      </c>
      <c r="R142" s="35">
        <f>SUM([12]Ahmadnagar:Yavatmal!R141)</f>
        <v>0</v>
      </c>
      <c r="S142" s="36">
        <f>SUM([12]Ahmadnagar:Yavatmal!S141)</f>
        <v>0</v>
      </c>
      <c r="T142" s="35">
        <f>SUM([12]Ahmadnagar:Yavatmal!T141)</f>
        <v>0</v>
      </c>
      <c r="U142" s="38">
        <f>SUM([12]Ahmadnagar:Yavatmal!U141)</f>
        <v>0</v>
      </c>
      <c r="V142" s="36">
        <f>SUM([12]Ahmadnagar:Yavatmal!V141)</f>
        <v>0</v>
      </c>
      <c r="W142" s="36">
        <f>SUM([12]Ahmadnagar:Yavatmal!W141)</f>
        <v>0</v>
      </c>
      <c r="X142" s="39"/>
      <c r="Y142" s="35">
        <f>SUM([12]Ahmadnagar:Yavatmal!Y141)</f>
        <v>0</v>
      </c>
      <c r="Z142" s="38">
        <f>SUM([12]Ahmadnagar:Yavatmal!Z141)</f>
        <v>0</v>
      </c>
      <c r="AA142" s="35">
        <f>SUM([12]Ahmadnagar:Yavatmal!AA141)</f>
        <v>0</v>
      </c>
      <c r="AB142" s="38">
        <f>SUM([12]Ahmadnagar:Yavatmal!AB141)</f>
        <v>0</v>
      </c>
      <c r="AC142" s="30"/>
      <c r="AD142" s="1">
        <f>SUM([12]Ahmadnagar:Yavatmal!AB141)</f>
        <v>0</v>
      </c>
      <c r="AE142" s="1" t="b">
        <f t="shared" si="52"/>
        <v>1</v>
      </c>
      <c r="AZ142" s="138"/>
    </row>
    <row r="143" spans="1:52" ht="30">
      <c r="A143" s="31">
        <f t="shared" si="51"/>
        <v>3.3399999999999981</v>
      </c>
      <c r="B143" s="57" t="s">
        <v>100</v>
      </c>
      <c r="C143" s="35">
        <f>SUM([12]Ahmadnagar:Yavatmal!C142)</f>
        <v>0</v>
      </c>
      <c r="D143" s="36">
        <f>SUM([12]Ahmadnagar:Yavatmal!D142)</f>
        <v>0</v>
      </c>
      <c r="E143" s="35">
        <f>SUM([12]Ahmadnagar:Yavatmal!E142)</f>
        <v>0</v>
      </c>
      <c r="F143" s="36">
        <f>SUM([12]Ahmadnagar:Yavatmal!F142)</f>
        <v>0</v>
      </c>
      <c r="G143" s="125">
        <f t="shared" si="37"/>
        <v>0</v>
      </c>
      <c r="H143" s="125">
        <f t="shared" si="37"/>
        <v>0</v>
      </c>
      <c r="I143" s="35">
        <f>SUM([12]Ahmadnagar:Yavatmal!I142)</f>
        <v>0</v>
      </c>
      <c r="J143" s="36">
        <f>SUM([12]Ahmadnagar:Yavatmal!J142)</f>
        <v>0</v>
      </c>
      <c r="K143" s="35">
        <f>SUM([12]Ahmadnagar:Yavatmal!K142)</f>
        <v>0</v>
      </c>
      <c r="L143" s="36">
        <f>SUM([12]Ahmadnagar:Yavatmal!L142)</f>
        <v>0</v>
      </c>
      <c r="M143" s="36">
        <f>SUM([12]Ahmadnagar:Yavatmal!M142)</f>
        <v>0</v>
      </c>
      <c r="N143" s="36">
        <f>SUM([12]Ahmadnagar:Yavatmal!N142)</f>
        <v>0</v>
      </c>
      <c r="O143" s="37">
        <v>0</v>
      </c>
      <c r="P143" s="35">
        <f>SUM([12]Ahmadnagar:Yavatmal!P142)</f>
        <v>0</v>
      </c>
      <c r="Q143" s="36">
        <f>SUM([12]Ahmadnagar:Yavatmal!Q142)</f>
        <v>0</v>
      </c>
      <c r="R143" s="35">
        <f>SUM([12]Ahmadnagar:Yavatmal!R142)</f>
        <v>0</v>
      </c>
      <c r="S143" s="36">
        <f>SUM([12]Ahmadnagar:Yavatmal!S142)</f>
        <v>0</v>
      </c>
      <c r="T143" s="35">
        <f>SUM([12]Ahmadnagar:Yavatmal!T142)</f>
        <v>0</v>
      </c>
      <c r="U143" s="38">
        <f>SUM([12]Ahmadnagar:Yavatmal!U142)</f>
        <v>0</v>
      </c>
      <c r="V143" s="36">
        <f>SUM([12]Ahmadnagar:Yavatmal!V142)</f>
        <v>0</v>
      </c>
      <c r="W143" s="36">
        <f>SUM([12]Ahmadnagar:Yavatmal!W142)</f>
        <v>0</v>
      </c>
      <c r="X143" s="39"/>
      <c r="Y143" s="35">
        <f>SUM([12]Ahmadnagar:Yavatmal!Y142)</f>
        <v>0</v>
      </c>
      <c r="Z143" s="38">
        <f>SUM([12]Ahmadnagar:Yavatmal!Z142)</f>
        <v>0</v>
      </c>
      <c r="AA143" s="35">
        <f>SUM([12]Ahmadnagar:Yavatmal!AA142)</f>
        <v>0</v>
      </c>
      <c r="AB143" s="38">
        <f>SUM([12]Ahmadnagar:Yavatmal!AB142)</f>
        <v>0</v>
      </c>
      <c r="AC143" s="30"/>
      <c r="AD143" s="1">
        <f>SUM([12]Ahmadnagar:Yavatmal!AB142)</f>
        <v>0</v>
      </c>
      <c r="AE143" s="1" t="b">
        <f t="shared" si="52"/>
        <v>1</v>
      </c>
      <c r="AZ143" s="138"/>
    </row>
    <row r="144" spans="1:52" ht="30">
      <c r="A144" s="31">
        <v>3.35</v>
      </c>
      <c r="B144" s="57" t="s">
        <v>101</v>
      </c>
      <c r="C144" s="35">
        <f>SUM([12]Ahmadnagar:Yavatmal!C143)</f>
        <v>0</v>
      </c>
      <c r="D144" s="36">
        <f>SUM([12]Ahmadnagar:Yavatmal!D143)</f>
        <v>0</v>
      </c>
      <c r="E144" s="35">
        <f>SUM([12]Ahmadnagar:Yavatmal!E143)</f>
        <v>0</v>
      </c>
      <c r="F144" s="36">
        <f>SUM([12]Ahmadnagar:Yavatmal!F143)</f>
        <v>0</v>
      </c>
      <c r="G144" s="125">
        <f t="shared" si="37"/>
        <v>0</v>
      </c>
      <c r="H144" s="125">
        <f t="shared" si="37"/>
        <v>0</v>
      </c>
      <c r="I144" s="35">
        <f>SUM([12]Ahmadnagar:Yavatmal!I143)</f>
        <v>0</v>
      </c>
      <c r="J144" s="36">
        <f>SUM([12]Ahmadnagar:Yavatmal!J143)</f>
        <v>0</v>
      </c>
      <c r="K144" s="35">
        <f>SUM([12]Ahmadnagar:Yavatmal!K143)</f>
        <v>0</v>
      </c>
      <c r="L144" s="36">
        <f>SUM([12]Ahmadnagar:Yavatmal!L143)</f>
        <v>0</v>
      </c>
      <c r="M144" s="36">
        <f>SUM([12]Ahmadnagar:Yavatmal!M143)</f>
        <v>0</v>
      </c>
      <c r="N144" s="36">
        <f>SUM([12]Ahmadnagar:Yavatmal!N143)</f>
        <v>0</v>
      </c>
      <c r="O144" s="37">
        <v>0.5</v>
      </c>
      <c r="P144" s="35">
        <f>SUM([12]Ahmadnagar:Yavatmal!P143)</f>
        <v>0</v>
      </c>
      <c r="Q144" s="36">
        <f>SUM([12]Ahmadnagar:Yavatmal!Q143)</f>
        <v>0</v>
      </c>
      <c r="R144" s="35">
        <f>SUM([12]Ahmadnagar:Yavatmal!R143)</f>
        <v>0</v>
      </c>
      <c r="S144" s="36">
        <f>SUM([12]Ahmadnagar:Yavatmal!S143)</f>
        <v>0</v>
      </c>
      <c r="T144" s="35">
        <f>SUM([12]Ahmadnagar:Yavatmal!T143)</f>
        <v>0</v>
      </c>
      <c r="U144" s="38">
        <f>SUM([12]Ahmadnagar:Yavatmal!U143)</f>
        <v>0</v>
      </c>
      <c r="V144" s="36">
        <f>SUM([12]Ahmadnagar:Yavatmal!V143)</f>
        <v>0</v>
      </c>
      <c r="W144" s="36">
        <f>SUM([12]Ahmadnagar:Yavatmal!W143)</f>
        <v>0</v>
      </c>
      <c r="X144" s="39"/>
      <c r="Y144" s="35">
        <f>SUM([12]Ahmadnagar:Yavatmal!Y143)</f>
        <v>0</v>
      </c>
      <c r="Z144" s="38">
        <f>SUM([12]Ahmadnagar:Yavatmal!Z143)</f>
        <v>0</v>
      </c>
      <c r="AA144" s="35">
        <f>SUM([12]Ahmadnagar:Yavatmal!AA143)</f>
        <v>0</v>
      </c>
      <c r="AB144" s="38">
        <f>SUM([12]Ahmadnagar:Yavatmal!AB143)</f>
        <v>0</v>
      </c>
      <c r="AC144" s="30"/>
      <c r="AD144" s="1">
        <f>SUM([12]Ahmadnagar:Yavatmal!AB143)</f>
        <v>0</v>
      </c>
      <c r="AE144" s="1" t="b">
        <f t="shared" si="52"/>
        <v>1</v>
      </c>
      <c r="AZ144" s="138"/>
    </row>
    <row r="145" spans="1:52" ht="30.75" customHeight="1">
      <c r="A145" s="31">
        <v>3.36</v>
      </c>
      <c r="B145" s="57" t="s">
        <v>102</v>
      </c>
      <c r="C145" s="35">
        <f>SUM([12]Ahmadnagar:Yavatmal!C144)</f>
        <v>0</v>
      </c>
      <c r="D145" s="36">
        <f>SUM([12]Ahmadnagar:Yavatmal!D144)</f>
        <v>0</v>
      </c>
      <c r="E145" s="35">
        <f>SUM([12]Ahmadnagar:Yavatmal!E144)</f>
        <v>0</v>
      </c>
      <c r="F145" s="36">
        <f>SUM([12]Ahmadnagar:Yavatmal!F144)</f>
        <v>0</v>
      </c>
      <c r="G145" s="125">
        <f t="shared" si="37"/>
        <v>0</v>
      </c>
      <c r="H145" s="125">
        <f t="shared" si="37"/>
        <v>0</v>
      </c>
      <c r="I145" s="35">
        <f>SUM([12]Ahmadnagar:Yavatmal!I144)</f>
        <v>0</v>
      </c>
      <c r="J145" s="36">
        <f>SUM([12]Ahmadnagar:Yavatmal!J144)</f>
        <v>0</v>
      </c>
      <c r="K145" s="35">
        <f>SUM([12]Ahmadnagar:Yavatmal!K144)</f>
        <v>0</v>
      </c>
      <c r="L145" s="36">
        <f>SUM([12]Ahmadnagar:Yavatmal!L144)</f>
        <v>0</v>
      </c>
      <c r="M145" s="36">
        <f>SUM([12]Ahmadnagar:Yavatmal!M144)</f>
        <v>0</v>
      </c>
      <c r="N145" s="36">
        <f>SUM([12]Ahmadnagar:Yavatmal!N144)</f>
        <v>0</v>
      </c>
      <c r="O145" s="37">
        <v>0.2</v>
      </c>
      <c r="P145" s="35">
        <f>SUM([12]Ahmadnagar:Yavatmal!P144)</f>
        <v>0</v>
      </c>
      <c r="Q145" s="36">
        <f>SUM([12]Ahmadnagar:Yavatmal!Q144)</f>
        <v>0</v>
      </c>
      <c r="R145" s="35">
        <f>SUM([12]Ahmadnagar:Yavatmal!R144)</f>
        <v>0</v>
      </c>
      <c r="S145" s="36">
        <f>SUM([12]Ahmadnagar:Yavatmal!S144)</f>
        <v>0</v>
      </c>
      <c r="T145" s="35">
        <f>SUM([12]Ahmadnagar:Yavatmal!T144)</f>
        <v>0</v>
      </c>
      <c r="U145" s="38">
        <f>SUM([12]Ahmadnagar:Yavatmal!U144)</f>
        <v>0</v>
      </c>
      <c r="V145" s="36">
        <f>SUM([12]Ahmadnagar:Yavatmal!V144)</f>
        <v>0</v>
      </c>
      <c r="W145" s="36">
        <f>SUM([12]Ahmadnagar:Yavatmal!W144)</f>
        <v>0</v>
      </c>
      <c r="X145" s="39"/>
      <c r="Y145" s="35">
        <f>SUM([12]Ahmadnagar:Yavatmal!Y144)</f>
        <v>0</v>
      </c>
      <c r="Z145" s="38">
        <f>SUM([12]Ahmadnagar:Yavatmal!Z144)</f>
        <v>0</v>
      </c>
      <c r="AA145" s="35">
        <f>SUM([12]Ahmadnagar:Yavatmal!AA144)</f>
        <v>0</v>
      </c>
      <c r="AB145" s="38">
        <f>SUM([12]Ahmadnagar:Yavatmal!AB144)</f>
        <v>0</v>
      </c>
      <c r="AC145" s="30"/>
      <c r="AD145" s="1">
        <f>SUM([12]Ahmadnagar:Yavatmal!AB144)</f>
        <v>0</v>
      </c>
      <c r="AE145" s="1" t="b">
        <f t="shared" si="52"/>
        <v>1</v>
      </c>
      <c r="AZ145" s="138"/>
    </row>
    <row r="146" spans="1:52">
      <c r="A146" s="31"/>
      <c r="B146" s="25" t="s">
        <v>72</v>
      </c>
      <c r="C146" s="33">
        <f t="shared" ref="C146:D146" si="53">SUM(C124:C145)</f>
        <v>0</v>
      </c>
      <c r="D146" s="26">
        <f t="shared" si="53"/>
        <v>0</v>
      </c>
      <c r="E146" s="33">
        <f t="shared" ref="E146:F146" si="54">SUM(E124:E145)</f>
        <v>0</v>
      </c>
      <c r="F146" s="26">
        <f t="shared" si="54"/>
        <v>0</v>
      </c>
      <c r="G146" s="129">
        <f t="shared" si="37"/>
        <v>0</v>
      </c>
      <c r="H146" s="129">
        <f t="shared" si="37"/>
        <v>0</v>
      </c>
      <c r="I146" s="33">
        <f t="shared" ref="I146:L146" si="55">SUM(I124:I145)</f>
        <v>0</v>
      </c>
      <c r="J146" s="26">
        <f t="shared" si="55"/>
        <v>0</v>
      </c>
      <c r="K146" s="33">
        <f t="shared" si="55"/>
        <v>0</v>
      </c>
      <c r="L146" s="26">
        <f t="shared" si="55"/>
        <v>0</v>
      </c>
      <c r="M146" s="26">
        <f>SUM([12]Ahmadnagar:Yavatmal!M145)</f>
        <v>0</v>
      </c>
      <c r="N146" s="26">
        <f>SUM([12]Ahmadnagar:Yavatmal!N145)</f>
        <v>0</v>
      </c>
      <c r="O146" s="27"/>
      <c r="P146" s="33">
        <f t="shared" ref="P146:S146" si="56">SUM(P124:P145)</f>
        <v>0</v>
      </c>
      <c r="Q146" s="26">
        <f t="shared" si="56"/>
        <v>0</v>
      </c>
      <c r="R146" s="33">
        <f t="shared" si="56"/>
        <v>0</v>
      </c>
      <c r="S146" s="26">
        <f t="shared" si="56"/>
        <v>0</v>
      </c>
      <c r="T146" s="33">
        <f>SUM([12]Ahmadnagar:Yavatmal!T145)</f>
        <v>0</v>
      </c>
      <c r="U146" s="28">
        <f>SUM([12]Ahmadnagar:Yavatmal!U145)</f>
        <v>0</v>
      </c>
      <c r="V146" s="26">
        <f>SUM([12]Ahmadnagar:Yavatmal!V145)</f>
        <v>0</v>
      </c>
      <c r="W146" s="26">
        <f>SUM([12]Ahmadnagar:Yavatmal!W145)</f>
        <v>0</v>
      </c>
      <c r="X146" s="39"/>
      <c r="Y146" s="33">
        <f>SUM([12]Ahmadnagar:Yavatmal!Y145)</f>
        <v>0</v>
      </c>
      <c r="Z146" s="28">
        <f>SUM([12]Ahmadnagar:Yavatmal!Z145)</f>
        <v>0</v>
      </c>
      <c r="AA146" s="33">
        <f>SUM([12]Ahmadnagar:Yavatmal!AA145)</f>
        <v>0</v>
      </c>
      <c r="AB146" s="28">
        <f>SUM([12]Ahmadnagar:Yavatmal!AB145)</f>
        <v>0</v>
      </c>
      <c r="AC146" s="30"/>
      <c r="AD146" s="1">
        <f>SUM([12]Ahmadnagar:Yavatmal!AB145)</f>
        <v>0</v>
      </c>
      <c r="AE146" s="1" t="b">
        <f t="shared" si="52"/>
        <v>1</v>
      </c>
      <c r="AZ146" s="138"/>
    </row>
    <row r="147" spans="1:52" ht="28.5">
      <c r="A147" s="31"/>
      <c r="B147" s="25" t="s">
        <v>103</v>
      </c>
      <c r="C147" s="33">
        <f t="shared" ref="C147:F147" si="57">C122+C146</f>
        <v>0</v>
      </c>
      <c r="D147" s="26">
        <f t="shared" si="57"/>
        <v>0</v>
      </c>
      <c r="E147" s="33">
        <f t="shared" si="57"/>
        <v>0</v>
      </c>
      <c r="F147" s="26">
        <f t="shared" si="57"/>
        <v>0</v>
      </c>
      <c r="G147" s="129">
        <f t="shared" si="37"/>
        <v>0</v>
      </c>
      <c r="H147" s="129">
        <f t="shared" si="37"/>
        <v>0</v>
      </c>
      <c r="I147" s="33">
        <f t="shared" ref="I147:L147" si="58">I122+I146</f>
        <v>0</v>
      </c>
      <c r="J147" s="26">
        <f t="shared" si="58"/>
        <v>0</v>
      </c>
      <c r="K147" s="33">
        <f t="shared" si="58"/>
        <v>0</v>
      </c>
      <c r="L147" s="26">
        <f t="shared" si="58"/>
        <v>0</v>
      </c>
      <c r="M147" s="26">
        <f>SUM([12]Ahmadnagar:Yavatmal!M146)</f>
        <v>0</v>
      </c>
      <c r="N147" s="26">
        <f>SUM([12]Ahmadnagar:Yavatmal!N146)</f>
        <v>0</v>
      </c>
      <c r="O147" s="27"/>
      <c r="P147" s="33">
        <f t="shared" ref="P147:S147" si="59">P122+P146</f>
        <v>0</v>
      </c>
      <c r="Q147" s="26">
        <f t="shared" si="59"/>
        <v>0</v>
      </c>
      <c r="R147" s="33">
        <f t="shared" si="59"/>
        <v>0</v>
      </c>
      <c r="S147" s="26">
        <f t="shared" si="59"/>
        <v>0</v>
      </c>
      <c r="T147" s="33">
        <f>SUM([12]Ahmadnagar:Yavatmal!T146)</f>
        <v>0</v>
      </c>
      <c r="U147" s="28">
        <f>SUM([12]Ahmadnagar:Yavatmal!U146)</f>
        <v>0</v>
      </c>
      <c r="V147" s="26">
        <f>SUM([12]Ahmadnagar:Yavatmal!V146)</f>
        <v>0</v>
      </c>
      <c r="W147" s="26">
        <f>SUM([12]Ahmadnagar:Yavatmal!W146)</f>
        <v>0</v>
      </c>
      <c r="X147" s="39"/>
      <c r="Y147" s="33">
        <f>SUM([12]Ahmadnagar:Yavatmal!Y146)</f>
        <v>0</v>
      </c>
      <c r="Z147" s="28">
        <f>SUM([12]Ahmadnagar:Yavatmal!Z146)</f>
        <v>0</v>
      </c>
      <c r="AA147" s="33">
        <f>SUM([12]Ahmadnagar:Yavatmal!AA146)</f>
        <v>0</v>
      </c>
      <c r="AB147" s="28">
        <f>SUM([12]Ahmadnagar:Yavatmal!AB146)</f>
        <v>0</v>
      </c>
      <c r="AC147" s="30"/>
      <c r="AD147" s="1">
        <f>SUM([12]Ahmadnagar:Yavatmal!AB146)</f>
        <v>0</v>
      </c>
      <c r="AE147" s="1" t="b">
        <f t="shared" si="52"/>
        <v>1</v>
      </c>
      <c r="AZ147" s="138"/>
    </row>
    <row r="148" spans="1:52" ht="27.75" customHeight="1">
      <c r="A148" s="31"/>
      <c r="B148" s="25" t="s">
        <v>110</v>
      </c>
      <c r="C148" s="33">
        <f t="shared" ref="C148:F148" si="60">C115+C147</f>
        <v>7</v>
      </c>
      <c r="D148" s="26">
        <f t="shared" si="60"/>
        <v>149.27500000000001</v>
      </c>
      <c r="E148" s="33">
        <f t="shared" si="60"/>
        <v>7</v>
      </c>
      <c r="F148" s="26">
        <f t="shared" si="60"/>
        <v>149.27500000000001</v>
      </c>
      <c r="G148" s="139">
        <f t="shared" si="37"/>
        <v>1</v>
      </c>
      <c r="H148" s="139">
        <f t="shared" si="37"/>
        <v>1</v>
      </c>
      <c r="I148" s="33">
        <f t="shared" ref="I148:L148" si="61">I115+I147</f>
        <v>0</v>
      </c>
      <c r="J148" s="26">
        <f t="shared" si="61"/>
        <v>0</v>
      </c>
      <c r="K148" s="33">
        <f t="shared" si="61"/>
        <v>0</v>
      </c>
      <c r="L148" s="26">
        <f t="shared" si="61"/>
        <v>0</v>
      </c>
      <c r="M148" s="26">
        <f>SUM([12]Ahmadnagar:Yavatmal!M147)</f>
        <v>0</v>
      </c>
      <c r="N148" s="26">
        <f>SUM([12]Ahmadnagar:Yavatmal!N147)</f>
        <v>0</v>
      </c>
      <c r="O148" s="27"/>
      <c r="P148" s="33">
        <f t="shared" ref="P148:S148" si="62">P115+P147</f>
        <v>7</v>
      </c>
      <c r="Q148" s="26">
        <f t="shared" si="62"/>
        <v>280</v>
      </c>
      <c r="R148" s="33">
        <f t="shared" si="62"/>
        <v>7</v>
      </c>
      <c r="S148" s="26">
        <f t="shared" si="62"/>
        <v>280</v>
      </c>
      <c r="T148" s="33">
        <f>SUM([12]Ahmadnagar:Yavatmal!T147)</f>
        <v>0</v>
      </c>
      <c r="U148" s="28">
        <f>SUM([12]Ahmadnagar:Yavatmal!U147)</f>
        <v>0</v>
      </c>
      <c r="V148" s="26">
        <f>SUM([12]Ahmadnagar:Yavatmal!V147)</f>
        <v>0</v>
      </c>
      <c r="W148" s="26">
        <f>SUM([12]Ahmadnagar:Yavatmal!W147)</f>
        <v>0</v>
      </c>
      <c r="X148" s="39"/>
      <c r="Y148" s="33">
        <f t="shared" ref="Y148:AB148" si="63">Y115+Y147</f>
        <v>7</v>
      </c>
      <c r="Z148" s="26">
        <f t="shared" si="63"/>
        <v>157.50000000000003</v>
      </c>
      <c r="AA148" s="33">
        <f t="shared" si="63"/>
        <v>7</v>
      </c>
      <c r="AB148" s="26">
        <f t="shared" si="63"/>
        <v>157.50000000000003</v>
      </c>
      <c r="AC148" s="30"/>
      <c r="AD148" s="1">
        <f>SUM([12]Ahmadnagar:Yavatmal!AB147)</f>
        <v>157.5</v>
      </c>
      <c r="AE148" s="1" t="b">
        <f t="shared" si="52"/>
        <v>1</v>
      </c>
    </row>
    <row r="149" spans="1:52" ht="27.75" customHeight="1">
      <c r="A149" s="32">
        <v>4</v>
      </c>
      <c r="B149" s="25" t="s">
        <v>111</v>
      </c>
      <c r="C149" s="33">
        <f>SUM([12]Ahmadnagar:Yavatmal!C148)</f>
        <v>0</v>
      </c>
      <c r="D149" s="26">
        <f>SUM([12]Ahmadnagar:Yavatmal!D148)</f>
        <v>0</v>
      </c>
      <c r="E149" s="33">
        <f>SUM([12]Ahmadnagar:Yavatmal!E148)</f>
        <v>0</v>
      </c>
      <c r="F149" s="26">
        <f>SUM([12]Ahmadnagar:Yavatmal!F148)</f>
        <v>0</v>
      </c>
      <c r="G149" s="129">
        <f t="shared" si="37"/>
        <v>0</v>
      </c>
      <c r="H149" s="129">
        <f t="shared" si="37"/>
        <v>0</v>
      </c>
      <c r="I149" s="33">
        <f>SUM([12]Ahmadnagar:Yavatmal!I148)</f>
        <v>0</v>
      </c>
      <c r="J149" s="26">
        <f>SUM([12]Ahmadnagar:Yavatmal!J148)</f>
        <v>0</v>
      </c>
      <c r="K149" s="33">
        <f>SUM([12]Ahmadnagar:Yavatmal!K148)</f>
        <v>0</v>
      </c>
      <c r="L149" s="26">
        <f>SUM([12]Ahmadnagar:Yavatmal!L148)</f>
        <v>0</v>
      </c>
      <c r="M149" s="26">
        <f>SUM([12]Ahmadnagar:Yavatmal!M148)</f>
        <v>0</v>
      </c>
      <c r="N149" s="26">
        <f>SUM([12]Ahmadnagar:Yavatmal!N148)</f>
        <v>0</v>
      </c>
      <c r="O149" s="27">
        <v>0</v>
      </c>
      <c r="P149" s="33">
        <f>SUM([12]Ahmadnagar:Yavatmal!P148)</f>
        <v>0</v>
      </c>
      <c r="Q149" s="26">
        <f>SUM([12]Ahmadnagar:Yavatmal!Q148)</f>
        <v>0</v>
      </c>
      <c r="R149" s="33">
        <f>SUM([12]Ahmadnagar:Yavatmal!R148)</f>
        <v>0</v>
      </c>
      <c r="S149" s="26">
        <f>SUM([12]Ahmadnagar:Yavatmal!S148)</f>
        <v>0</v>
      </c>
      <c r="T149" s="33">
        <f>SUM([12]Ahmadnagar:Yavatmal!T148)</f>
        <v>0</v>
      </c>
      <c r="U149" s="28">
        <f>SUM([12]Ahmadnagar:Yavatmal!U148)</f>
        <v>0</v>
      </c>
      <c r="V149" s="26">
        <f>SUM([12]Ahmadnagar:Yavatmal!V148)</f>
        <v>0</v>
      </c>
      <c r="W149" s="26">
        <f>SUM([12]Ahmadnagar:Yavatmal!W148)</f>
        <v>0</v>
      </c>
      <c r="X149" s="39"/>
      <c r="Y149" s="33">
        <f>SUM([12]Ahmadnagar:Yavatmal!Y148)</f>
        <v>0</v>
      </c>
      <c r="Z149" s="28">
        <f>SUM([12]Ahmadnagar:Yavatmal!Z148)</f>
        <v>0</v>
      </c>
      <c r="AA149" s="33">
        <f>SUM([12]Ahmadnagar:Yavatmal!AA148)</f>
        <v>0</v>
      </c>
      <c r="AB149" s="28">
        <f>SUM([12]Ahmadnagar:Yavatmal!AB148)</f>
        <v>0</v>
      </c>
      <c r="AC149" s="30"/>
      <c r="AD149" s="1">
        <f>SUM([12]Ahmadnagar:Yavatmal!AB148)</f>
        <v>0</v>
      </c>
      <c r="AE149" s="1" t="b">
        <f t="shared" si="52"/>
        <v>1</v>
      </c>
    </row>
    <row r="150" spans="1:52" s="142" customFormat="1" ht="21.75" customHeight="1">
      <c r="A150" s="31">
        <v>4.01</v>
      </c>
      <c r="B150" s="34" t="s">
        <v>112</v>
      </c>
      <c r="C150" s="35">
        <f>SUM([12]Ahmadnagar:Yavatmal!C149)</f>
        <v>0</v>
      </c>
      <c r="D150" s="36">
        <f>SUM([12]Ahmadnagar:Yavatmal!D149)</f>
        <v>0</v>
      </c>
      <c r="E150" s="35">
        <f>SUM([12]Ahmadnagar:Yavatmal!E149)</f>
        <v>0</v>
      </c>
      <c r="F150" s="36">
        <f>SUM([12]Ahmadnagar:Yavatmal!F149)</f>
        <v>0</v>
      </c>
      <c r="G150" s="99">
        <f t="shared" si="37"/>
        <v>0</v>
      </c>
      <c r="H150" s="99">
        <f t="shared" si="37"/>
        <v>0</v>
      </c>
      <c r="I150" s="35">
        <f>SUM([12]Ahmadnagar:Yavatmal!I149)</f>
        <v>0</v>
      </c>
      <c r="J150" s="36">
        <f>SUM([12]Ahmadnagar:Yavatmal!J149)</f>
        <v>0</v>
      </c>
      <c r="K150" s="35">
        <f>SUM([12]Ahmadnagar:Yavatmal!K149)</f>
        <v>0</v>
      </c>
      <c r="L150" s="36">
        <f>SUM([12]Ahmadnagar:Yavatmal!L149)</f>
        <v>0</v>
      </c>
      <c r="M150" s="36">
        <f>SUM([12]Ahmadnagar:Yavatmal!M149)</f>
        <v>0</v>
      </c>
      <c r="N150" s="36">
        <f>SUM([12]Ahmadnagar:Yavatmal!N149)</f>
        <v>0</v>
      </c>
      <c r="O150" s="37">
        <v>3.000000000000002E-2</v>
      </c>
      <c r="P150" s="35">
        <f>SUM([12]Ahmadnagar:Yavatmal!P149)</f>
        <v>3114</v>
      </c>
      <c r="Q150" s="36">
        <f>SUM([12]Ahmadnagar:Yavatmal!Q149)</f>
        <v>93.419999999999987</v>
      </c>
      <c r="R150" s="35">
        <f>SUM([12]Ahmadnagar:Yavatmal!R149)</f>
        <v>3114</v>
      </c>
      <c r="S150" s="36">
        <f>SUM([12]Ahmadnagar:Yavatmal!S149)</f>
        <v>93.419999999999987</v>
      </c>
      <c r="T150" s="35">
        <f>SUM([12]Ahmadnagar:Yavatmal!T149)</f>
        <v>0</v>
      </c>
      <c r="U150" s="38">
        <f>SUM([12]Ahmadnagar:Yavatmal!U149)</f>
        <v>0</v>
      </c>
      <c r="V150" s="36">
        <f>SUM([12]Ahmadnagar:Yavatmal!V149)</f>
        <v>0</v>
      </c>
      <c r="W150" s="36">
        <f>SUM([12]Ahmadnagar:Yavatmal!W149)</f>
        <v>0</v>
      </c>
      <c r="X150" s="39">
        <v>0.03</v>
      </c>
      <c r="Y150" s="35">
        <f>SUM([12]Ahmadnagar:Yavatmal!Y149)</f>
        <v>3114</v>
      </c>
      <c r="Z150" s="140">
        <f>SUM([12]Ahmadnagar:Yavatmal!Z149)</f>
        <v>93.419999999999987</v>
      </c>
      <c r="AA150" s="141">
        <f>SUM([12]Ahmadnagar:Yavatmal!AA149)</f>
        <v>3114</v>
      </c>
      <c r="AB150" s="140">
        <f>SUM([12]Ahmadnagar:Yavatmal!AB149)</f>
        <v>93.419999999999987</v>
      </c>
      <c r="AC150" s="280" t="s">
        <v>113</v>
      </c>
      <c r="AD150" s="1">
        <f>SUM([12]Ahmadnagar:Yavatmal!AB149)</f>
        <v>93.419999999999987</v>
      </c>
      <c r="AE150" s="1" t="b">
        <f t="shared" si="52"/>
        <v>1</v>
      </c>
      <c r="AF150" s="142">
        <f>P150*O150</f>
        <v>93.420000000000059</v>
      </c>
    </row>
    <row r="151" spans="1:52" s="142" customFormat="1" ht="30" customHeight="1">
      <c r="A151" s="31">
        <v>4.0199999999999996</v>
      </c>
      <c r="B151" s="34" t="s">
        <v>114</v>
      </c>
      <c r="C151" s="35">
        <f>SUM([12]Ahmadnagar:Yavatmal!C150)</f>
        <v>0</v>
      </c>
      <c r="D151" s="36">
        <f>SUM([12]Ahmadnagar:Yavatmal!D150)</f>
        <v>0</v>
      </c>
      <c r="E151" s="35">
        <f>SUM([12]Ahmadnagar:Yavatmal!E150)</f>
        <v>0</v>
      </c>
      <c r="F151" s="36">
        <f>SUM([12]Ahmadnagar:Yavatmal!F150)</f>
        <v>0</v>
      </c>
      <c r="G151" s="99">
        <f t="shared" si="37"/>
        <v>0</v>
      </c>
      <c r="H151" s="99">
        <f t="shared" si="37"/>
        <v>0</v>
      </c>
      <c r="I151" s="35">
        <f>SUM([12]Ahmadnagar:Yavatmal!I150)</f>
        <v>0</v>
      </c>
      <c r="J151" s="36">
        <f>SUM([12]Ahmadnagar:Yavatmal!J150)</f>
        <v>0</v>
      </c>
      <c r="K151" s="35">
        <f>SUM([12]Ahmadnagar:Yavatmal!K150)</f>
        <v>0</v>
      </c>
      <c r="L151" s="36">
        <f>SUM([12]Ahmadnagar:Yavatmal!L150)</f>
        <v>0</v>
      </c>
      <c r="M151" s="36">
        <f>SUM([12]Ahmadnagar:Yavatmal!M150)</f>
        <v>0</v>
      </c>
      <c r="N151" s="36">
        <f>SUM([12]Ahmadnagar:Yavatmal!N150)</f>
        <v>0</v>
      </c>
      <c r="O151" s="37">
        <v>3.000000000000002E-2</v>
      </c>
      <c r="P151" s="35">
        <f>SUM([12]Ahmadnagar:Yavatmal!P150)</f>
        <v>2139</v>
      </c>
      <c r="Q151" s="36">
        <f>SUM([12]Ahmadnagar:Yavatmal!Q150)</f>
        <v>64.17</v>
      </c>
      <c r="R151" s="35">
        <f>SUM([12]Ahmadnagar:Yavatmal!R150)</f>
        <v>2139</v>
      </c>
      <c r="S151" s="36">
        <f>SUM([12]Ahmadnagar:Yavatmal!S150)</f>
        <v>64.17</v>
      </c>
      <c r="T151" s="35">
        <f>SUM([12]Ahmadnagar:Yavatmal!T150)</f>
        <v>0</v>
      </c>
      <c r="U151" s="38">
        <f>SUM([12]Ahmadnagar:Yavatmal!U150)</f>
        <v>0</v>
      </c>
      <c r="V151" s="36">
        <f>SUM([12]Ahmadnagar:Yavatmal!V150)</f>
        <v>0</v>
      </c>
      <c r="W151" s="36">
        <f>SUM([12]Ahmadnagar:Yavatmal!W150)</f>
        <v>0</v>
      </c>
      <c r="X151" s="39">
        <v>0.03</v>
      </c>
      <c r="Y151" s="35">
        <f>SUM([12]Ahmadnagar:Yavatmal!Y150)</f>
        <v>2139</v>
      </c>
      <c r="Z151" s="140">
        <f>SUM([12]Ahmadnagar:Yavatmal!Z150)</f>
        <v>64.17</v>
      </c>
      <c r="AA151" s="141">
        <f>SUM([12]Ahmadnagar:Yavatmal!AA150)</f>
        <v>2139</v>
      </c>
      <c r="AB151" s="140">
        <f>SUM([12]Ahmadnagar:Yavatmal!AB150)</f>
        <v>64.17</v>
      </c>
      <c r="AC151" s="282"/>
      <c r="AD151" s="1">
        <f>SUM([12]Ahmadnagar:Yavatmal!AB150)</f>
        <v>64.17</v>
      </c>
      <c r="AE151" s="1" t="b">
        <f t="shared" si="52"/>
        <v>1</v>
      </c>
      <c r="AF151" s="142">
        <f>P151*O151</f>
        <v>64.170000000000044</v>
      </c>
    </row>
    <row r="152" spans="1:52" ht="24.75" customHeight="1">
      <c r="A152" s="31"/>
      <c r="B152" s="25" t="s">
        <v>115</v>
      </c>
      <c r="C152" s="33">
        <f t="shared" ref="C152:F152" si="64">SUM(C150:C151)</f>
        <v>0</v>
      </c>
      <c r="D152" s="26">
        <f t="shared" si="64"/>
        <v>0</v>
      </c>
      <c r="E152" s="33">
        <f t="shared" si="64"/>
        <v>0</v>
      </c>
      <c r="F152" s="26">
        <f t="shared" si="64"/>
        <v>0</v>
      </c>
      <c r="G152" s="129">
        <f t="shared" si="37"/>
        <v>0</v>
      </c>
      <c r="H152" s="129">
        <f t="shared" si="37"/>
        <v>0</v>
      </c>
      <c r="I152" s="33">
        <f t="shared" ref="I152:L152" si="65">SUM(I150:I151)</f>
        <v>0</v>
      </c>
      <c r="J152" s="26">
        <f t="shared" si="65"/>
        <v>0</v>
      </c>
      <c r="K152" s="33">
        <f t="shared" si="65"/>
        <v>0</v>
      </c>
      <c r="L152" s="26">
        <f t="shared" si="65"/>
        <v>0</v>
      </c>
      <c r="M152" s="26">
        <f>SUM([12]Ahmadnagar:Yavatmal!M151)</f>
        <v>0</v>
      </c>
      <c r="N152" s="26">
        <f>SUM([12]Ahmadnagar:Yavatmal!N151)</f>
        <v>0</v>
      </c>
      <c r="O152" s="27"/>
      <c r="P152" s="33">
        <f t="shared" ref="P152:S152" si="66">SUM(P150:P151)</f>
        <v>5253</v>
      </c>
      <c r="Q152" s="26">
        <f t="shared" si="66"/>
        <v>157.58999999999997</v>
      </c>
      <c r="R152" s="33">
        <f t="shared" si="66"/>
        <v>5253</v>
      </c>
      <c r="S152" s="26">
        <f t="shared" si="66"/>
        <v>157.58999999999997</v>
      </c>
      <c r="T152" s="33">
        <f>SUM([12]Ahmadnagar:Yavatmal!T151)</f>
        <v>0</v>
      </c>
      <c r="U152" s="28">
        <f>SUM([12]Ahmadnagar:Yavatmal!U151)</f>
        <v>0</v>
      </c>
      <c r="V152" s="26">
        <f>SUM([12]Ahmadnagar:Yavatmal!V151)</f>
        <v>0</v>
      </c>
      <c r="W152" s="26">
        <f>SUM([12]Ahmadnagar:Yavatmal!W151)</f>
        <v>0</v>
      </c>
      <c r="X152" s="39"/>
      <c r="Y152" s="33">
        <f t="shared" ref="Y152:AB152" si="67">SUM(Y150:Y151)</f>
        <v>5253</v>
      </c>
      <c r="Z152" s="26">
        <f t="shared" si="67"/>
        <v>157.58999999999997</v>
      </c>
      <c r="AA152" s="33">
        <f t="shared" si="67"/>
        <v>5253</v>
      </c>
      <c r="AB152" s="26">
        <f t="shared" si="67"/>
        <v>157.58999999999997</v>
      </c>
      <c r="AC152" s="30"/>
      <c r="AD152" s="1">
        <f>SUM([12]Ahmadnagar:Yavatmal!AB151)</f>
        <v>157.59</v>
      </c>
      <c r="AE152" s="1" t="b">
        <f t="shared" si="52"/>
        <v>1</v>
      </c>
      <c r="AZ152" s="138"/>
    </row>
    <row r="153" spans="1:52" s="142" customFormat="1" ht="103.5" customHeight="1">
      <c r="A153" s="143">
        <v>5</v>
      </c>
      <c r="B153" s="34" t="s">
        <v>116</v>
      </c>
      <c r="C153" s="99">
        <f>SUM([12]Ahmadnagar:Yavatmal!C152)</f>
        <v>0</v>
      </c>
      <c r="D153" s="99">
        <f>SUM([12]Ahmadnagar:Yavatmal!D152)</f>
        <v>2469.9899999999993</v>
      </c>
      <c r="E153" s="99">
        <f>SUM([12]Ahmadnagar:Yavatmal!E152)</f>
        <v>0</v>
      </c>
      <c r="F153" s="99">
        <f>SUM([12]Ahmadnagar:Yavatmal!F152)</f>
        <v>2469.9899999999993</v>
      </c>
      <c r="G153" s="99">
        <f t="shared" si="37"/>
        <v>0</v>
      </c>
      <c r="H153" s="122">
        <f t="shared" si="37"/>
        <v>1</v>
      </c>
      <c r="I153" s="99">
        <f>SUM([12]Ahmadnagar:Yavatmal!I152)</f>
        <v>0</v>
      </c>
      <c r="J153" s="99">
        <f>SUM([12]Ahmadnagar:Yavatmal!J152)</f>
        <v>0</v>
      </c>
      <c r="K153" s="99">
        <f>SUM([12]Ahmadnagar:Yavatmal!K152)</f>
        <v>0</v>
      </c>
      <c r="L153" s="99">
        <f>SUM([12]Ahmadnagar:Yavatmal!L152)</f>
        <v>0</v>
      </c>
      <c r="M153" s="99">
        <f>SUM([12]Ahmadnagar:Yavatmal!M152)</f>
        <v>0</v>
      </c>
      <c r="N153" s="99">
        <f>SUM([12]Ahmadnagar:Yavatmal!N152)</f>
        <v>0</v>
      </c>
      <c r="O153" s="37"/>
      <c r="P153" s="35">
        <f>SUM([12]Ahmadnagar:Yavatmal!P152)</f>
        <v>0</v>
      </c>
      <c r="Q153" s="36">
        <f>SUM([12]Ahmadnagar:Yavatmal!Q152)</f>
        <v>42269.318570000003</v>
      </c>
      <c r="R153" s="35">
        <f>SUM([12]Ahmadnagar:Yavatmal!R152)</f>
        <v>0</v>
      </c>
      <c r="S153" s="36">
        <f>SUM([12]Ahmadnagar:Yavatmal!S152)</f>
        <v>42269.318570000003</v>
      </c>
      <c r="T153" s="99"/>
      <c r="U153" s="144"/>
      <c r="V153" s="99"/>
      <c r="W153" s="99"/>
      <c r="X153" s="39"/>
      <c r="Y153" s="35">
        <f>SUM([12]Ahmadnagar:Yavatmal!Y152)</f>
        <v>0</v>
      </c>
      <c r="Z153" s="38">
        <f>SUM([12]Ahmadnagar:Yavatmal!Z152)</f>
        <v>1400</v>
      </c>
      <c r="AA153" s="35">
        <f>SUM([12]Ahmadnagar:Yavatmal!AA152)</f>
        <v>0</v>
      </c>
      <c r="AB153" s="36">
        <f>SUM([12]Ahmadnagar:Yavatmal!AB152)</f>
        <v>1400</v>
      </c>
      <c r="AC153" s="30" t="s">
        <v>117</v>
      </c>
      <c r="AD153" s="1">
        <f>SUM([12]Ahmadnagar:Yavatmal!AB152)</f>
        <v>1400</v>
      </c>
      <c r="AE153" s="1" t="b">
        <f t="shared" si="52"/>
        <v>1</v>
      </c>
    </row>
    <row r="154" spans="1:52" ht="27" customHeight="1">
      <c r="A154" s="31"/>
      <c r="B154" s="25" t="s">
        <v>118</v>
      </c>
      <c r="C154" s="33">
        <f>SUM([12]Ahmadnagar:Yavatmal!C153)</f>
        <v>0</v>
      </c>
      <c r="D154" s="26">
        <f>SUM([12]Ahmadnagar:Yavatmal!D153)</f>
        <v>2469.9899999999993</v>
      </c>
      <c r="E154" s="33">
        <f>SUM([12]Ahmadnagar:Yavatmal!E153)</f>
        <v>0</v>
      </c>
      <c r="F154" s="26">
        <f>SUM([12]Ahmadnagar:Yavatmal!F153)</f>
        <v>2469.9899999999993</v>
      </c>
      <c r="G154" s="129">
        <f t="shared" si="37"/>
        <v>0</v>
      </c>
      <c r="H154" s="139">
        <f t="shared" si="37"/>
        <v>1</v>
      </c>
      <c r="I154" s="33">
        <f>SUM([12]Ahmadnagar:Yavatmal!I153)</f>
        <v>0</v>
      </c>
      <c r="J154" s="26">
        <f>SUM([12]Ahmadnagar:Yavatmal!J153)</f>
        <v>0</v>
      </c>
      <c r="K154" s="33">
        <f>SUM([12]Ahmadnagar:Yavatmal!K153)</f>
        <v>0</v>
      </c>
      <c r="L154" s="26">
        <f>SUM([12]Ahmadnagar:Yavatmal!L153)</f>
        <v>0</v>
      </c>
      <c r="M154" s="26">
        <f>SUM([12]Ahmadnagar:Yavatmal!M153)</f>
        <v>0</v>
      </c>
      <c r="N154" s="26">
        <f>SUM([12]Ahmadnagar:Yavatmal!N153)</f>
        <v>0</v>
      </c>
      <c r="O154" s="27">
        <v>0</v>
      </c>
      <c r="P154" s="33">
        <f>SUM([12]Ahmadnagar:Yavatmal!P153)</f>
        <v>0</v>
      </c>
      <c r="Q154" s="26">
        <f>SUM([12]Ahmadnagar:Yavatmal!Q153)</f>
        <v>42269.318570000003</v>
      </c>
      <c r="R154" s="33">
        <f>SUM([12]Ahmadnagar:Yavatmal!R153)</f>
        <v>0</v>
      </c>
      <c r="S154" s="26">
        <f>SUM([12]Ahmadnagar:Yavatmal!S153)</f>
        <v>42269.318570000003</v>
      </c>
      <c r="T154" s="33">
        <f>SUM([12]Ahmadnagar:Yavatmal!T153)</f>
        <v>0</v>
      </c>
      <c r="U154" s="28">
        <f>SUM([12]Ahmadnagar:Yavatmal!U153)</f>
        <v>0</v>
      </c>
      <c r="V154" s="26">
        <f>SUM([12]Ahmadnagar:Yavatmal!V153)</f>
        <v>0</v>
      </c>
      <c r="W154" s="26">
        <f>SUM([12]Ahmadnagar:Yavatmal!W153)</f>
        <v>0</v>
      </c>
      <c r="X154" s="39">
        <v>0</v>
      </c>
      <c r="Y154" s="33">
        <f>SUM([12]Ahmadnagar:Yavatmal!Y153)</f>
        <v>0</v>
      </c>
      <c r="Z154" s="28">
        <f>SUM([12]Ahmadnagar:Yavatmal!Z153)</f>
        <v>1400</v>
      </c>
      <c r="AA154" s="33">
        <f>SUM([12]Ahmadnagar:Yavatmal!AA153)</f>
        <v>0</v>
      </c>
      <c r="AB154" s="28">
        <f>SUM([12]Ahmadnagar:Yavatmal!AB153)</f>
        <v>1400</v>
      </c>
      <c r="AC154" s="30"/>
      <c r="AD154" s="1">
        <f>SUM([12]Ahmadnagar:Yavatmal!AB153)</f>
        <v>1400</v>
      </c>
      <c r="AE154" s="1" t="b">
        <f t="shared" si="52"/>
        <v>1</v>
      </c>
      <c r="AZ154" s="138"/>
    </row>
    <row r="155" spans="1:52" ht="42.75">
      <c r="A155" s="32">
        <v>6</v>
      </c>
      <c r="B155" s="25" t="s">
        <v>119</v>
      </c>
      <c r="C155" s="33">
        <f>SUM([12]Ahmadnagar:Yavatmal!C154)</f>
        <v>0</v>
      </c>
      <c r="D155" s="26">
        <f>SUM([12]Ahmadnagar:Yavatmal!D154)</f>
        <v>0</v>
      </c>
      <c r="E155" s="33">
        <f>SUM([12]Ahmadnagar:Yavatmal!E154)</f>
        <v>0</v>
      </c>
      <c r="F155" s="26">
        <f>SUM([12]Ahmadnagar:Yavatmal!F154)</f>
        <v>0</v>
      </c>
      <c r="G155" s="129">
        <f t="shared" si="37"/>
        <v>0</v>
      </c>
      <c r="H155" s="129">
        <f t="shared" si="37"/>
        <v>0</v>
      </c>
      <c r="I155" s="33">
        <f>SUM([12]Ahmadnagar:Yavatmal!I154)</f>
        <v>0</v>
      </c>
      <c r="J155" s="26">
        <f>SUM([12]Ahmadnagar:Yavatmal!J154)</f>
        <v>0</v>
      </c>
      <c r="K155" s="33">
        <f>SUM([12]Ahmadnagar:Yavatmal!K154)</f>
        <v>0</v>
      </c>
      <c r="L155" s="26">
        <f>SUM([12]Ahmadnagar:Yavatmal!L154)</f>
        <v>0</v>
      </c>
      <c r="M155" s="26">
        <f>SUM([12]Ahmadnagar:Yavatmal!M154)</f>
        <v>0</v>
      </c>
      <c r="N155" s="26">
        <f>SUM([12]Ahmadnagar:Yavatmal!N154)</f>
        <v>0</v>
      </c>
      <c r="O155" s="27">
        <v>0</v>
      </c>
      <c r="P155" s="33">
        <f>SUM([12]Ahmadnagar:Yavatmal!P154)</f>
        <v>0</v>
      </c>
      <c r="Q155" s="26">
        <f>SUM([12]Ahmadnagar:Yavatmal!Q154)</f>
        <v>0</v>
      </c>
      <c r="R155" s="33">
        <f>SUM([12]Ahmadnagar:Yavatmal!R154)</f>
        <v>0</v>
      </c>
      <c r="S155" s="26">
        <f>SUM([12]Ahmadnagar:Yavatmal!S154)</f>
        <v>0</v>
      </c>
      <c r="T155" s="33">
        <f>SUM([12]Ahmadnagar:Yavatmal!T154)</f>
        <v>0</v>
      </c>
      <c r="U155" s="28">
        <f>SUM([12]Ahmadnagar:Yavatmal!U154)</f>
        <v>0</v>
      </c>
      <c r="V155" s="26">
        <f>SUM([12]Ahmadnagar:Yavatmal!V154)</f>
        <v>0</v>
      </c>
      <c r="W155" s="26">
        <f>SUM([12]Ahmadnagar:Yavatmal!W154)</f>
        <v>0</v>
      </c>
      <c r="X155" s="39"/>
      <c r="Y155" s="33">
        <f>SUM([12]Ahmadnagar:Yavatmal!Y154)</f>
        <v>0</v>
      </c>
      <c r="Z155" s="28">
        <f>SUM([12]Ahmadnagar:Yavatmal!Z154)</f>
        <v>0</v>
      </c>
      <c r="AA155" s="33">
        <f>SUM([12]Ahmadnagar:Yavatmal!AA154)</f>
        <v>0</v>
      </c>
      <c r="AB155" s="28">
        <f>SUM([12]Ahmadnagar:Yavatmal!AB154)</f>
        <v>0</v>
      </c>
      <c r="AC155" s="30"/>
      <c r="AD155" s="1">
        <f>SUM([12]Ahmadnagar:Yavatmal!AB154)</f>
        <v>0</v>
      </c>
      <c r="AE155" s="1" t="b">
        <f t="shared" si="52"/>
        <v>1</v>
      </c>
      <c r="AZ155" s="145"/>
    </row>
    <row r="156" spans="1:52">
      <c r="A156" s="20">
        <v>6.01</v>
      </c>
      <c r="B156" s="25" t="s">
        <v>120</v>
      </c>
      <c r="C156" s="33">
        <f>SUM([12]Ahmadnagar:Yavatmal!C155)</f>
        <v>0</v>
      </c>
      <c r="D156" s="26">
        <f>SUM([12]Ahmadnagar:Yavatmal!D155)</f>
        <v>0</v>
      </c>
      <c r="E156" s="33">
        <f>SUM([12]Ahmadnagar:Yavatmal!E155)</f>
        <v>0</v>
      </c>
      <c r="F156" s="26">
        <f>SUM([12]Ahmadnagar:Yavatmal!F155)</f>
        <v>0</v>
      </c>
      <c r="G156" s="129">
        <f t="shared" si="37"/>
        <v>0</v>
      </c>
      <c r="H156" s="129">
        <f t="shared" si="37"/>
        <v>0</v>
      </c>
      <c r="I156" s="33">
        <f>SUM([12]Ahmadnagar:Yavatmal!I155)</f>
        <v>0</v>
      </c>
      <c r="J156" s="26">
        <f>SUM([12]Ahmadnagar:Yavatmal!J155)</f>
        <v>0</v>
      </c>
      <c r="K156" s="33">
        <f>SUM([12]Ahmadnagar:Yavatmal!K155)</f>
        <v>0</v>
      </c>
      <c r="L156" s="26">
        <f>SUM([12]Ahmadnagar:Yavatmal!L155)</f>
        <v>0</v>
      </c>
      <c r="M156" s="26">
        <f>SUM([12]Ahmadnagar:Yavatmal!M155)</f>
        <v>0</v>
      </c>
      <c r="N156" s="26">
        <f>SUM([12]Ahmadnagar:Yavatmal!N155)</f>
        <v>0</v>
      </c>
      <c r="O156" s="27">
        <v>0</v>
      </c>
      <c r="P156" s="33">
        <f>SUM([12]Ahmadnagar:Yavatmal!P155)</f>
        <v>0</v>
      </c>
      <c r="Q156" s="26">
        <f>SUM([12]Ahmadnagar:Yavatmal!Q155)</f>
        <v>0</v>
      </c>
      <c r="R156" s="33">
        <f>SUM([12]Ahmadnagar:Yavatmal!R155)</f>
        <v>0</v>
      </c>
      <c r="S156" s="26">
        <f>SUM([12]Ahmadnagar:Yavatmal!S155)</f>
        <v>0</v>
      </c>
      <c r="T156" s="33">
        <f>SUM([12]Ahmadnagar:Yavatmal!T155)</f>
        <v>0</v>
      </c>
      <c r="U156" s="28">
        <f>SUM([12]Ahmadnagar:Yavatmal!U155)</f>
        <v>0</v>
      </c>
      <c r="V156" s="26">
        <f>SUM([12]Ahmadnagar:Yavatmal!V155)</f>
        <v>0</v>
      </c>
      <c r="W156" s="26">
        <f>SUM([12]Ahmadnagar:Yavatmal!W155)</f>
        <v>0</v>
      </c>
      <c r="X156" s="39"/>
      <c r="Y156" s="33">
        <f>SUM([12]Ahmadnagar:Yavatmal!Y155)</f>
        <v>0</v>
      </c>
      <c r="Z156" s="28">
        <f>SUM([12]Ahmadnagar:Yavatmal!Z155)</f>
        <v>0</v>
      </c>
      <c r="AA156" s="33">
        <f>SUM([12]Ahmadnagar:Yavatmal!AA155)</f>
        <v>0</v>
      </c>
      <c r="AB156" s="28">
        <f>SUM([12]Ahmadnagar:Yavatmal!AB155)</f>
        <v>0</v>
      </c>
      <c r="AC156" s="30"/>
      <c r="AD156" s="1">
        <f>SUM([12]Ahmadnagar:Yavatmal!AB155)</f>
        <v>0</v>
      </c>
      <c r="AE156" s="1" t="b">
        <f t="shared" si="52"/>
        <v>1</v>
      </c>
      <c r="AZ156" s="138"/>
    </row>
    <row r="157" spans="1:52">
      <c r="A157" s="20"/>
      <c r="B157" s="34" t="s">
        <v>121</v>
      </c>
      <c r="C157" s="35">
        <f>SUM([12]Ahmadnagar:Yavatmal!C156)</f>
        <v>103</v>
      </c>
      <c r="D157" s="36">
        <f>SUM([12]Ahmadnagar:Yavatmal!D156)</f>
        <v>20.6</v>
      </c>
      <c r="E157" s="35">
        <f>SUM([12]Ahmadnagar:Yavatmal!E156)</f>
        <v>103</v>
      </c>
      <c r="F157" s="36">
        <f>SUM([12]Ahmadnagar:Yavatmal!F156)</f>
        <v>20.6</v>
      </c>
      <c r="G157" s="122">
        <f t="shared" si="37"/>
        <v>1</v>
      </c>
      <c r="H157" s="122">
        <f t="shared" si="37"/>
        <v>1</v>
      </c>
      <c r="I157" s="35">
        <f>SUM([12]Ahmadnagar:Yavatmal!I156)</f>
        <v>0</v>
      </c>
      <c r="J157" s="36">
        <f>SUM([12]Ahmadnagar:Yavatmal!J156)</f>
        <v>0</v>
      </c>
      <c r="K157" s="35">
        <f>SUM([12]Ahmadnagar:Yavatmal!K156)</f>
        <v>0</v>
      </c>
      <c r="L157" s="36">
        <f>SUM([12]Ahmadnagar:Yavatmal!L156)</f>
        <v>0</v>
      </c>
      <c r="M157" s="36">
        <f>SUM([12]Ahmadnagar:Yavatmal!M156)</f>
        <v>0</v>
      </c>
      <c r="N157" s="36">
        <f>SUM([12]Ahmadnagar:Yavatmal!N156)</f>
        <v>0</v>
      </c>
      <c r="O157" s="37">
        <v>0.34</v>
      </c>
      <c r="P157" s="35">
        <f>SUM([12]Ahmadnagar:Yavatmal!P156)</f>
        <v>56</v>
      </c>
      <c r="Q157" s="36">
        <f>SUM([12]Ahmadnagar:Yavatmal!Q156)</f>
        <v>19.040000000000003</v>
      </c>
      <c r="R157" s="35">
        <f>SUM([12]Ahmadnagar:Yavatmal!R156)</f>
        <v>56</v>
      </c>
      <c r="S157" s="36">
        <f>SUM([12]Ahmadnagar:Yavatmal!S156)</f>
        <v>19.040000000000003</v>
      </c>
      <c r="T157" s="35">
        <f>SUM([12]Ahmadnagar:Yavatmal!T156)</f>
        <v>0</v>
      </c>
      <c r="U157" s="38">
        <f>SUM([12]Ahmadnagar:Yavatmal!U156)</f>
        <v>0</v>
      </c>
      <c r="V157" s="36">
        <f>SUM([12]Ahmadnagar:Yavatmal!V156)</f>
        <v>0</v>
      </c>
      <c r="W157" s="36">
        <f>SUM([12]Ahmadnagar:Yavatmal!W156)</f>
        <v>0</v>
      </c>
      <c r="X157" s="146">
        <v>0.2</v>
      </c>
      <c r="Y157" s="35">
        <f>SUM([12]Ahmadnagar:Yavatmal!Y156)</f>
        <v>56</v>
      </c>
      <c r="Z157" s="38">
        <f>SUM([12]Ahmadnagar:Yavatmal!Z156)</f>
        <v>11.200000000000001</v>
      </c>
      <c r="AA157" s="35">
        <f>SUM([12]Ahmadnagar:Yavatmal!AA156)</f>
        <v>56</v>
      </c>
      <c r="AB157" s="38">
        <f>SUM([12]Ahmadnagar:Yavatmal!AB156)</f>
        <v>11.200000000000001</v>
      </c>
      <c r="AC157" s="280" t="s">
        <v>122</v>
      </c>
      <c r="AD157" s="1">
        <f>SUM([12]Ahmadnagar:Yavatmal!AB156)</f>
        <v>11.200000000000001</v>
      </c>
      <c r="AE157" s="1" t="b">
        <f t="shared" si="52"/>
        <v>1</v>
      </c>
      <c r="AZ157" s="138"/>
    </row>
    <row r="158" spans="1:52">
      <c r="A158" s="20"/>
      <c r="B158" s="34" t="s">
        <v>123</v>
      </c>
      <c r="C158" s="35">
        <f>SUM([12]Ahmadnagar:Yavatmal!C157)</f>
        <v>0</v>
      </c>
      <c r="D158" s="36">
        <f>SUM([12]Ahmadnagar:Yavatmal!D157)</f>
        <v>0</v>
      </c>
      <c r="E158" s="35">
        <f>SUM([12]Ahmadnagar:Yavatmal!E157)</f>
        <v>0</v>
      </c>
      <c r="F158" s="36">
        <f>SUM([12]Ahmadnagar:Yavatmal!F157)</f>
        <v>0</v>
      </c>
      <c r="G158" s="125">
        <f t="shared" si="37"/>
        <v>0</v>
      </c>
      <c r="H158" s="125">
        <f t="shared" si="37"/>
        <v>0</v>
      </c>
      <c r="I158" s="35">
        <f>SUM([12]Ahmadnagar:Yavatmal!I157)</f>
        <v>0</v>
      </c>
      <c r="J158" s="36">
        <f>SUM([12]Ahmadnagar:Yavatmal!J157)</f>
        <v>0</v>
      </c>
      <c r="K158" s="35">
        <f>SUM([12]Ahmadnagar:Yavatmal!K157)</f>
        <v>0</v>
      </c>
      <c r="L158" s="36">
        <f>SUM([12]Ahmadnagar:Yavatmal!L157)</f>
        <v>0</v>
      </c>
      <c r="M158" s="36">
        <f>SUM([12]Ahmadnagar:Yavatmal!M157)</f>
        <v>0</v>
      </c>
      <c r="N158" s="36">
        <f>SUM([12]Ahmadnagar:Yavatmal!N157)</f>
        <v>0</v>
      </c>
      <c r="O158" s="37">
        <v>0</v>
      </c>
      <c r="P158" s="35">
        <f>SUM([12]Ahmadnagar:Yavatmal!P157)</f>
        <v>0</v>
      </c>
      <c r="Q158" s="36">
        <f>SUM([12]Ahmadnagar:Yavatmal!Q157)</f>
        <v>0</v>
      </c>
      <c r="R158" s="35">
        <f>SUM([12]Ahmadnagar:Yavatmal!R157)</f>
        <v>0</v>
      </c>
      <c r="S158" s="36">
        <f>SUM([12]Ahmadnagar:Yavatmal!S157)</f>
        <v>0</v>
      </c>
      <c r="T158" s="35">
        <f>SUM([12]Ahmadnagar:Yavatmal!T157)</f>
        <v>0</v>
      </c>
      <c r="U158" s="38">
        <f>SUM([12]Ahmadnagar:Yavatmal!U157)</f>
        <v>0</v>
      </c>
      <c r="V158" s="36">
        <f>SUM([12]Ahmadnagar:Yavatmal!V157)</f>
        <v>0</v>
      </c>
      <c r="W158" s="36">
        <f>SUM([12]Ahmadnagar:Yavatmal!W157)</f>
        <v>0</v>
      </c>
      <c r="X158" s="39"/>
      <c r="Y158" s="35">
        <f>SUM([12]Ahmadnagar:Yavatmal!Y157)</f>
        <v>0</v>
      </c>
      <c r="Z158" s="38">
        <f>SUM([12]Ahmadnagar:Yavatmal!Z157)</f>
        <v>0</v>
      </c>
      <c r="AA158" s="35">
        <f>SUM([12]Ahmadnagar:Yavatmal!AA157)</f>
        <v>0</v>
      </c>
      <c r="AB158" s="38">
        <f>SUM([12]Ahmadnagar:Yavatmal!AB157)</f>
        <v>0</v>
      </c>
      <c r="AC158" s="281"/>
      <c r="AD158" s="1">
        <f>SUM([12]Ahmadnagar:Yavatmal!AB157)</f>
        <v>0</v>
      </c>
      <c r="AE158" s="1" t="b">
        <f t="shared" si="52"/>
        <v>1</v>
      </c>
    </row>
    <row r="159" spans="1:52">
      <c r="A159" s="20"/>
      <c r="B159" s="34" t="s">
        <v>124</v>
      </c>
      <c r="C159" s="35">
        <f>SUM([12]Ahmadnagar:Yavatmal!C158)</f>
        <v>0</v>
      </c>
      <c r="D159" s="36">
        <f>SUM([12]Ahmadnagar:Yavatmal!D158)</f>
        <v>0</v>
      </c>
      <c r="E159" s="35">
        <f>SUM([12]Ahmadnagar:Yavatmal!E158)</f>
        <v>0</v>
      </c>
      <c r="F159" s="36">
        <f>SUM([12]Ahmadnagar:Yavatmal!F158)</f>
        <v>0</v>
      </c>
      <c r="G159" s="125">
        <f t="shared" si="37"/>
        <v>0</v>
      </c>
      <c r="H159" s="125">
        <f t="shared" si="37"/>
        <v>0</v>
      </c>
      <c r="I159" s="35">
        <f>SUM([12]Ahmadnagar:Yavatmal!I158)</f>
        <v>0</v>
      </c>
      <c r="J159" s="36">
        <f>SUM([12]Ahmadnagar:Yavatmal!J158)</f>
        <v>0</v>
      </c>
      <c r="K159" s="35">
        <f>SUM([12]Ahmadnagar:Yavatmal!K158)</f>
        <v>0</v>
      </c>
      <c r="L159" s="36">
        <f>SUM([12]Ahmadnagar:Yavatmal!L158)</f>
        <v>0</v>
      </c>
      <c r="M159" s="36">
        <f>SUM([12]Ahmadnagar:Yavatmal!M158)</f>
        <v>0</v>
      </c>
      <c r="N159" s="36">
        <f>SUM([12]Ahmadnagar:Yavatmal!N158)</f>
        <v>0</v>
      </c>
      <c r="O159" s="37">
        <v>0</v>
      </c>
      <c r="P159" s="35">
        <f>SUM([12]Ahmadnagar:Yavatmal!P158)</f>
        <v>0</v>
      </c>
      <c r="Q159" s="36">
        <f>SUM([12]Ahmadnagar:Yavatmal!Q158)</f>
        <v>0</v>
      </c>
      <c r="R159" s="35">
        <f>SUM([12]Ahmadnagar:Yavatmal!R158)</f>
        <v>0</v>
      </c>
      <c r="S159" s="36">
        <f>SUM([12]Ahmadnagar:Yavatmal!S158)</f>
        <v>0</v>
      </c>
      <c r="T159" s="35">
        <f>SUM([12]Ahmadnagar:Yavatmal!T158)</f>
        <v>0</v>
      </c>
      <c r="U159" s="38">
        <f>SUM([12]Ahmadnagar:Yavatmal!U158)</f>
        <v>0</v>
      </c>
      <c r="V159" s="36">
        <f>SUM([12]Ahmadnagar:Yavatmal!V158)</f>
        <v>0</v>
      </c>
      <c r="W159" s="36">
        <f>SUM([12]Ahmadnagar:Yavatmal!W158)</f>
        <v>0</v>
      </c>
      <c r="X159" s="39"/>
      <c r="Y159" s="35">
        <f>SUM([12]Ahmadnagar:Yavatmal!Y158)</f>
        <v>0</v>
      </c>
      <c r="Z159" s="38">
        <f>SUM([12]Ahmadnagar:Yavatmal!Z158)</f>
        <v>0</v>
      </c>
      <c r="AA159" s="35">
        <f>SUM([12]Ahmadnagar:Yavatmal!AA158)</f>
        <v>0</v>
      </c>
      <c r="AB159" s="38">
        <f>SUM([12]Ahmadnagar:Yavatmal!AB158)</f>
        <v>0</v>
      </c>
      <c r="AC159" s="281"/>
      <c r="AD159" s="1">
        <f>SUM([12]Ahmadnagar:Yavatmal!AB158)</f>
        <v>0</v>
      </c>
      <c r="AE159" s="1" t="b">
        <f t="shared" si="52"/>
        <v>1</v>
      </c>
    </row>
    <row r="160" spans="1:52">
      <c r="A160" s="20"/>
      <c r="B160" s="34" t="s">
        <v>125</v>
      </c>
      <c r="C160" s="35">
        <f>SUM([12]Ahmadnagar:Yavatmal!C159)</f>
        <v>0</v>
      </c>
      <c r="D160" s="36">
        <f>SUM([12]Ahmadnagar:Yavatmal!D159)</f>
        <v>0</v>
      </c>
      <c r="E160" s="35">
        <f>SUM([12]Ahmadnagar:Yavatmal!E159)</f>
        <v>0</v>
      </c>
      <c r="F160" s="36">
        <f>SUM([12]Ahmadnagar:Yavatmal!F159)</f>
        <v>0</v>
      </c>
      <c r="G160" s="125">
        <f t="shared" si="37"/>
        <v>0</v>
      </c>
      <c r="H160" s="125">
        <f t="shared" si="37"/>
        <v>0</v>
      </c>
      <c r="I160" s="35">
        <f>SUM([12]Ahmadnagar:Yavatmal!I159)</f>
        <v>0</v>
      </c>
      <c r="J160" s="36">
        <f>SUM([12]Ahmadnagar:Yavatmal!J159)</f>
        <v>0</v>
      </c>
      <c r="K160" s="35">
        <f>SUM([12]Ahmadnagar:Yavatmal!K159)</f>
        <v>0</v>
      </c>
      <c r="L160" s="36">
        <f>SUM([12]Ahmadnagar:Yavatmal!L159)</f>
        <v>0</v>
      </c>
      <c r="M160" s="36">
        <f>SUM([12]Ahmadnagar:Yavatmal!M159)</f>
        <v>0</v>
      </c>
      <c r="N160" s="36">
        <f>SUM([12]Ahmadnagar:Yavatmal!N159)</f>
        <v>0</v>
      </c>
      <c r="O160" s="37">
        <v>0</v>
      </c>
      <c r="P160" s="35">
        <f>SUM([12]Ahmadnagar:Yavatmal!P159)</f>
        <v>0</v>
      </c>
      <c r="Q160" s="36">
        <f>SUM([12]Ahmadnagar:Yavatmal!Q159)</f>
        <v>0</v>
      </c>
      <c r="R160" s="35">
        <f>SUM([12]Ahmadnagar:Yavatmal!R159)</f>
        <v>0</v>
      </c>
      <c r="S160" s="36">
        <f>SUM([12]Ahmadnagar:Yavatmal!S159)</f>
        <v>0</v>
      </c>
      <c r="T160" s="35">
        <f>SUM([12]Ahmadnagar:Yavatmal!T159)</f>
        <v>0</v>
      </c>
      <c r="U160" s="38">
        <f>SUM([12]Ahmadnagar:Yavatmal!U159)</f>
        <v>0</v>
      </c>
      <c r="V160" s="36">
        <f>SUM([12]Ahmadnagar:Yavatmal!V159)</f>
        <v>0</v>
      </c>
      <c r="W160" s="36">
        <f>SUM([12]Ahmadnagar:Yavatmal!W159)</f>
        <v>0</v>
      </c>
      <c r="X160" s="39"/>
      <c r="Y160" s="35">
        <f>SUM([12]Ahmadnagar:Yavatmal!Y159)</f>
        <v>0</v>
      </c>
      <c r="Z160" s="38">
        <f>SUM([12]Ahmadnagar:Yavatmal!Z159)</f>
        <v>0</v>
      </c>
      <c r="AA160" s="35">
        <f>SUM([12]Ahmadnagar:Yavatmal!AA159)</f>
        <v>0</v>
      </c>
      <c r="AB160" s="38">
        <f>SUM([12]Ahmadnagar:Yavatmal!AB159)</f>
        <v>0</v>
      </c>
      <c r="AC160" s="281"/>
      <c r="AD160" s="1">
        <f>SUM([12]Ahmadnagar:Yavatmal!AB159)</f>
        <v>0</v>
      </c>
      <c r="AE160" s="1" t="b">
        <f t="shared" si="52"/>
        <v>1</v>
      </c>
    </row>
    <row r="161" spans="1:32">
      <c r="A161" s="20"/>
      <c r="B161" s="25" t="s">
        <v>115</v>
      </c>
      <c r="C161" s="33">
        <f t="shared" ref="C161:F161" si="68">SUM(C157:C160)</f>
        <v>103</v>
      </c>
      <c r="D161" s="26">
        <f t="shared" si="68"/>
        <v>20.6</v>
      </c>
      <c r="E161" s="33">
        <f t="shared" si="68"/>
        <v>103</v>
      </c>
      <c r="F161" s="26">
        <f t="shared" si="68"/>
        <v>20.6</v>
      </c>
      <c r="G161" s="139">
        <f t="shared" ref="G161:H224" si="69">IFERROR(E161/C161,0)</f>
        <v>1</v>
      </c>
      <c r="H161" s="139">
        <f t="shared" si="69"/>
        <v>1</v>
      </c>
      <c r="I161" s="33">
        <f t="shared" ref="I161:L161" si="70">SUM(I157:I160)</f>
        <v>0</v>
      </c>
      <c r="J161" s="26">
        <f t="shared" si="70"/>
        <v>0</v>
      </c>
      <c r="K161" s="33">
        <f t="shared" si="70"/>
        <v>0</v>
      </c>
      <c r="L161" s="26">
        <f t="shared" si="70"/>
        <v>0</v>
      </c>
      <c r="M161" s="26">
        <f>SUM([12]Ahmadnagar:Yavatmal!M160)</f>
        <v>0</v>
      </c>
      <c r="N161" s="26">
        <f>SUM([12]Ahmadnagar:Yavatmal!N160)</f>
        <v>0</v>
      </c>
      <c r="O161" s="27"/>
      <c r="P161" s="33">
        <f t="shared" ref="P161:S161" si="71">SUM(P157:P160)</f>
        <v>56</v>
      </c>
      <c r="Q161" s="26">
        <f t="shared" si="71"/>
        <v>19.040000000000003</v>
      </c>
      <c r="R161" s="33">
        <f t="shared" si="71"/>
        <v>56</v>
      </c>
      <c r="S161" s="26">
        <f t="shared" si="71"/>
        <v>19.040000000000003</v>
      </c>
      <c r="T161" s="33">
        <f>SUM([12]Ahmadnagar:Yavatmal!T160)</f>
        <v>0</v>
      </c>
      <c r="U161" s="28">
        <f>SUM([12]Ahmadnagar:Yavatmal!U160)</f>
        <v>0</v>
      </c>
      <c r="V161" s="26">
        <f>SUM([12]Ahmadnagar:Yavatmal!V160)</f>
        <v>0</v>
      </c>
      <c r="W161" s="26">
        <f>SUM([12]Ahmadnagar:Yavatmal!W160)</f>
        <v>0</v>
      </c>
      <c r="X161" s="39"/>
      <c r="Y161" s="33">
        <f t="shared" ref="Y161:AB161" si="72">SUM(Y157:Y160)</f>
        <v>56</v>
      </c>
      <c r="Z161" s="26">
        <f t="shared" si="72"/>
        <v>11.200000000000001</v>
      </c>
      <c r="AA161" s="33">
        <f t="shared" si="72"/>
        <v>56</v>
      </c>
      <c r="AB161" s="26">
        <f t="shared" si="72"/>
        <v>11.200000000000001</v>
      </c>
      <c r="AC161" s="282"/>
      <c r="AD161" s="1">
        <f>SUM([12]Ahmadnagar:Yavatmal!AB160)</f>
        <v>11.200000000000001</v>
      </c>
      <c r="AE161" s="1" t="b">
        <f t="shared" si="52"/>
        <v>1</v>
      </c>
    </row>
    <row r="162" spans="1:32" ht="28.5">
      <c r="A162" s="20">
        <f>+A156+0.01</f>
        <v>6.02</v>
      </c>
      <c r="B162" s="25" t="s">
        <v>126</v>
      </c>
      <c r="C162" s="33">
        <f>SUM([12]Ahmadnagar:Yavatmal!C161)</f>
        <v>0</v>
      </c>
      <c r="D162" s="26">
        <f>SUM([12]Ahmadnagar:Yavatmal!D161)</f>
        <v>0</v>
      </c>
      <c r="E162" s="33">
        <f>SUM([12]Ahmadnagar:Yavatmal!E161)</f>
        <v>0</v>
      </c>
      <c r="F162" s="26">
        <f>SUM([12]Ahmadnagar:Yavatmal!F161)</f>
        <v>0</v>
      </c>
      <c r="G162" s="129">
        <f t="shared" si="69"/>
        <v>0</v>
      </c>
      <c r="H162" s="129">
        <f t="shared" si="69"/>
        <v>0</v>
      </c>
      <c r="I162" s="33">
        <f>SUM([12]Ahmadnagar:Yavatmal!I161)</f>
        <v>0</v>
      </c>
      <c r="J162" s="26">
        <f>SUM([12]Ahmadnagar:Yavatmal!J161)</f>
        <v>0</v>
      </c>
      <c r="K162" s="33">
        <f>SUM([12]Ahmadnagar:Yavatmal!K161)</f>
        <v>0</v>
      </c>
      <c r="L162" s="26">
        <f>SUM([12]Ahmadnagar:Yavatmal!L161)</f>
        <v>0</v>
      </c>
      <c r="M162" s="26">
        <f>SUM([12]Ahmadnagar:Yavatmal!M161)</f>
        <v>0</v>
      </c>
      <c r="N162" s="26">
        <f>SUM([12]Ahmadnagar:Yavatmal!N161)</f>
        <v>0</v>
      </c>
      <c r="O162" s="27">
        <v>0</v>
      </c>
      <c r="P162" s="33">
        <f>SUM([12]Ahmadnagar:Yavatmal!P161)</f>
        <v>0</v>
      </c>
      <c r="Q162" s="26">
        <f>SUM([12]Ahmadnagar:Yavatmal!Q161)</f>
        <v>0</v>
      </c>
      <c r="R162" s="33">
        <f>SUM([12]Ahmadnagar:Yavatmal!R161)</f>
        <v>0</v>
      </c>
      <c r="S162" s="26">
        <f>SUM([12]Ahmadnagar:Yavatmal!S161)</f>
        <v>0</v>
      </c>
      <c r="T162" s="33">
        <f>SUM([12]Ahmadnagar:Yavatmal!T161)</f>
        <v>0</v>
      </c>
      <c r="U162" s="28">
        <f>SUM([12]Ahmadnagar:Yavatmal!U161)</f>
        <v>0</v>
      </c>
      <c r="V162" s="26">
        <f>SUM([12]Ahmadnagar:Yavatmal!V161)</f>
        <v>0</v>
      </c>
      <c r="W162" s="26">
        <f>SUM([12]Ahmadnagar:Yavatmal!W161)</f>
        <v>0</v>
      </c>
      <c r="X162" s="39"/>
      <c r="Y162" s="33">
        <f>SUM([12]Ahmadnagar:Yavatmal!Y161)</f>
        <v>0</v>
      </c>
      <c r="Z162" s="28">
        <f>SUM([12]Ahmadnagar:Yavatmal!Z161)</f>
        <v>0</v>
      </c>
      <c r="AA162" s="33">
        <f>SUM([12]Ahmadnagar:Yavatmal!AA161)</f>
        <v>0</v>
      </c>
      <c r="AB162" s="28">
        <f>SUM([12]Ahmadnagar:Yavatmal!AB161)</f>
        <v>0</v>
      </c>
      <c r="AC162" s="30"/>
      <c r="AD162" s="1">
        <f>SUM([12]Ahmadnagar:Yavatmal!AB161)</f>
        <v>0</v>
      </c>
      <c r="AE162" s="1" t="b">
        <f t="shared" si="52"/>
        <v>1</v>
      </c>
    </row>
    <row r="163" spans="1:32">
      <c r="A163" s="20"/>
      <c r="B163" s="34" t="s">
        <v>121</v>
      </c>
      <c r="C163" s="35">
        <f>SUM([12]Ahmadnagar:Yavatmal!C162)</f>
        <v>0</v>
      </c>
      <c r="D163" s="36">
        <f>SUM([12]Ahmadnagar:Yavatmal!D162)</f>
        <v>0</v>
      </c>
      <c r="E163" s="35">
        <f>SUM([12]Ahmadnagar:Yavatmal!E162)</f>
        <v>0</v>
      </c>
      <c r="F163" s="36">
        <f>SUM([12]Ahmadnagar:Yavatmal!F162)</f>
        <v>0</v>
      </c>
      <c r="G163" s="125">
        <f t="shared" si="69"/>
        <v>0</v>
      </c>
      <c r="H163" s="125">
        <f t="shared" si="69"/>
        <v>0</v>
      </c>
      <c r="I163" s="35">
        <f>SUM([12]Ahmadnagar:Yavatmal!I162)</f>
        <v>0</v>
      </c>
      <c r="J163" s="36">
        <f>SUM([12]Ahmadnagar:Yavatmal!J162)</f>
        <v>0</v>
      </c>
      <c r="K163" s="35">
        <f>SUM([12]Ahmadnagar:Yavatmal!K162)</f>
        <v>0</v>
      </c>
      <c r="L163" s="36">
        <f>SUM([12]Ahmadnagar:Yavatmal!L162)</f>
        <v>0</v>
      </c>
      <c r="M163" s="36">
        <f>SUM([12]Ahmadnagar:Yavatmal!M162)</f>
        <v>0</v>
      </c>
      <c r="N163" s="36">
        <f>SUM([12]Ahmadnagar:Yavatmal!N162)</f>
        <v>0</v>
      </c>
      <c r="O163" s="37">
        <v>0</v>
      </c>
      <c r="P163" s="35">
        <f>SUM([12]Ahmadnagar:Yavatmal!P162)</f>
        <v>0</v>
      </c>
      <c r="Q163" s="36">
        <f>SUM([12]Ahmadnagar:Yavatmal!Q162)</f>
        <v>0</v>
      </c>
      <c r="R163" s="35">
        <f>SUM([12]Ahmadnagar:Yavatmal!R162)</f>
        <v>0</v>
      </c>
      <c r="S163" s="36">
        <f>SUM([12]Ahmadnagar:Yavatmal!S162)</f>
        <v>0</v>
      </c>
      <c r="T163" s="35">
        <f>SUM([12]Ahmadnagar:Yavatmal!T162)</f>
        <v>0</v>
      </c>
      <c r="U163" s="38">
        <f>SUM([12]Ahmadnagar:Yavatmal!U162)</f>
        <v>0</v>
      </c>
      <c r="V163" s="36">
        <f>SUM([12]Ahmadnagar:Yavatmal!V162)</f>
        <v>0</v>
      </c>
      <c r="W163" s="36">
        <f>SUM([12]Ahmadnagar:Yavatmal!W162)</f>
        <v>0</v>
      </c>
      <c r="X163" s="39"/>
      <c r="Y163" s="35">
        <f>SUM([12]Ahmadnagar:Yavatmal!Y162)</f>
        <v>0</v>
      </c>
      <c r="Z163" s="38">
        <f>SUM([12]Ahmadnagar:Yavatmal!Z162)</f>
        <v>0</v>
      </c>
      <c r="AA163" s="35">
        <f>SUM([12]Ahmadnagar:Yavatmal!AA162)</f>
        <v>0</v>
      </c>
      <c r="AB163" s="38">
        <f>SUM([12]Ahmadnagar:Yavatmal!AB162)</f>
        <v>0</v>
      </c>
      <c r="AC163" s="280" t="s">
        <v>127</v>
      </c>
      <c r="AD163" s="1">
        <f>SUM([12]Ahmadnagar:Yavatmal!AB162)</f>
        <v>0</v>
      </c>
      <c r="AE163" s="1" t="b">
        <f t="shared" si="52"/>
        <v>1</v>
      </c>
    </row>
    <row r="164" spans="1:32">
      <c r="A164" s="20"/>
      <c r="B164" s="34" t="s">
        <v>123</v>
      </c>
      <c r="C164" s="35">
        <f>SUM([12]Ahmadnagar:Yavatmal!C163)</f>
        <v>0</v>
      </c>
      <c r="D164" s="36">
        <f>SUM([12]Ahmadnagar:Yavatmal!D163)</f>
        <v>0</v>
      </c>
      <c r="E164" s="35">
        <f>SUM([12]Ahmadnagar:Yavatmal!E163)</f>
        <v>0</v>
      </c>
      <c r="F164" s="36">
        <f>SUM([12]Ahmadnagar:Yavatmal!F163)</f>
        <v>0</v>
      </c>
      <c r="G164" s="125">
        <f t="shared" si="69"/>
        <v>0</v>
      </c>
      <c r="H164" s="125">
        <f t="shared" si="69"/>
        <v>0</v>
      </c>
      <c r="I164" s="35">
        <f>SUM([12]Ahmadnagar:Yavatmal!I163)</f>
        <v>0</v>
      </c>
      <c r="J164" s="36">
        <f>SUM([12]Ahmadnagar:Yavatmal!J163)</f>
        <v>0</v>
      </c>
      <c r="K164" s="35">
        <f>SUM([12]Ahmadnagar:Yavatmal!K163)</f>
        <v>0</v>
      </c>
      <c r="L164" s="36">
        <f>SUM([12]Ahmadnagar:Yavatmal!L163)</f>
        <v>0</v>
      </c>
      <c r="M164" s="36">
        <f>SUM([12]Ahmadnagar:Yavatmal!M163)</f>
        <v>0</v>
      </c>
      <c r="N164" s="36">
        <f>SUM([12]Ahmadnagar:Yavatmal!N163)</f>
        <v>0</v>
      </c>
      <c r="O164" s="37">
        <v>0</v>
      </c>
      <c r="P164" s="35">
        <f>SUM([12]Ahmadnagar:Yavatmal!P163)</f>
        <v>0</v>
      </c>
      <c r="Q164" s="36">
        <f>SUM([12]Ahmadnagar:Yavatmal!Q163)</f>
        <v>0</v>
      </c>
      <c r="R164" s="35">
        <f>SUM([12]Ahmadnagar:Yavatmal!R163)</f>
        <v>0</v>
      </c>
      <c r="S164" s="36">
        <f>SUM([12]Ahmadnagar:Yavatmal!S163)</f>
        <v>0</v>
      </c>
      <c r="T164" s="35">
        <f>SUM([12]Ahmadnagar:Yavatmal!T163)</f>
        <v>0</v>
      </c>
      <c r="U164" s="38">
        <f>SUM([12]Ahmadnagar:Yavatmal!U163)</f>
        <v>0</v>
      </c>
      <c r="V164" s="36">
        <f>SUM([12]Ahmadnagar:Yavatmal!V163)</f>
        <v>0</v>
      </c>
      <c r="W164" s="36">
        <f>SUM([12]Ahmadnagar:Yavatmal!W163)</f>
        <v>0</v>
      </c>
      <c r="X164" s="39"/>
      <c r="Y164" s="35">
        <f>SUM([12]Ahmadnagar:Yavatmal!Y163)</f>
        <v>0</v>
      </c>
      <c r="Z164" s="38">
        <f>SUM([12]Ahmadnagar:Yavatmal!Z163)</f>
        <v>0</v>
      </c>
      <c r="AA164" s="35">
        <f>SUM([12]Ahmadnagar:Yavatmal!AA163)</f>
        <v>0</v>
      </c>
      <c r="AB164" s="38">
        <f>SUM([12]Ahmadnagar:Yavatmal!AB163)</f>
        <v>0</v>
      </c>
      <c r="AC164" s="281"/>
      <c r="AD164" s="1">
        <f>SUM([12]Ahmadnagar:Yavatmal!AB163)</f>
        <v>0</v>
      </c>
      <c r="AE164" s="1" t="b">
        <f t="shared" si="52"/>
        <v>1</v>
      </c>
    </row>
    <row r="165" spans="1:32">
      <c r="A165" s="20"/>
      <c r="B165" s="34" t="s">
        <v>124</v>
      </c>
      <c r="C165" s="35">
        <f>SUM([12]Ahmadnagar:Yavatmal!C164)</f>
        <v>0</v>
      </c>
      <c r="D165" s="36">
        <f>SUM([12]Ahmadnagar:Yavatmal!D164)</f>
        <v>0</v>
      </c>
      <c r="E165" s="35">
        <f>SUM([12]Ahmadnagar:Yavatmal!E164)</f>
        <v>0</v>
      </c>
      <c r="F165" s="36">
        <f>SUM([12]Ahmadnagar:Yavatmal!F164)</f>
        <v>0</v>
      </c>
      <c r="G165" s="125">
        <f t="shared" si="69"/>
        <v>0</v>
      </c>
      <c r="H165" s="125">
        <f t="shared" si="69"/>
        <v>0</v>
      </c>
      <c r="I165" s="35">
        <f>SUM([12]Ahmadnagar:Yavatmal!I164)</f>
        <v>0</v>
      </c>
      <c r="J165" s="36">
        <f>SUM([12]Ahmadnagar:Yavatmal!J164)</f>
        <v>0</v>
      </c>
      <c r="K165" s="35">
        <f>SUM([12]Ahmadnagar:Yavatmal!K164)</f>
        <v>0</v>
      </c>
      <c r="L165" s="36">
        <f>SUM([12]Ahmadnagar:Yavatmal!L164)</f>
        <v>0</v>
      </c>
      <c r="M165" s="36">
        <f>SUM([12]Ahmadnagar:Yavatmal!M164)</f>
        <v>0</v>
      </c>
      <c r="N165" s="36">
        <f>SUM([12]Ahmadnagar:Yavatmal!N164)</f>
        <v>0</v>
      </c>
      <c r="O165" s="37">
        <v>0</v>
      </c>
      <c r="P165" s="35">
        <f>SUM([12]Ahmadnagar:Yavatmal!P164)</f>
        <v>0</v>
      </c>
      <c r="Q165" s="36">
        <f>SUM([12]Ahmadnagar:Yavatmal!Q164)</f>
        <v>0</v>
      </c>
      <c r="R165" s="35">
        <f>SUM([12]Ahmadnagar:Yavatmal!R164)</f>
        <v>0</v>
      </c>
      <c r="S165" s="36">
        <f>SUM([12]Ahmadnagar:Yavatmal!S164)</f>
        <v>0</v>
      </c>
      <c r="T165" s="35">
        <f>SUM([12]Ahmadnagar:Yavatmal!T164)</f>
        <v>0</v>
      </c>
      <c r="U165" s="38">
        <f>SUM([12]Ahmadnagar:Yavatmal!U164)</f>
        <v>0</v>
      </c>
      <c r="V165" s="36">
        <f>SUM([12]Ahmadnagar:Yavatmal!V164)</f>
        <v>0</v>
      </c>
      <c r="W165" s="36">
        <f>SUM([12]Ahmadnagar:Yavatmal!W164)</f>
        <v>0</v>
      </c>
      <c r="X165" s="39"/>
      <c r="Y165" s="35">
        <f>SUM([12]Ahmadnagar:Yavatmal!Y164)</f>
        <v>0</v>
      </c>
      <c r="Z165" s="38">
        <f>SUM([12]Ahmadnagar:Yavatmal!Z164)</f>
        <v>0</v>
      </c>
      <c r="AA165" s="35">
        <f>SUM([12]Ahmadnagar:Yavatmal!AA164)</f>
        <v>0</v>
      </c>
      <c r="AB165" s="38">
        <f>SUM([12]Ahmadnagar:Yavatmal!AB164)</f>
        <v>0</v>
      </c>
      <c r="AC165" s="281"/>
      <c r="AD165" s="1">
        <f>SUM([12]Ahmadnagar:Yavatmal!AB164)</f>
        <v>0</v>
      </c>
      <c r="AE165" s="1" t="b">
        <f t="shared" si="52"/>
        <v>1</v>
      </c>
    </row>
    <row r="166" spans="1:32">
      <c r="A166" s="20"/>
      <c r="B166" s="34" t="s">
        <v>125</v>
      </c>
      <c r="C166" s="35">
        <f>SUM([12]Ahmadnagar:Yavatmal!C165)</f>
        <v>0</v>
      </c>
      <c r="D166" s="36">
        <f>SUM([12]Ahmadnagar:Yavatmal!D165)</f>
        <v>0</v>
      </c>
      <c r="E166" s="35">
        <f>SUM([12]Ahmadnagar:Yavatmal!E165)</f>
        <v>0</v>
      </c>
      <c r="F166" s="36">
        <f>SUM([12]Ahmadnagar:Yavatmal!F165)</f>
        <v>0</v>
      </c>
      <c r="G166" s="125">
        <f t="shared" si="69"/>
        <v>0</v>
      </c>
      <c r="H166" s="125">
        <f t="shared" si="69"/>
        <v>0</v>
      </c>
      <c r="I166" s="35">
        <f>SUM([12]Ahmadnagar:Yavatmal!I165)</f>
        <v>0</v>
      </c>
      <c r="J166" s="36">
        <f>SUM([12]Ahmadnagar:Yavatmal!J165)</f>
        <v>0</v>
      </c>
      <c r="K166" s="35">
        <f>SUM([12]Ahmadnagar:Yavatmal!K165)</f>
        <v>0</v>
      </c>
      <c r="L166" s="36">
        <f>SUM([12]Ahmadnagar:Yavatmal!L165)</f>
        <v>0</v>
      </c>
      <c r="M166" s="36">
        <f>SUM([12]Ahmadnagar:Yavatmal!M165)</f>
        <v>0</v>
      </c>
      <c r="N166" s="36">
        <f>SUM([12]Ahmadnagar:Yavatmal!N165)</f>
        <v>0</v>
      </c>
      <c r="O166" s="37">
        <v>0</v>
      </c>
      <c r="P166" s="35">
        <f>SUM([12]Ahmadnagar:Yavatmal!P165)</f>
        <v>0</v>
      </c>
      <c r="Q166" s="36">
        <f>SUM([12]Ahmadnagar:Yavatmal!Q165)</f>
        <v>0</v>
      </c>
      <c r="R166" s="35">
        <f>SUM([12]Ahmadnagar:Yavatmal!R165)</f>
        <v>0</v>
      </c>
      <c r="S166" s="36">
        <f>SUM([12]Ahmadnagar:Yavatmal!S165)</f>
        <v>0</v>
      </c>
      <c r="T166" s="35">
        <f>SUM([12]Ahmadnagar:Yavatmal!T165)</f>
        <v>0</v>
      </c>
      <c r="U166" s="38">
        <f>SUM([12]Ahmadnagar:Yavatmal!U165)</f>
        <v>0</v>
      </c>
      <c r="V166" s="36">
        <f>SUM([12]Ahmadnagar:Yavatmal!V165)</f>
        <v>0</v>
      </c>
      <c r="W166" s="36">
        <f>SUM([12]Ahmadnagar:Yavatmal!W165)</f>
        <v>0</v>
      </c>
      <c r="X166" s="39"/>
      <c r="Y166" s="35">
        <f>SUM([12]Ahmadnagar:Yavatmal!Y165)</f>
        <v>0</v>
      </c>
      <c r="Z166" s="38">
        <f>SUM([12]Ahmadnagar:Yavatmal!Z165)</f>
        <v>0</v>
      </c>
      <c r="AA166" s="35">
        <f>SUM([12]Ahmadnagar:Yavatmal!AA165)</f>
        <v>0</v>
      </c>
      <c r="AB166" s="38">
        <f>SUM([12]Ahmadnagar:Yavatmal!AB165)</f>
        <v>0</v>
      </c>
      <c r="AC166" s="281"/>
      <c r="AD166" s="1">
        <f>SUM([12]Ahmadnagar:Yavatmal!AB165)</f>
        <v>0</v>
      </c>
      <c r="AE166" s="1" t="b">
        <f t="shared" si="52"/>
        <v>1</v>
      </c>
    </row>
    <row r="167" spans="1:32">
      <c r="A167" s="20"/>
      <c r="B167" s="25" t="s">
        <v>115</v>
      </c>
      <c r="C167" s="33">
        <f>SUM([12]Ahmadnagar:Yavatmal!C166)</f>
        <v>0</v>
      </c>
      <c r="D167" s="26">
        <f>SUM([12]Ahmadnagar:Yavatmal!D166)</f>
        <v>0</v>
      </c>
      <c r="E167" s="33">
        <f>SUM([12]Ahmadnagar:Yavatmal!E166)</f>
        <v>0</v>
      </c>
      <c r="F167" s="26">
        <f>SUM([12]Ahmadnagar:Yavatmal!F166)</f>
        <v>0</v>
      </c>
      <c r="G167" s="129">
        <f t="shared" si="69"/>
        <v>0</v>
      </c>
      <c r="H167" s="129">
        <f t="shared" si="69"/>
        <v>0</v>
      </c>
      <c r="I167" s="33">
        <f>SUM([12]Ahmadnagar:Yavatmal!I166)</f>
        <v>0</v>
      </c>
      <c r="J167" s="26">
        <f>SUM([12]Ahmadnagar:Yavatmal!J166)</f>
        <v>0</v>
      </c>
      <c r="K167" s="33">
        <f>SUM([12]Ahmadnagar:Yavatmal!K166)</f>
        <v>0</v>
      </c>
      <c r="L167" s="26">
        <f>SUM([12]Ahmadnagar:Yavatmal!L166)</f>
        <v>0</v>
      </c>
      <c r="M167" s="26">
        <f>SUM([12]Ahmadnagar:Yavatmal!M166)</f>
        <v>0</v>
      </c>
      <c r="N167" s="26">
        <f>SUM([12]Ahmadnagar:Yavatmal!N166)</f>
        <v>0</v>
      </c>
      <c r="O167" s="27"/>
      <c r="P167" s="33">
        <f>SUM([12]Ahmadnagar:Yavatmal!P166)</f>
        <v>0</v>
      </c>
      <c r="Q167" s="26">
        <f>SUM([12]Ahmadnagar:Yavatmal!Q166)</f>
        <v>0</v>
      </c>
      <c r="R167" s="33">
        <f>SUM([12]Ahmadnagar:Yavatmal!R166)</f>
        <v>0</v>
      </c>
      <c r="S167" s="26">
        <f>SUM([12]Ahmadnagar:Yavatmal!S166)</f>
        <v>0</v>
      </c>
      <c r="T167" s="33">
        <f>SUM([12]Ahmadnagar:Yavatmal!T166)</f>
        <v>0</v>
      </c>
      <c r="U167" s="28">
        <f>SUM([12]Ahmadnagar:Yavatmal!U166)</f>
        <v>0</v>
      </c>
      <c r="V167" s="26">
        <f>SUM([12]Ahmadnagar:Yavatmal!V166)</f>
        <v>0</v>
      </c>
      <c r="W167" s="26">
        <f>SUM([12]Ahmadnagar:Yavatmal!W166)</f>
        <v>0</v>
      </c>
      <c r="X167" s="39"/>
      <c r="Y167" s="33">
        <f>SUM([12]Ahmadnagar:Yavatmal!Y166)</f>
        <v>0</v>
      </c>
      <c r="Z167" s="28">
        <f>SUM([12]Ahmadnagar:Yavatmal!Z166)</f>
        <v>0</v>
      </c>
      <c r="AA167" s="33">
        <f>SUM([12]Ahmadnagar:Yavatmal!AA166)</f>
        <v>0</v>
      </c>
      <c r="AB167" s="28">
        <f>SUM([12]Ahmadnagar:Yavatmal!AB166)</f>
        <v>0</v>
      </c>
      <c r="AC167" s="282"/>
      <c r="AD167" s="1">
        <f>SUM([12]Ahmadnagar:Yavatmal!AB166)</f>
        <v>0</v>
      </c>
      <c r="AE167" s="1" t="b">
        <f t="shared" si="52"/>
        <v>1</v>
      </c>
    </row>
    <row r="168" spans="1:32">
      <c r="A168" s="20">
        <v>6.03</v>
      </c>
      <c r="B168" s="25" t="s">
        <v>128</v>
      </c>
      <c r="C168" s="33">
        <f>SUM([12]Ahmadnagar:Yavatmal!C167)</f>
        <v>0</v>
      </c>
      <c r="D168" s="26">
        <f>SUM([12]Ahmadnagar:Yavatmal!D167)</f>
        <v>0</v>
      </c>
      <c r="E168" s="33">
        <f>SUM([12]Ahmadnagar:Yavatmal!E167)</f>
        <v>0</v>
      </c>
      <c r="F168" s="26">
        <f>SUM([12]Ahmadnagar:Yavatmal!F167)</f>
        <v>0</v>
      </c>
      <c r="G168" s="129">
        <f t="shared" si="69"/>
        <v>0</v>
      </c>
      <c r="H168" s="129">
        <f t="shared" si="69"/>
        <v>0</v>
      </c>
      <c r="I168" s="33">
        <f>SUM([12]Ahmadnagar:Yavatmal!I167)</f>
        <v>0</v>
      </c>
      <c r="J168" s="26">
        <f>SUM([12]Ahmadnagar:Yavatmal!J167)</f>
        <v>0</v>
      </c>
      <c r="K168" s="33">
        <f>SUM([12]Ahmadnagar:Yavatmal!K167)</f>
        <v>0</v>
      </c>
      <c r="L168" s="26">
        <f>SUM([12]Ahmadnagar:Yavatmal!L167)</f>
        <v>0</v>
      </c>
      <c r="M168" s="26">
        <f>SUM([12]Ahmadnagar:Yavatmal!M167)</f>
        <v>0</v>
      </c>
      <c r="N168" s="26">
        <f>SUM([12]Ahmadnagar:Yavatmal!N167)</f>
        <v>0</v>
      </c>
      <c r="O168" s="27">
        <v>0</v>
      </c>
      <c r="P168" s="33">
        <f>SUM([12]Ahmadnagar:Yavatmal!P167)</f>
        <v>0</v>
      </c>
      <c r="Q168" s="26">
        <f>SUM([12]Ahmadnagar:Yavatmal!Q167)</f>
        <v>0</v>
      </c>
      <c r="R168" s="33">
        <f>SUM([12]Ahmadnagar:Yavatmal!R167)</f>
        <v>0</v>
      </c>
      <c r="S168" s="26">
        <f>SUM([12]Ahmadnagar:Yavatmal!S167)</f>
        <v>0</v>
      </c>
      <c r="T168" s="33">
        <f>SUM([12]Ahmadnagar:Yavatmal!T167)</f>
        <v>0</v>
      </c>
      <c r="U168" s="28">
        <f>SUM([12]Ahmadnagar:Yavatmal!U167)</f>
        <v>0</v>
      </c>
      <c r="V168" s="26">
        <f>SUM([12]Ahmadnagar:Yavatmal!V167)</f>
        <v>0</v>
      </c>
      <c r="W168" s="26">
        <f>SUM([12]Ahmadnagar:Yavatmal!W167)</f>
        <v>0</v>
      </c>
      <c r="X168" s="39"/>
      <c r="Y168" s="33">
        <f>SUM([12]Ahmadnagar:Yavatmal!Y167)</f>
        <v>0</v>
      </c>
      <c r="Z168" s="28">
        <f>SUM([12]Ahmadnagar:Yavatmal!Z167)</f>
        <v>0</v>
      </c>
      <c r="AA168" s="33">
        <f>SUM([12]Ahmadnagar:Yavatmal!AA167)</f>
        <v>0</v>
      </c>
      <c r="AB168" s="28">
        <f>SUM([12]Ahmadnagar:Yavatmal!AB167)</f>
        <v>0</v>
      </c>
      <c r="AC168" s="30"/>
      <c r="AD168" s="1">
        <f>SUM([12]Ahmadnagar:Yavatmal!AB167)</f>
        <v>0</v>
      </c>
      <c r="AE168" s="1" t="b">
        <f t="shared" si="52"/>
        <v>1</v>
      </c>
    </row>
    <row r="169" spans="1:32">
      <c r="A169" s="31"/>
      <c r="B169" s="34" t="s">
        <v>121</v>
      </c>
      <c r="C169" s="35">
        <f>SUM([12]Ahmadnagar:Yavatmal!C168)</f>
        <v>0</v>
      </c>
      <c r="D169" s="36">
        <f>SUM([12]Ahmadnagar:Yavatmal!D168)</f>
        <v>0</v>
      </c>
      <c r="E169" s="35">
        <f>SUM([12]Ahmadnagar:Yavatmal!E168)</f>
        <v>0</v>
      </c>
      <c r="F169" s="36">
        <f>SUM([12]Ahmadnagar:Yavatmal!F168)</f>
        <v>0</v>
      </c>
      <c r="G169" s="125">
        <f t="shared" si="69"/>
        <v>0</v>
      </c>
      <c r="H169" s="125">
        <f t="shared" si="69"/>
        <v>0</v>
      </c>
      <c r="I169" s="35">
        <f>SUM([12]Ahmadnagar:Yavatmal!I168)</f>
        <v>0</v>
      </c>
      <c r="J169" s="36">
        <f>SUM([12]Ahmadnagar:Yavatmal!J168)</f>
        <v>0</v>
      </c>
      <c r="K169" s="35">
        <f>SUM([12]Ahmadnagar:Yavatmal!K168)</f>
        <v>0</v>
      </c>
      <c r="L169" s="36">
        <f>SUM([12]Ahmadnagar:Yavatmal!L168)</f>
        <v>0</v>
      </c>
      <c r="M169" s="36">
        <f>SUM([12]Ahmadnagar:Yavatmal!M168)</f>
        <v>0</v>
      </c>
      <c r="N169" s="36">
        <f>SUM([12]Ahmadnagar:Yavatmal!N168)</f>
        <v>0</v>
      </c>
      <c r="O169" s="37">
        <v>0</v>
      </c>
      <c r="P169" s="35">
        <f>SUM([12]Ahmadnagar:Yavatmal!P168)</f>
        <v>0</v>
      </c>
      <c r="Q169" s="36">
        <f>SUM([12]Ahmadnagar:Yavatmal!Q168)</f>
        <v>0</v>
      </c>
      <c r="R169" s="35">
        <f>SUM([12]Ahmadnagar:Yavatmal!R168)</f>
        <v>0</v>
      </c>
      <c r="S169" s="36">
        <f>SUM([12]Ahmadnagar:Yavatmal!S168)</f>
        <v>0</v>
      </c>
      <c r="T169" s="35">
        <f>SUM([12]Ahmadnagar:Yavatmal!T168)</f>
        <v>0</v>
      </c>
      <c r="U169" s="38">
        <f>SUM([12]Ahmadnagar:Yavatmal!U168)</f>
        <v>0</v>
      </c>
      <c r="V169" s="36">
        <f>SUM([12]Ahmadnagar:Yavatmal!V168)</f>
        <v>0</v>
      </c>
      <c r="W169" s="36">
        <f>SUM([12]Ahmadnagar:Yavatmal!W168)</f>
        <v>0</v>
      </c>
      <c r="X169" s="39"/>
      <c r="Y169" s="35">
        <f>SUM([12]Ahmadnagar:Yavatmal!Y168)</f>
        <v>0</v>
      </c>
      <c r="Z169" s="38">
        <f>SUM([12]Ahmadnagar:Yavatmal!Z168)</f>
        <v>0</v>
      </c>
      <c r="AA169" s="35">
        <f>SUM([12]Ahmadnagar:Yavatmal!AA168)</f>
        <v>0</v>
      </c>
      <c r="AB169" s="38">
        <f>SUM([12]Ahmadnagar:Yavatmal!AB168)</f>
        <v>0</v>
      </c>
      <c r="AC169" s="280" t="s">
        <v>129</v>
      </c>
      <c r="AD169" s="1">
        <f>SUM([12]Ahmadnagar:Yavatmal!AB168)</f>
        <v>0</v>
      </c>
      <c r="AE169" s="1" t="b">
        <f t="shared" si="52"/>
        <v>1</v>
      </c>
    </row>
    <row r="170" spans="1:32">
      <c r="A170" s="31"/>
      <c r="B170" s="34" t="s">
        <v>123</v>
      </c>
      <c r="C170" s="35">
        <f>SUM([12]Ahmadnagar:Yavatmal!C169)</f>
        <v>0</v>
      </c>
      <c r="D170" s="36">
        <f>SUM([12]Ahmadnagar:Yavatmal!D169)</f>
        <v>0</v>
      </c>
      <c r="E170" s="35">
        <f>SUM([12]Ahmadnagar:Yavatmal!E169)</f>
        <v>0</v>
      </c>
      <c r="F170" s="36">
        <f>SUM([12]Ahmadnagar:Yavatmal!F169)</f>
        <v>0</v>
      </c>
      <c r="G170" s="125">
        <f t="shared" si="69"/>
        <v>0</v>
      </c>
      <c r="H170" s="125">
        <f t="shared" si="69"/>
        <v>0</v>
      </c>
      <c r="I170" s="35">
        <f>SUM([12]Ahmadnagar:Yavatmal!I169)</f>
        <v>0</v>
      </c>
      <c r="J170" s="36">
        <f>SUM([12]Ahmadnagar:Yavatmal!J169)</f>
        <v>0</v>
      </c>
      <c r="K170" s="35">
        <f>SUM([12]Ahmadnagar:Yavatmal!K169)</f>
        <v>0</v>
      </c>
      <c r="L170" s="36">
        <f>SUM([12]Ahmadnagar:Yavatmal!L169)</f>
        <v>0</v>
      </c>
      <c r="M170" s="36">
        <f>SUM([12]Ahmadnagar:Yavatmal!M169)</f>
        <v>0</v>
      </c>
      <c r="N170" s="36">
        <f>SUM([12]Ahmadnagar:Yavatmal!N169)</f>
        <v>0</v>
      </c>
      <c r="O170" s="37">
        <v>0</v>
      </c>
      <c r="P170" s="35">
        <f>SUM([12]Ahmadnagar:Yavatmal!P169)</f>
        <v>0</v>
      </c>
      <c r="Q170" s="36">
        <f>SUM([12]Ahmadnagar:Yavatmal!Q169)</f>
        <v>0</v>
      </c>
      <c r="R170" s="35">
        <f>SUM([12]Ahmadnagar:Yavatmal!R169)</f>
        <v>0</v>
      </c>
      <c r="S170" s="36">
        <f>SUM([12]Ahmadnagar:Yavatmal!S169)</f>
        <v>0</v>
      </c>
      <c r="T170" s="35">
        <f>SUM([12]Ahmadnagar:Yavatmal!T169)</f>
        <v>0</v>
      </c>
      <c r="U170" s="38">
        <f>SUM([12]Ahmadnagar:Yavatmal!U169)</f>
        <v>0</v>
      </c>
      <c r="V170" s="36">
        <f>SUM([12]Ahmadnagar:Yavatmal!V169)</f>
        <v>0</v>
      </c>
      <c r="W170" s="36">
        <f>SUM([12]Ahmadnagar:Yavatmal!W169)</f>
        <v>0</v>
      </c>
      <c r="X170" s="39"/>
      <c r="Y170" s="35">
        <f>SUM([12]Ahmadnagar:Yavatmal!Y169)</f>
        <v>0</v>
      </c>
      <c r="Z170" s="38">
        <f>SUM([12]Ahmadnagar:Yavatmal!Z169)</f>
        <v>0</v>
      </c>
      <c r="AA170" s="35">
        <f>SUM([12]Ahmadnagar:Yavatmal!AA169)</f>
        <v>0</v>
      </c>
      <c r="AB170" s="38">
        <f>SUM([12]Ahmadnagar:Yavatmal!AB169)</f>
        <v>0</v>
      </c>
      <c r="AC170" s="281"/>
      <c r="AD170" s="1">
        <f>SUM([12]Ahmadnagar:Yavatmal!AB169)</f>
        <v>0</v>
      </c>
      <c r="AE170" s="1" t="b">
        <f t="shared" si="52"/>
        <v>1</v>
      </c>
    </row>
    <row r="171" spans="1:32" s="142" customFormat="1">
      <c r="A171" s="31"/>
      <c r="B171" s="34" t="s">
        <v>124</v>
      </c>
      <c r="C171" s="58">
        <f>SUM([12]Ahmadnagar:Yavatmal!C170)</f>
        <v>58351</v>
      </c>
      <c r="D171" s="59">
        <f>SUM([12]Ahmadnagar:Yavatmal!D170)</f>
        <v>1750.5300000000002</v>
      </c>
      <c r="E171" s="35">
        <f>SUM([12]Ahmadnagar:Yavatmal!E170)</f>
        <v>58351</v>
      </c>
      <c r="F171" s="36">
        <f>SUM([12]Ahmadnagar:Yavatmal!F170)</f>
        <v>1750.5300000000002</v>
      </c>
      <c r="G171" s="122">
        <f t="shared" si="69"/>
        <v>1</v>
      </c>
      <c r="H171" s="122">
        <f t="shared" si="69"/>
        <v>1</v>
      </c>
      <c r="I171" s="35">
        <f>SUM([12]Ahmadnagar:Yavatmal!I170)</f>
        <v>0</v>
      </c>
      <c r="J171" s="36">
        <f>SUM([12]Ahmadnagar:Yavatmal!J170)</f>
        <v>0</v>
      </c>
      <c r="K171" s="35">
        <f>SUM([12]Ahmadnagar:Yavatmal!K170)</f>
        <v>0</v>
      </c>
      <c r="L171" s="36">
        <f>SUM([12]Ahmadnagar:Yavatmal!L170)</f>
        <v>0</v>
      </c>
      <c r="M171" s="36">
        <f>SUM([12]Ahmadnagar:Yavatmal!M170)</f>
        <v>0</v>
      </c>
      <c r="N171" s="36">
        <f>SUM([12]Ahmadnagar:Yavatmal!N170)</f>
        <v>0</v>
      </c>
      <c r="O171" s="147">
        <v>3.000000000000002E-2</v>
      </c>
      <c r="P171" s="35">
        <f>SUM([12]Ahmadnagar:Yavatmal!P170)</f>
        <v>34982</v>
      </c>
      <c r="Q171" s="36">
        <f>SUM([12]Ahmadnagar:Yavatmal!Q170)</f>
        <v>1049.4599999999998</v>
      </c>
      <c r="R171" s="35">
        <f>SUM([12]Ahmadnagar:Yavatmal!R170)</f>
        <v>34982</v>
      </c>
      <c r="S171" s="36">
        <f>SUM([12]Ahmadnagar:Yavatmal!S170)</f>
        <v>1049.4599999999998</v>
      </c>
      <c r="T171" s="35">
        <f>SUM([12]Ahmadnagar:Yavatmal!T170)</f>
        <v>0</v>
      </c>
      <c r="U171" s="38">
        <f>SUM([12]Ahmadnagar:Yavatmal!U170)</f>
        <v>0</v>
      </c>
      <c r="V171" s="36">
        <f>SUM([12]Ahmadnagar:Yavatmal!V170)</f>
        <v>0</v>
      </c>
      <c r="W171" s="36">
        <f>SUM([12]Ahmadnagar:Yavatmal!W170)</f>
        <v>0</v>
      </c>
      <c r="X171" s="39">
        <v>0.03</v>
      </c>
      <c r="Y171" s="35">
        <f>SUM([12]Ahmadnagar:Yavatmal!Y170)</f>
        <v>34982</v>
      </c>
      <c r="Z171" s="38">
        <f>SUM([12]Ahmadnagar:Yavatmal!Z170)</f>
        <v>1049.4599999999998</v>
      </c>
      <c r="AA171" s="35">
        <f>SUM([12]Ahmadnagar:Yavatmal!AA170)</f>
        <v>34982</v>
      </c>
      <c r="AB171" s="38">
        <f>SUM([12]Ahmadnagar:Yavatmal!AB170)</f>
        <v>1049.4599999999998</v>
      </c>
      <c r="AC171" s="281"/>
      <c r="AD171" s="1">
        <f>SUM([12]Ahmadnagar:Yavatmal!AB170)</f>
        <v>1049.4599999999998</v>
      </c>
      <c r="AE171" s="1" t="b">
        <f t="shared" si="52"/>
        <v>1</v>
      </c>
      <c r="AF171" s="142">
        <f>P171*O171</f>
        <v>1049.4600000000007</v>
      </c>
    </row>
    <row r="172" spans="1:32" s="142" customFormat="1">
      <c r="A172" s="31"/>
      <c r="B172" s="34" t="s">
        <v>125</v>
      </c>
      <c r="C172" s="58">
        <f>SUM([12]Ahmadnagar:Yavatmal!C171)</f>
        <v>0</v>
      </c>
      <c r="D172" s="59">
        <f>SUM([12]Ahmadnagar:Yavatmal!D171)</f>
        <v>0</v>
      </c>
      <c r="E172" s="35">
        <f>SUM([12]Ahmadnagar:Yavatmal!E171)</f>
        <v>0</v>
      </c>
      <c r="F172" s="36">
        <f>SUM([12]Ahmadnagar:Yavatmal!F171)</f>
        <v>0</v>
      </c>
      <c r="G172" s="148">
        <f t="shared" si="69"/>
        <v>0</v>
      </c>
      <c r="H172" s="148">
        <f t="shared" si="69"/>
        <v>0</v>
      </c>
      <c r="I172" s="35">
        <f>SUM([12]Ahmadnagar:Yavatmal!I171)</f>
        <v>0</v>
      </c>
      <c r="J172" s="36">
        <f>SUM([12]Ahmadnagar:Yavatmal!J171)</f>
        <v>0</v>
      </c>
      <c r="K172" s="35">
        <f>SUM([12]Ahmadnagar:Yavatmal!K171)</f>
        <v>0</v>
      </c>
      <c r="L172" s="36">
        <f>SUM([12]Ahmadnagar:Yavatmal!L171)</f>
        <v>0</v>
      </c>
      <c r="M172" s="36">
        <f>SUM([12]Ahmadnagar:Yavatmal!M171)</f>
        <v>0</v>
      </c>
      <c r="N172" s="36">
        <f>SUM([12]Ahmadnagar:Yavatmal!N171)</f>
        <v>0</v>
      </c>
      <c r="O172" s="147">
        <v>1.500000000000001E-2</v>
      </c>
      <c r="P172" s="35">
        <f>SUM([12]Ahmadnagar:Yavatmal!P171)</f>
        <v>479574</v>
      </c>
      <c r="Q172" s="36">
        <f>SUM([12]Ahmadnagar:Yavatmal!Q171)</f>
        <v>7193.61</v>
      </c>
      <c r="R172" s="35">
        <f>SUM([12]Ahmadnagar:Yavatmal!R171)</f>
        <v>479574</v>
      </c>
      <c r="S172" s="36">
        <f>SUM([12]Ahmadnagar:Yavatmal!S171)</f>
        <v>7193.61</v>
      </c>
      <c r="T172" s="35">
        <f>SUM([12]Ahmadnagar:Yavatmal!T171)</f>
        <v>0</v>
      </c>
      <c r="U172" s="38">
        <f>SUM([12]Ahmadnagar:Yavatmal!U171)</f>
        <v>0</v>
      </c>
      <c r="V172" s="36">
        <f>SUM([12]Ahmadnagar:Yavatmal!V171)</f>
        <v>0</v>
      </c>
      <c r="W172" s="36">
        <f>SUM([12]Ahmadnagar:Yavatmal!W171)</f>
        <v>0</v>
      </c>
      <c r="X172" s="39">
        <v>1.4999999999999999E-2</v>
      </c>
      <c r="Y172" s="35">
        <f>SUM([12]Ahmadnagar:Yavatmal!Y171)</f>
        <v>0</v>
      </c>
      <c r="Z172" s="38">
        <f>SUM([12]Ahmadnagar:Yavatmal!Z171)</f>
        <v>0</v>
      </c>
      <c r="AA172" s="35">
        <f>SUM([12]Ahmadnagar:Yavatmal!AA171)</f>
        <v>0</v>
      </c>
      <c r="AB172" s="38">
        <f>SUM([12]Ahmadnagar:Yavatmal!AB171)</f>
        <v>0</v>
      </c>
      <c r="AC172" s="282"/>
      <c r="AD172" s="1">
        <f>SUM([12]Ahmadnagar:Yavatmal!AB171)</f>
        <v>0</v>
      </c>
      <c r="AE172" s="1" t="b">
        <f t="shared" si="52"/>
        <v>1</v>
      </c>
      <c r="AF172" s="142">
        <f>P172*O172</f>
        <v>7193.6100000000051</v>
      </c>
    </row>
    <row r="173" spans="1:32">
      <c r="A173" s="31"/>
      <c r="B173" s="25" t="s">
        <v>115</v>
      </c>
      <c r="C173" s="33">
        <f t="shared" ref="C173:F173" si="73">SUM(C169:C172)</f>
        <v>58351</v>
      </c>
      <c r="D173" s="26">
        <f t="shared" si="73"/>
        <v>1750.5300000000002</v>
      </c>
      <c r="E173" s="33">
        <f t="shared" si="73"/>
        <v>58351</v>
      </c>
      <c r="F173" s="26">
        <f t="shared" si="73"/>
        <v>1750.5300000000002</v>
      </c>
      <c r="G173" s="139">
        <f t="shared" si="69"/>
        <v>1</v>
      </c>
      <c r="H173" s="139">
        <f t="shared" si="69"/>
        <v>1</v>
      </c>
      <c r="I173" s="33">
        <f t="shared" ref="I173:L173" si="74">SUM(I169:I172)</f>
        <v>0</v>
      </c>
      <c r="J173" s="26">
        <f t="shared" si="74"/>
        <v>0</v>
      </c>
      <c r="K173" s="33">
        <f t="shared" si="74"/>
        <v>0</v>
      </c>
      <c r="L173" s="26">
        <f t="shared" si="74"/>
        <v>0</v>
      </c>
      <c r="M173" s="26">
        <f>SUM([12]Ahmadnagar:Yavatmal!M172)</f>
        <v>0</v>
      </c>
      <c r="N173" s="26">
        <f>SUM([12]Ahmadnagar:Yavatmal!N172)</f>
        <v>0</v>
      </c>
      <c r="O173" s="27"/>
      <c r="P173" s="33">
        <f t="shared" ref="P173:S173" si="75">SUM(P169:P172)</f>
        <v>514556</v>
      </c>
      <c r="Q173" s="26">
        <f t="shared" si="75"/>
        <v>8243.07</v>
      </c>
      <c r="R173" s="33">
        <f t="shared" si="75"/>
        <v>514556</v>
      </c>
      <c r="S173" s="26">
        <f t="shared" si="75"/>
        <v>8243.07</v>
      </c>
      <c r="T173" s="33">
        <f>SUM([12]Ahmadnagar:Yavatmal!T172)</f>
        <v>0</v>
      </c>
      <c r="U173" s="28">
        <f>SUM([12]Ahmadnagar:Yavatmal!U172)</f>
        <v>0</v>
      </c>
      <c r="V173" s="26">
        <f>SUM([12]Ahmadnagar:Yavatmal!V172)</f>
        <v>0</v>
      </c>
      <c r="W173" s="26">
        <f>SUM([12]Ahmadnagar:Yavatmal!W172)</f>
        <v>0</v>
      </c>
      <c r="X173" s="39"/>
      <c r="Y173" s="33">
        <f t="shared" ref="Y173:AB173" si="76">SUM(Y169:Y172)</f>
        <v>34982</v>
      </c>
      <c r="Z173" s="26">
        <f t="shared" si="76"/>
        <v>1049.4599999999998</v>
      </c>
      <c r="AA173" s="33">
        <f t="shared" si="76"/>
        <v>34982</v>
      </c>
      <c r="AB173" s="26">
        <f t="shared" si="76"/>
        <v>1049.4599999999998</v>
      </c>
      <c r="AC173" s="30"/>
      <c r="AD173" s="1">
        <f>SUM([12]Ahmadnagar:Yavatmal!AB172)</f>
        <v>1049.4599999999998</v>
      </c>
      <c r="AE173" s="1" t="b">
        <f t="shared" si="52"/>
        <v>1</v>
      </c>
    </row>
    <row r="174" spans="1:32" ht="28.5">
      <c r="A174" s="20">
        <v>6.04</v>
      </c>
      <c r="B174" s="25" t="s">
        <v>130</v>
      </c>
      <c r="C174" s="33">
        <f>SUM([12]Ahmadnagar:Yavatmal!C173)</f>
        <v>0</v>
      </c>
      <c r="D174" s="26">
        <f>SUM([12]Ahmadnagar:Yavatmal!D173)</f>
        <v>0</v>
      </c>
      <c r="E174" s="33">
        <f>SUM([12]Ahmadnagar:Yavatmal!E173)</f>
        <v>0</v>
      </c>
      <c r="F174" s="26">
        <f>SUM([12]Ahmadnagar:Yavatmal!F173)</f>
        <v>0</v>
      </c>
      <c r="G174" s="129">
        <f t="shared" si="69"/>
        <v>0</v>
      </c>
      <c r="H174" s="129">
        <f t="shared" si="69"/>
        <v>0</v>
      </c>
      <c r="I174" s="33">
        <f>SUM([12]Ahmadnagar:Yavatmal!I173)</f>
        <v>0</v>
      </c>
      <c r="J174" s="26">
        <f>SUM([12]Ahmadnagar:Yavatmal!J173)</f>
        <v>0</v>
      </c>
      <c r="K174" s="33">
        <f>SUM([12]Ahmadnagar:Yavatmal!K173)</f>
        <v>0</v>
      </c>
      <c r="L174" s="26">
        <f>SUM([12]Ahmadnagar:Yavatmal!L173)</f>
        <v>0</v>
      </c>
      <c r="M174" s="26">
        <f>SUM([12]Ahmadnagar:Yavatmal!M173)</f>
        <v>0</v>
      </c>
      <c r="N174" s="26">
        <f>SUM([12]Ahmadnagar:Yavatmal!N173)</f>
        <v>0</v>
      </c>
      <c r="O174" s="27">
        <v>0</v>
      </c>
      <c r="P174" s="33">
        <f>SUM([12]Ahmadnagar:Yavatmal!P173)</f>
        <v>0</v>
      </c>
      <c r="Q174" s="26">
        <f>SUM([12]Ahmadnagar:Yavatmal!Q173)</f>
        <v>0</v>
      </c>
      <c r="R174" s="33">
        <f>SUM([12]Ahmadnagar:Yavatmal!R173)</f>
        <v>0</v>
      </c>
      <c r="S174" s="26">
        <f>SUM([12]Ahmadnagar:Yavatmal!S173)</f>
        <v>0</v>
      </c>
      <c r="T174" s="33">
        <f>SUM([12]Ahmadnagar:Yavatmal!T173)</f>
        <v>0</v>
      </c>
      <c r="U174" s="28">
        <f>SUM([12]Ahmadnagar:Yavatmal!U173)</f>
        <v>0</v>
      </c>
      <c r="V174" s="26">
        <f>SUM([12]Ahmadnagar:Yavatmal!V173)</f>
        <v>0</v>
      </c>
      <c r="W174" s="26">
        <f>SUM([12]Ahmadnagar:Yavatmal!W173)</f>
        <v>0</v>
      </c>
      <c r="X174" s="39"/>
      <c r="Y174" s="33">
        <f>SUM([12]Ahmadnagar:Yavatmal!Y173)</f>
        <v>0</v>
      </c>
      <c r="Z174" s="28">
        <f>SUM([12]Ahmadnagar:Yavatmal!Z173)</f>
        <v>0</v>
      </c>
      <c r="AA174" s="33">
        <f>SUM([12]Ahmadnagar:Yavatmal!AA173)</f>
        <v>0</v>
      </c>
      <c r="AB174" s="28">
        <f>SUM([12]Ahmadnagar:Yavatmal!AB173)</f>
        <v>0</v>
      </c>
      <c r="AC174" s="30"/>
      <c r="AD174" s="1">
        <f>SUM([12]Ahmadnagar:Yavatmal!AB173)</f>
        <v>0</v>
      </c>
      <c r="AE174" s="1" t="b">
        <f t="shared" si="52"/>
        <v>1</v>
      </c>
    </row>
    <row r="175" spans="1:32">
      <c r="A175" s="31"/>
      <c r="B175" s="34" t="s">
        <v>121</v>
      </c>
      <c r="C175" s="35">
        <f>SUM([12]Ahmadnagar:Yavatmal!C174)</f>
        <v>0</v>
      </c>
      <c r="D175" s="36">
        <f>SUM([12]Ahmadnagar:Yavatmal!D174)</f>
        <v>0</v>
      </c>
      <c r="E175" s="35">
        <f>SUM([12]Ahmadnagar:Yavatmal!E174)</f>
        <v>0</v>
      </c>
      <c r="F175" s="36">
        <f>SUM([12]Ahmadnagar:Yavatmal!F174)</f>
        <v>0</v>
      </c>
      <c r="G175" s="125">
        <f t="shared" si="69"/>
        <v>0</v>
      </c>
      <c r="H175" s="125">
        <f t="shared" si="69"/>
        <v>0</v>
      </c>
      <c r="I175" s="35">
        <f>SUM([12]Ahmadnagar:Yavatmal!I174)</f>
        <v>0</v>
      </c>
      <c r="J175" s="36">
        <f>SUM([12]Ahmadnagar:Yavatmal!J174)</f>
        <v>0</v>
      </c>
      <c r="K175" s="35">
        <f>SUM([12]Ahmadnagar:Yavatmal!K174)</f>
        <v>0</v>
      </c>
      <c r="L175" s="36">
        <f>SUM([12]Ahmadnagar:Yavatmal!L174)</f>
        <v>0</v>
      </c>
      <c r="M175" s="36">
        <f>SUM([12]Ahmadnagar:Yavatmal!M174)</f>
        <v>0</v>
      </c>
      <c r="N175" s="36">
        <f>SUM([12]Ahmadnagar:Yavatmal!N174)</f>
        <v>0</v>
      </c>
      <c r="O175" s="37">
        <v>0</v>
      </c>
      <c r="P175" s="35">
        <f>SUM([12]Ahmadnagar:Yavatmal!P174)</f>
        <v>0</v>
      </c>
      <c r="Q175" s="36">
        <f>SUM([12]Ahmadnagar:Yavatmal!Q174)</f>
        <v>0</v>
      </c>
      <c r="R175" s="35">
        <f>SUM([12]Ahmadnagar:Yavatmal!R174)</f>
        <v>0</v>
      </c>
      <c r="S175" s="36">
        <f>SUM([12]Ahmadnagar:Yavatmal!S174)</f>
        <v>0</v>
      </c>
      <c r="T175" s="35">
        <f>SUM([12]Ahmadnagar:Yavatmal!T174)</f>
        <v>0</v>
      </c>
      <c r="U175" s="38">
        <f>SUM([12]Ahmadnagar:Yavatmal!U174)</f>
        <v>0</v>
      </c>
      <c r="V175" s="36">
        <f>SUM([12]Ahmadnagar:Yavatmal!V174)</f>
        <v>0</v>
      </c>
      <c r="W175" s="36">
        <f>SUM([12]Ahmadnagar:Yavatmal!W174)</f>
        <v>0</v>
      </c>
      <c r="X175" s="39"/>
      <c r="Y175" s="35">
        <f>SUM([12]Ahmadnagar:Yavatmal!Y174)</f>
        <v>0</v>
      </c>
      <c r="Z175" s="38">
        <f>SUM([12]Ahmadnagar:Yavatmal!Z174)</f>
        <v>0</v>
      </c>
      <c r="AA175" s="35">
        <f>SUM([12]Ahmadnagar:Yavatmal!AA174)</f>
        <v>0</v>
      </c>
      <c r="AB175" s="38">
        <f>SUM([12]Ahmadnagar:Yavatmal!AB174)</f>
        <v>0</v>
      </c>
      <c r="AC175" s="280" t="s">
        <v>117</v>
      </c>
      <c r="AD175" s="1">
        <f>SUM([12]Ahmadnagar:Yavatmal!AB174)</f>
        <v>0</v>
      </c>
      <c r="AE175" s="1" t="b">
        <f t="shared" si="52"/>
        <v>1</v>
      </c>
    </row>
    <row r="176" spans="1:32">
      <c r="A176" s="31"/>
      <c r="B176" s="34" t="s">
        <v>123</v>
      </c>
      <c r="C176" s="35">
        <f>SUM([12]Ahmadnagar:Yavatmal!C175)</f>
        <v>0</v>
      </c>
      <c r="D176" s="36">
        <f>SUM([12]Ahmadnagar:Yavatmal!D175)</f>
        <v>0</v>
      </c>
      <c r="E176" s="35">
        <f>SUM([12]Ahmadnagar:Yavatmal!E175)</f>
        <v>0</v>
      </c>
      <c r="F176" s="36">
        <f>SUM([12]Ahmadnagar:Yavatmal!F175)</f>
        <v>0</v>
      </c>
      <c r="G176" s="125">
        <f t="shared" si="69"/>
        <v>0</v>
      </c>
      <c r="H176" s="125">
        <f t="shared" si="69"/>
        <v>0</v>
      </c>
      <c r="I176" s="35">
        <f>SUM([12]Ahmadnagar:Yavatmal!I175)</f>
        <v>0</v>
      </c>
      <c r="J176" s="36">
        <f>SUM([12]Ahmadnagar:Yavatmal!J175)</f>
        <v>0</v>
      </c>
      <c r="K176" s="35">
        <f>SUM([12]Ahmadnagar:Yavatmal!K175)</f>
        <v>0</v>
      </c>
      <c r="L176" s="36">
        <f>SUM([12]Ahmadnagar:Yavatmal!L175)</f>
        <v>0</v>
      </c>
      <c r="M176" s="36">
        <f>SUM([12]Ahmadnagar:Yavatmal!M175)</f>
        <v>0</v>
      </c>
      <c r="N176" s="36">
        <f>SUM([12]Ahmadnagar:Yavatmal!N175)</f>
        <v>0</v>
      </c>
      <c r="O176" s="37">
        <v>0</v>
      </c>
      <c r="P176" s="35">
        <f>SUM([12]Ahmadnagar:Yavatmal!P175)</f>
        <v>0</v>
      </c>
      <c r="Q176" s="36">
        <f>SUM([12]Ahmadnagar:Yavatmal!Q175)</f>
        <v>0</v>
      </c>
      <c r="R176" s="35">
        <f>SUM([12]Ahmadnagar:Yavatmal!R175)</f>
        <v>0</v>
      </c>
      <c r="S176" s="36">
        <f>SUM([12]Ahmadnagar:Yavatmal!S175)</f>
        <v>0</v>
      </c>
      <c r="T176" s="35">
        <f>SUM([12]Ahmadnagar:Yavatmal!T175)</f>
        <v>0</v>
      </c>
      <c r="U176" s="38">
        <f>SUM([12]Ahmadnagar:Yavatmal!U175)</f>
        <v>0</v>
      </c>
      <c r="V176" s="36">
        <f>SUM([12]Ahmadnagar:Yavatmal!V175)</f>
        <v>0</v>
      </c>
      <c r="W176" s="36">
        <f>SUM([12]Ahmadnagar:Yavatmal!W175)</f>
        <v>0</v>
      </c>
      <c r="X176" s="39"/>
      <c r="Y176" s="35">
        <f>SUM([12]Ahmadnagar:Yavatmal!Y175)</f>
        <v>0</v>
      </c>
      <c r="Z176" s="38">
        <f>SUM([12]Ahmadnagar:Yavatmal!Z175)</f>
        <v>0</v>
      </c>
      <c r="AA176" s="35">
        <f>SUM([12]Ahmadnagar:Yavatmal!AA175)</f>
        <v>0</v>
      </c>
      <c r="AB176" s="38">
        <f>SUM([12]Ahmadnagar:Yavatmal!AB175)</f>
        <v>0</v>
      </c>
      <c r="AC176" s="281"/>
      <c r="AD176" s="1">
        <f>SUM([12]Ahmadnagar:Yavatmal!AB175)</f>
        <v>0</v>
      </c>
      <c r="AE176" s="1" t="b">
        <f t="shared" si="52"/>
        <v>1</v>
      </c>
    </row>
    <row r="177" spans="1:32">
      <c r="A177" s="31"/>
      <c r="B177" s="34" t="s">
        <v>124</v>
      </c>
      <c r="C177" s="35">
        <f>SUM([12]Ahmadnagar:Yavatmal!C176)</f>
        <v>0</v>
      </c>
      <c r="D177" s="36">
        <f>SUM([12]Ahmadnagar:Yavatmal!D176)</f>
        <v>0</v>
      </c>
      <c r="E177" s="35">
        <f>SUM([12]Ahmadnagar:Yavatmal!E176)</f>
        <v>0</v>
      </c>
      <c r="F177" s="36">
        <f>SUM([12]Ahmadnagar:Yavatmal!F176)</f>
        <v>0</v>
      </c>
      <c r="G177" s="125">
        <f t="shared" si="69"/>
        <v>0</v>
      </c>
      <c r="H177" s="125">
        <f t="shared" si="69"/>
        <v>0</v>
      </c>
      <c r="I177" s="35">
        <f>SUM([12]Ahmadnagar:Yavatmal!I176)</f>
        <v>0</v>
      </c>
      <c r="J177" s="36">
        <f>SUM([12]Ahmadnagar:Yavatmal!J176)</f>
        <v>0</v>
      </c>
      <c r="K177" s="35">
        <f>SUM([12]Ahmadnagar:Yavatmal!K176)</f>
        <v>0</v>
      </c>
      <c r="L177" s="36">
        <f>SUM([12]Ahmadnagar:Yavatmal!L176)</f>
        <v>0</v>
      </c>
      <c r="M177" s="36">
        <f>SUM([12]Ahmadnagar:Yavatmal!M176)</f>
        <v>0</v>
      </c>
      <c r="N177" s="36">
        <f>SUM([12]Ahmadnagar:Yavatmal!N176)</f>
        <v>0</v>
      </c>
      <c r="O177" s="37">
        <v>3.000000000000002E-2</v>
      </c>
      <c r="P177" s="35">
        <f>SUM([12]Ahmadnagar:Yavatmal!P176)</f>
        <v>10278</v>
      </c>
      <c r="Q177" s="36">
        <f>SUM([12]Ahmadnagar:Yavatmal!Q176)</f>
        <v>308.33999999999997</v>
      </c>
      <c r="R177" s="35">
        <f>SUM([12]Ahmadnagar:Yavatmal!R176)</f>
        <v>10278</v>
      </c>
      <c r="S177" s="36">
        <f>SUM([12]Ahmadnagar:Yavatmal!S176)</f>
        <v>308.33999999999997</v>
      </c>
      <c r="T177" s="35">
        <f>SUM([12]Ahmadnagar:Yavatmal!T176)</f>
        <v>0</v>
      </c>
      <c r="U177" s="38">
        <f>SUM([12]Ahmadnagar:Yavatmal!U176)</f>
        <v>0</v>
      </c>
      <c r="V177" s="36">
        <f>SUM([12]Ahmadnagar:Yavatmal!V176)</f>
        <v>0</v>
      </c>
      <c r="W177" s="36">
        <f>SUM([12]Ahmadnagar:Yavatmal!W176)</f>
        <v>0</v>
      </c>
      <c r="X177" s="39">
        <v>0.03</v>
      </c>
      <c r="Y177" s="35">
        <f>SUM([12]Ahmadnagar:Yavatmal!Y176)</f>
        <v>8347</v>
      </c>
      <c r="Z177" s="38">
        <f>SUM([12]Ahmadnagar:Yavatmal!Z176)</f>
        <v>250.40999999999997</v>
      </c>
      <c r="AA177" s="35">
        <f>SUM([12]Ahmadnagar:Yavatmal!AA176)</f>
        <v>8347</v>
      </c>
      <c r="AB177" s="38">
        <f>SUM([12]Ahmadnagar:Yavatmal!AB176)</f>
        <v>250.40999999999997</v>
      </c>
      <c r="AC177" s="281"/>
      <c r="AD177" s="1">
        <f>SUM([12]Ahmadnagar:Yavatmal!AB176)</f>
        <v>250.40999999999997</v>
      </c>
      <c r="AE177" s="1" t="b">
        <f t="shared" si="52"/>
        <v>1</v>
      </c>
    </row>
    <row r="178" spans="1:32">
      <c r="A178" s="31"/>
      <c r="B178" s="34" t="s">
        <v>125</v>
      </c>
      <c r="C178" s="35">
        <f>SUM([12]Ahmadnagar:Yavatmal!C177)</f>
        <v>0</v>
      </c>
      <c r="D178" s="36">
        <f>SUM([12]Ahmadnagar:Yavatmal!D177)</f>
        <v>0</v>
      </c>
      <c r="E178" s="35">
        <f>SUM([12]Ahmadnagar:Yavatmal!E177)</f>
        <v>0</v>
      </c>
      <c r="F178" s="36">
        <f>SUM([12]Ahmadnagar:Yavatmal!F177)</f>
        <v>0</v>
      </c>
      <c r="G178" s="125">
        <f t="shared" si="69"/>
        <v>0</v>
      </c>
      <c r="H178" s="125">
        <f t="shared" si="69"/>
        <v>0</v>
      </c>
      <c r="I178" s="35">
        <f>SUM([12]Ahmadnagar:Yavatmal!I177)</f>
        <v>0</v>
      </c>
      <c r="J178" s="36">
        <f>SUM([12]Ahmadnagar:Yavatmal!J177)</f>
        <v>0</v>
      </c>
      <c r="K178" s="35">
        <f>SUM([12]Ahmadnagar:Yavatmal!K177)</f>
        <v>0</v>
      </c>
      <c r="L178" s="36">
        <f>SUM([12]Ahmadnagar:Yavatmal!L177)</f>
        <v>0</v>
      </c>
      <c r="M178" s="36">
        <f>SUM([12]Ahmadnagar:Yavatmal!M177)</f>
        <v>0</v>
      </c>
      <c r="N178" s="36">
        <f>SUM([12]Ahmadnagar:Yavatmal!N177)</f>
        <v>0</v>
      </c>
      <c r="O178" s="37">
        <v>0</v>
      </c>
      <c r="P178" s="35">
        <f>SUM([12]Ahmadnagar:Yavatmal!P177)</f>
        <v>0</v>
      </c>
      <c r="Q178" s="36">
        <f>SUM([12]Ahmadnagar:Yavatmal!Q177)</f>
        <v>0</v>
      </c>
      <c r="R178" s="35">
        <f>SUM([12]Ahmadnagar:Yavatmal!R177)</f>
        <v>0</v>
      </c>
      <c r="S178" s="36">
        <f>SUM([12]Ahmadnagar:Yavatmal!S177)</f>
        <v>0</v>
      </c>
      <c r="T178" s="35">
        <f>SUM([12]Ahmadnagar:Yavatmal!T177)</f>
        <v>0</v>
      </c>
      <c r="U178" s="38">
        <f>SUM([12]Ahmadnagar:Yavatmal!U177)</f>
        <v>0</v>
      </c>
      <c r="V178" s="36">
        <f>SUM([12]Ahmadnagar:Yavatmal!V177)</f>
        <v>0</v>
      </c>
      <c r="W178" s="36">
        <f>SUM([12]Ahmadnagar:Yavatmal!W177)</f>
        <v>0</v>
      </c>
      <c r="X178" s="39"/>
      <c r="Y178" s="35">
        <f>SUM([12]Ahmadnagar:Yavatmal!Y177)</f>
        <v>0</v>
      </c>
      <c r="Z178" s="38">
        <f>SUM([12]Ahmadnagar:Yavatmal!Z177)</f>
        <v>0</v>
      </c>
      <c r="AA178" s="35">
        <f>SUM([12]Ahmadnagar:Yavatmal!AA177)</f>
        <v>0</v>
      </c>
      <c r="AB178" s="38">
        <f>SUM([12]Ahmadnagar:Yavatmal!AB177)</f>
        <v>0</v>
      </c>
      <c r="AC178" s="282"/>
      <c r="AD178" s="1">
        <f>SUM([12]Ahmadnagar:Yavatmal!AB177)</f>
        <v>0</v>
      </c>
      <c r="AE178" s="1" t="b">
        <f t="shared" si="52"/>
        <v>1</v>
      </c>
    </row>
    <row r="179" spans="1:32">
      <c r="A179" s="31"/>
      <c r="B179" s="25" t="s">
        <v>115</v>
      </c>
      <c r="C179" s="33">
        <f t="shared" ref="C179:F179" si="77">SUM(C175:C178)</f>
        <v>0</v>
      </c>
      <c r="D179" s="26">
        <f t="shared" si="77"/>
        <v>0</v>
      </c>
      <c r="E179" s="33">
        <f t="shared" si="77"/>
        <v>0</v>
      </c>
      <c r="F179" s="26">
        <f t="shared" si="77"/>
        <v>0</v>
      </c>
      <c r="G179" s="129">
        <f t="shared" si="69"/>
        <v>0</v>
      </c>
      <c r="H179" s="129">
        <f t="shared" si="69"/>
        <v>0</v>
      </c>
      <c r="I179" s="33">
        <f t="shared" ref="I179:L179" si="78">SUM(I175:I178)</f>
        <v>0</v>
      </c>
      <c r="J179" s="26">
        <f t="shared" si="78"/>
        <v>0</v>
      </c>
      <c r="K179" s="33">
        <f t="shared" si="78"/>
        <v>0</v>
      </c>
      <c r="L179" s="26">
        <f t="shared" si="78"/>
        <v>0</v>
      </c>
      <c r="M179" s="26">
        <f>SUM([12]Ahmadnagar:Yavatmal!M178)</f>
        <v>0</v>
      </c>
      <c r="N179" s="26">
        <f>SUM([12]Ahmadnagar:Yavatmal!N178)</f>
        <v>0</v>
      </c>
      <c r="O179" s="27"/>
      <c r="P179" s="33">
        <f t="shared" ref="P179:S179" si="79">SUM(P175:P178)</f>
        <v>10278</v>
      </c>
      <c r="Q179" s="26">
        <f t="shared" si="79"/>
        <v>308.33999999999997</v>
      </c>
      <c r="R179" s="33">
        <f t="shared" si="79"/>
        <v>10278</v>
      </c>
      <c r="S179" s="26">
        <f t="shared" si="79"/>
        <v>308.33999999999997</v>
      </c>
      <c r="T179" s="33">
        <f>SUM([12]Ahmadnagar:Yavatmal!T178)</f>
        <v>0</v>
      </c>
      <c r="U179" s="28">
        <f>SUM([12]Ahmadnagar:Yavatmal!U178)</f>
        <v>0</v>
      </c>
      <c r="V179" s="26">
        <f>SUM([12]Ahmadnagar:Yavatmal!V178)</f>
        <v>0</v>
      </c>
      <c r="W179" s="26">
        <f>SUM([12]Ahmadnagar:Yavatmal!W178)</f>
        <v>0</v>
      </c>
      <c r="X179" s="39"/>
      <c r="Y179" s="33">
        <f t="shared" ref="Y179:AB179" si="80">SUM(Y175:Y178)</f>
        <v>8347</v>
      </c>
      <c r="Z179" s="26">
        <f t="shared" si="80"/>
        <v>250.40999999999997</v>
      </c>
      <c r="AA179" s="33">
        <f t="shared" si="80"/>
        <v>8347</v>
      </c>
      <c r="AB179" s="26">
        <f t="shared" si="80"/>
        <v>250.40999999999997</v>
      </c>
      <c r="AC179" s="30"/>
      <c r="AD179" s="1">
        <f>SUM([12]Ahmadnagar:Yavatmal!AB178)</f>
        <v>250.40999999999997</v>
      </c>
      <c r="AE179" s="1" t="b">
        <f t="shared" si="52"/>
        <v>1</v>
      </c>
    </row>
    <row r="180" spans="1:32">
      <c r="A180" s="20">
        <v>6.05</v>
      </c>
      <c r="B180" s="25" t="s">
        <v>131</v>
      </c>
      <c r="C180" s="33">
        <f>SUM([12]Ahmadnagar:Yavatmal!C179)</f>
        <v>0</v>
      </c>
      <c r="D180" s="26">
        <f>SUM([12]Ahmadnagar:Yavatmal!D179)</f>
        <v>0</v>
      </c>
      <c r="E180" s="33">
        <f>SUM([12]Ahmadnagar:Yavatmal!E179)</f>
        <v>0</v>
      </c>
      <c r="F180" s="26">
        <f>SUM([12]Ahmadnagar:Yavatmal!F179)</f>
        <v>0</v>
      </c>
      <c r="G180" s="129">
        <f t="shared" si="69"/>
        <v>0</v>
      </c>
      <c r="H180" s="129">
        <f t="shared" si="69"/>
        <v>0</v>
      </c>
      <c r="I180" s="33">
        <f>SUM([12]Ahmadnagar:Yavatmal!I179)</f>
        <v>0</v>
      </c>
      <c r="J180" s="26">
        <f>SUM([12]Ahmadnagar:Yavatmal!J179)</f>
        <v>0</v>
      </c>
      <c r="K180" s="33">
        <f>SUM([12]Ahmadnagar:Yavatmal!K179)</f>
        <v>0</v>
      </c>
      <c r="L180" s="26">
        <f>SUM([12]Ahmadnagar:Yavatmal!L179)</f>
        <v>0</v>
      </c>
      <c r="M180" s="26">
        <f>SUM([12]Ahmadnagar:Yavatmal!M179)</f>
        <v>0</v>
      </c>
      <c r="N180" s="26">
        <f>SUM([12]Ahmadnagar:Yavatmal!N179)</f>
        <v>0</v>
      </c>
      <c r="O180" s="27">
        <v>0</v>
      </c>
      <c r="P180" s="33">
        <f>SUM([12]Ahmadnagar:Yavatmal!P179)</f>
        <v>0</v>
      </c>
      <c r="Q180" s="26">
        <f>SUM([12]Ahmadnagar:Yavatmal!Q179)</f>
        <v>0</v>
      </c>
      <c r="R180" s="33">
        <f>SUM([12]Ahmadnagar:Yavatmal!R179)</f>
        <v>0</v>
      </c>
      <c r="S180" s="26">
        <f>SUM([12]Ahmadnagar:Yavatmal!S179)</f>
        <v>0</v>
      </c>
      <c r="T180" s="33">
        <f>SUM([12]Ahmadnagar:Yavatmal!T179)</f>
        <v>0</v>
      </c>
      <c r="U180" s="28">
        <f>SUM([12]Ahmadnagar:Yavatmal!U179)</f>
        <v>0</v>
      </c>
      <c r="V180" s="26">
        <f>SUM([12]Ahmadnagar:Yavatmal!V179)</f>
        <v>0</v>
      </c>
      <c r="W180" s="26">
        <f>SUM([12]Ahmadnagar:Yavatmal!W179)</f>
        <v>0</v>
      </c>
      <c r="X180" s="39"/>
      <c r="Y180" s="33">
        <f>SUM([12]Ahmadnagar:Yavatmal!Y179)</f>
        <v>0</v>
      </c>
      <c r="Z180" s="28">
        <f>SUM([12]Ahmadnagar:Yavatmal!Z179)</f>
        <v>0</v>
      </c>
      <c r="AA180" s="33">
        <f>SUM([12]Ahmadnagar:Yavatmal!AA179)</f>
        <v>0</v>
      </c>
      <c r="AB180" s="28">
        <f>SUM([12]Ahmadnagar:Yavatmal!AB179)</f>
        <v>0</v>
      </c>
      <c r="AC180" s="30"/>
      <c r="AD180" s="1">
        <f>SUM([12]Ahmadnagar:Yavatmal!AB179)</f>
        <v>0</v>
      </c>
      <c r="AE180" s="1" t="b">
        <f t="shared" si="52"/>
        <v>1</v>
      </c>
    </row>
    <row r="181" spans="1:32">
      <c r="A181" s="31"/>
      <c r="B181" s="34" t="s">
        <v>121</v>
      </c>
      <c r="C181" s="35">
        <f>SUM([12]Ahmadnagar:Yavatmal!C180)</f>
        <v>0</v>
      </c>
      <c r="D181" s="36">
        <f>SUM([12]Ahmadnagar:Yavatmal!D180)</f>
        <v>0</v>
      </c>
      <c r="E181" s="35">
        <f>SUM([12]Ahmadnagar:Yavatmal!E180)</f>
        <v>0</v>
      </c>
      <c r="F181" s="36">
        <f>SUM([12]Ahmadnagar:Yavatmal!F180)</f>
        <v>0</v>
      </c>
      <c r="G181" s="125">
        <f t="shared" si="69"/>
        <v>0</v>
      </c>
      <c r="H181" s="125">
        <f t="shared" si="69"/>
        <v>0</v>
      </c>
      <c r="I181" s="35">
        <f>SUM([12]Ahmadnagar:Yavatmal!I180)</f>
        <v>0</v>
      </c>
      <c r="J181" s="36">
        <f>SUM([12]Ahmadnagar:Yavatmal!J180)</f>
        <v>0</v>
      </c>
      <c r="K181" s="35">
        <f>SUM([12]Ahmadnagar:Yavatmal!K180)</f>
        <v>0</v>
      </c>
      <c r="L181" s="36">
        <f>SUM([12]Ahmadnagar:Yavatmal!L180)</f>
        <v>0</v>
      </c>
      <c r="M181" s="36">
        <f>SUM([12]Ahmadnagar:Yavatmal!M180)</f>
        <v>0</v>
      </c>
      <c r="N181" s="36">
        <f>SUM([12]Ahmadnagar:Yavatmal!N180)</f>
        <v>0</v>
      </c>
      <c r="O181" s="37">
        <v>0</v>
      </c>
      <c r="P181" s="35">
        <f>SUM([12]Ahmadnagar:Yavatmal!P180)</f>
        <v>0</v>
      </c>
      <c r="Q181" s="36">
        <f>SUM([12]Ahmadnagar:Yavatmal!Q180)</f>
        <v>0</v>
      </c>
      <c r="R181" s="35">
        <f>SUM([12]Ahmadnagar:Yavatmal!R180)</f>
        <v>0</v>
      </c>
      <c r="S181" s="36">
        <f>SUM([12]Ahmadnagar:Yavatmal!S180)</f>
        <v>0</v>
      </c>
      <c r="T181" s="35">
        <f>SUM([12]Ahmadnagar:Yavatmal!T180)</f>
        <v>0</v>
      </c>
      <c r="U181" s="38">
        <f>SUM([12]Ahmadnagar:Yavatmal!U180)</f>
        <v>0</v>
      </c>
      <c r="V181" s="36">
        <f>SUM([12]Ahmadnagar:Yavatmal!V180)</f>
        <v>0</v>
      </c>
      <c r="W181" s="36">
        <f>SUM([12]Ahmadnagar:Yavatmal!W180)</f>
        <v>0</v>
      </c>
      <c r="X181" s="39"/>
      <c r="Y181" s="35">
        <f>SUM([12]Ahmadnagar:Yavatmal!Y180)</f>
        <v>0</v>
      </c>
      <c r="Z181" s="38">
        <f>SUM([12]Ahmadnagar:Yavatmal!Z180)</f>
        <v>0</v>
      </c>
      <c r="AA181" s="35">
        <f>SUM([12]Ahmadnagar:Yavatmal!AA180)</f>
        <v>0</v>
      </c>
      <c r="AB181" s="38">
        <f>SUM([12]Ahmadnagar:Yavatmal!AB180)</f>
        <v>0</v>
      </c>
      <c r="AC181" s="280" t="s">
        <v>117</v>
      </c>
      <c r="AD181" s="1">
        <f>SUM([12]Ahmadnagar:Yavatmal!AB180)</f>
        <v>0</v>
      </c>
      <c r="AE181" s="1" t="b">
        <f t="shared" si="52"/>
        <v>1</v>
      </c>
    </row>
    <row r="182" spans="1:32">
      <c r="A182" s="31"/>
      <c r="B182" s="34" t="s">
        <v>123</v>
      </c>
      <c r="C182" s="35">
        <f>SUM([12]Ahmadnagar:Yavatmal!C181)</f>
        <v>0</v>
      </c>
      <c r="D182" s="36">
        <f>SUM([12]Ahmadnagar:Yavatmal!D181)</f>
        <v>0</v>
      </c>
      <c r="E182" s="35">
        <f>SUM([12]Ahmadnagar:Yavatmal!E181)</f>
        <v>0</v>
      </c>
      <c r="F182" s="36">
        <f>SUM([12]Ahmadnagar:Yavatmal!F181)</f>
        <v>0</v>
      </c>
      <c r="G182" s="125">
        <f t="shared" si="69"/>
        <v>0</v>
      </c>
      <c r="H182" s="125">
        <f t="shared" si="69"/>
        <v>0</v>
      </c>
      <c r="I182" s="35">
        <f>SUM([12]Ahmadnagar:Yavatmal!I181)</f>
        <v>0</v>
      </c>
      <c r="J182" s="36">
        <f>SUM([12]Ahmadnagar:Yavatmal!J181)</f>
        <v>0</v>
      </c>
      <c r="K182" s="35">
        <f>SUM([12]Ahmadnagar:Yavatmal!K181)</f>
        <v>0</v>
      </c>
      <c r="L182" s="36">
        <f>SUM([12]Ahmadnagar:Yavatmal!L181)</f>
        <v>0</v>
      </c>
      <c r="M182" s="36">
        <f>SUM([12]Ahmadnagar:Yavatmal!M181)</f>
        <v>0</v>
      </c>
      <c r="N182" s="36">
        <f>SUM([12]Ahmadnagar:Yavatmal!N181)</f>
        <v>0</v>
      </c>
      <c r="O182" s="37">
        <v>0</v>
      </c>
      <c r="P182" s="35">
        <f>SUM([12]Ahmadnagar:Yavatmal!P181)</f>
        <v>0</v>
      </c>
      <c r="Q182" s="36">
        <f>SUM([12]Ahmadnagar:Yavatmal!Q181)</f>
        <v>0</v>
      </c>
      <c r="R182" s="35">
        <f>SUM([12]Ahmadnagar:Yavatmal!R181)</f>
        <v>0</v>
      </c>
      <c r="S182" s="36">
        <f>SUM([12]Ahmadnagar:Yavatmal!S181)</f>
        <v>0</v>
      </c>
      <c r="T182" s="35">
        <f>SUM([12]Ahmadnagar:Yavatmal!T181)</f>
        <v>0</v>
      </c>
      <c r="U182" s="38">
        <f>SUM([12]Ahmadnagar:Yavatmal!U181)</f>
        <v>0</v>
      </c>
      <c r="V182" s="36">
        <f>SUM([12]Ahmadnagar:Yavatmal!V181)</f>
        <v>0</v>
      </c>
      <c r="W182" s="36">
        <f>SUM([12]Ahmadnagar:Yavatmal!W181)</f>
        <v>0</v>
      </c>
      <c r="X182" s="39"/>
      <c r="Y182" s="35">
        <f>SUM([12]Ahmadnagar:Yavatmal!Y181)</f>
        <v>0</v>
      </c>
      <c r="Z182" s="38">
        <f>SUM([12]Ahmadnagar:Yavatmal!Z181)</f>
        <v>0</v>
      </c>
      <c r="AA182" s="35">
        <f>SUM([12]Ahmadnagar:Yavatmal!AA181)</f>
        <v>0</v>
      </c>
      <c r="AB182" s="38">
        <f>SUM([12]Ahmadnagar:Yavatmal!AB181)</f>
        <v>0</v>
      </c>
      <c r="AC182" s="281"/>
      <c r="AD182" s="1">
        <f>SUM([12]Ahmadnagar:Yavatmal!AB181)</f>
        <v>0</v>
      </c>
      <c r="AE182" s="1" t="b">
        <f t="shared" si="52"/>
        <v>1</v>
      </c>
    </row>
    <row r="183" spans="1:32" s="142" customFormat="1">
      <c r="A183" s="31"/>
      <c r="B183" s="34" t="s">
        <v>124</v>
      </c>
      <c r="C183" s="58">
        <f>SUM([12]Ahmadnagar:Yavatmal!C182)</f>
        <v>212</v>
      </c>
      <c r="D183" s="59">
        <f>SUM([12]Ahmadnagar:Yavatmal!D182)</f>
        <v>6.3599999999999994</v>
      </c>
      <c r="E183" s="35">
        <f>SUM([12]Ahmadnagar:Yavatmal!E182)</f>
        <v>212</v>
      </c>
      <c r="F183" s="36">
        <f>SUM([12]Ahmadnagar:Yavatmal!F182)</f>
        <v>6.3599999999999994</v>
      </c>
      <c r="G183" s="122">
        <f t="shared" si="69"/>
        <v>1</v>
      </c>
      <c r="H183" s="122">
        <f t="shared" si="69"/>
        <v>1</v>
      </c>
      <c r="I183" s="35">
        <f>SUM([12]Ahmadnagar:Yavatmal!I182)</f>
        <v>0</v>
      </c>
      <c r="J183" s="36">
        <f>SUM([12]Ahmadnagar:Yavatmal!J182)</f>
        <v>0</v>
      </c>
      <c r="K183" s="35">
        <f>SUM([12]Ahmadnagar:Yavatmal!K182)</f>
        <v>0</v>
      </c>
      <c r="L183" s="36">
        <f>SUM([12]Ahmadnagar:Yavatmal!L182)</f>
        <v>0</v>
      </c>
      <c r="M183" s="36">
        <f>SUM([12]Ahmadnagar:Yavatmal!M182)</f>
        <v>0</v>
      </c>
      <c r="N183" s="36">
        <f>SUM([12]Ahmadnagar:Yavatmal!N182)</f>
        <v>0</v>
      </c>
      <c r="O183" s="147">
        <v>3.000000000000002E-2</v>
      </c>
      <c r="P183" s="35">
        <f>SUM([12]Ahmadnagar:Yavatmal!P182)</f>
        <v>1203</v>
      </c>
      <c r="Q183" s="36">
        <f>SUM([12]Ahmadnagar:Yavatmal!Q182)</f>
        <v>36.089999999999996</v>
      </c>
      <c r="R183" s="35">
        <f>SUM([12]Ahmadnagar:Yavatmal!R182)</f>
        <v>1203</v>
      </c>
      <c r="S183" s="36">
        <f>SUM([12]Ahmadnagar:Yavatmal!S182)</f>
        <v>36.089999999999996</v>
      </c>
      <c r="T183" s="35">
        <f>SUM([12]Ahmadnagar:Yavatmal!T182)</f>
        <v>0</v>
      </c>
      <c r="U183" s="38">
        <f>SUM([12]Ahmadnagar:Yavatmal!U182)</f>
        <v>0</v>
      </c>
      <c r="V183" s="36">
        <f>SUM([12]Ahmadnagar:Yavatmal!V182)</f>
        <v>0</v>
      </c>
      <c r="W183" s="36">
        <f>SUM([12]Ahmadnagar:Yavatmal!W182)</f>
        <v>0</v>
      </c>
      <c r="X183" s="39">
        <v>0.03</v>
      </c>
      <c r="Y183" s="35">
        <f>SUM([12]Ahmadnagar:Yavatmal!Y182)</f>
        <v>1931</v>
      </c>
      <c r="Z183" s="38">
        <f>SUM([12]Ahmadnagar:Yavatmal!Z182)</f>
        <v>57.93</v>
      </c>
      <c r="AA183" s="35">
        <f>SUM([12]Ahmadnagar:Yavatmal!AA182)</f>
        <v>1931</v>
      </c>
      <c r="AB183" s="38">
        <f>SUM([12]Ahmadnagar:Yavatmal!AB182)</f>
        <v>57.93</v>
      </c>
      <c r="AC183" s="281"/>
      <c r="AD183" s="1">
        <f>SUM([12]Ahmadnagar:Yavatmal!AB182)</f>
        <v>57.93</v>
      </c>
      <c r="AE183" s="1" t="b">
        <f t="shared" si="52"/>
        <v>1</v>
      </c>
      <c r="AF183" s="142">
        <f>P183*O183</f>
        <v>36.090000000000025</v>
      </c>
    </row>
    <row r="184" spans="1:32" s="142" customFormat="1">
      <c r="A184" s="31"/>
      <c r="B184" s="34" t="s">
        <v>125</v>
      </c>
      <c r="C184" s="35">
        <f>SUM([12]Ahmadnagar:Yavatmal!C183)</f>
        <v>3119</v>
      </c>
      <c r="D184" s="36">
        <f>SUM([12]Ahmadnagar:Yavatmal!D183)</f>
        <v>46.785000000000004</v>
      </c>
      <c r="E184" s="35">
        <f>SUM([12]Ahmadnagar:Yavatmal!E183)</f>
        <v>3119</v>
      </c>
      <c r="F184" s="36">
        <f>SUM([12]Ahmadnagar:Yavatmal!F183)</f>
        <v>46.785000000000004</v>
      </c>
      <c r="G184" s="122">
        <f t="shared" si="69"/>
        <v>1</v>
      </c>
      <c r="H184" s="122">
        <f t="shared" si="69"/>
        <v>1</v>
      </c>
      <c r="I184" s="35">
        <f>SUM([12]Ahmadnagar:Yavatmal!I183)</f>
        <v>0</v>
      </c>
      <c r="J184" s="36">
        <f>SUM([12]Ahmadnagar:Yavatmal!J183)</f>
        <v>0</v>
      </c>
      <c r="K184" s="35">
        <f>SUM([12]Ahmadnagar:Yavatmal!K183)</f>
        <v>0</v>
      </c>
      <c r="L184" s="36">
        <f>SUM([12]Ahmadnagar:Yavatmal!L183)</f>
        <v>0</v>
      </c>
      <c r="M184" s="36">
        <f>SUM([12]Ahmadnagar:Yavatmal!M183)</f>
        <v>0</v>
      </c>
      <c r="N184" s="36">
        <f>SUM([12]Ahmadnagar:Yavatmal!N183)</f>
        <v>0</v>
      </c>
      <c r="O184" s="147">
        <v>1.500000000000001E-2</v>
      </c>
      <c r="P184" s="35">
        <f>SUM([12]Ahmadnagar:Yavatmal!P183)</f>
        <v>0</v>
      </c>
      <c r="Q184" s="36">
        <f>SUM([12]Ahmadnagar:Yavatmal!Q183)</f>
        <v>0</v>
      </c>
      <c r="R184" s="35">
        <f>SUM([12]Ahmadnagar:Yavatmal!R183)</f>
        <v>0</v>
      </c>
      <c r="S184" s="36">
        <f>SUM([12]Ahmadnagar:Yavatmal!S183)</f>
        <v>0</v>
      </c>
      <c r="T184" s="35">
        <f>SUM([12]Ahmadnagar:Yavatmal!T183)</f>
        <v>0</v>
      </c>
      <c r="U184" s="38">
        <f>SUM([12]Ahmadnagar:Yavatmal!U183)</f>
        <v>0</v>
      </c>
      <c r="V184" s="36">
        <f>SUM([12]Ahmadnagar:Yavatmal!V183)</f>
        <v>0</v>
      </c>
      <c r="W184" s="36">
        <f>SUM([12]Ahmadnagar:Yavatmal!W183)</f>
        <v>0</v>
      </c>
      <c r="X184" s="39">
        <v>1.4999999999999999E-2</v>
      </c>
      <c r="Y184" s="35">
        <f>SUM([12]Ahmadnagar:Yavatmal!Y183)</f>
        <v>1203</v>
      </c>
      <c r="Z184" s="38">
        <f>SUM([12]Ahmadnagar:Yavatmal!Z183)</f>
        <v>18.044999999999998</v>
      </c>
      <c r="AA184" s="35">
        <f>SUM([12]Ahmadnagar:Yavatmal!AA183)</f>
        <v>1203</v>
      </c>
      <c r="AB184" s="38">
        <f>SUM([12]Ahmadnagar:Yavatmal!AB183)</f>
        <v>18.044999999999998</v>
      </c>
      <c r="AC184" s="282"/>
      <c r="AD184" s="1">
        <f>SUM([12]Ahmadnagar:Yavatmal!AB183)</f>
        <v>18.044999999999998</v>
      </c>
      <c r="AE184" s="1" t="b">
        <f t="shared" si="52"/>
        <v>1</v>
      </c>
      <c r="AF184" s="142">
        <f>P184*O184</f>
        <v>0</v>
      </c>
    </row>
    <row r="185" spans="1:32">
      <c r="A185" s="31"/>
      <c r="B185" s="25" t="s">
        <v>118</v>
      </c>
      <c r="C185" s="33">
        <f t="shared" ref="C185:F185" si="81">SUM(C181:C184)</f>
        <v>3331</v>
      </c>
      <c r="D185" s="26">
        <f t="shared" si="81"/>
        <v>53.145000000000003</v>
      </c>
      <c r="E185" s="33">
        <f t="shared" si="81"/>
        <v>3331</v>
      </c>
      <c r="F185" s="26">
        <f t="shared" si="81"/>
        <v>53.145000000000003</v>
      </c>
      <c r="G185" s="139">
        <f t="shared" si="69"/>
        <v>1</v>
      </c>
      <c r="H185" s="139">
        <f t="shared" si="69"/>
        <v>1</v>
      </c>
      <c r="I185" s="33">
        <f t="shared" ref="I185:L185" si="82">SUM(I181:I184)</f>
        <v>0</v>
      </c>
      <c r="J185" s="26">
        <f t="shared" si="82"/>
        <v>0</v>
      </c>
      <c r="K185" s="33">
        <f t="shared" si="82"/>
        <v>0</v>
      </c>
      <c r="L185" s="26">
        <f t="shared" si="82"/>
        <v>0</v>
      </c>
      <c r="M185" s="26">
        <f>SUM([12]Ahmadnagar:Yavatmal!M184)</f>
        <v>0</v>
      </c>
      <c r="N185" s="26">
        <f>SUM([12]Ahmadnagar:Yavatmal!N184)</f>
        <v>0</v>
      </c>
      <c r="O185" s="27"/>
      <c r="P185" s="33">
        <f t="shared" ref="P185:S185" si="83">SUM(P181:P184)</f>
        <v>1203</v>
      </c>
      <c r="Q185" s="26">
        <f t="shared" si="83"/>
        <v>36.089999999999996</v>
      </c>
      <c r="R185" s="33">
        <f t="shared" si="83"/>
        <v>1203</v>
      </c>
      <c r="S185" s="26">
        <f t="shared" si="83"/>
        <v>36.089999999999996</v>
      </c>
      <c r="T185" s="33">
        <f>SUM([12]Ahmadnagar:Yavatmal!T184)</f>
        <v>0</v>
      </c>
      <c r="U185" s="28">
        <f>SUM([12]Ahmadnagar:Yavatmal!U184)</f>
        <v>0</v>
      </c>
      <c r="V185" s="26">
        <f>SUM([12]Ahmadnagar:Yavatmal!V184)</f>
        <v>0</v>
      </c>
      <c r="W185" s="26">
        <f>SUM([12]Ahmadnagar:Yavatmal!W184)</f>
        <v>0</v>
      </c>
      <c r="X185" s="39"/>
      <c r="Y185" s="33">
        <f t="shared" ref="Y185:AB185" si="84">SUM(Y181:Y184)</f>
        <v>3134</v>
      </c>
      <c r="Z185" s="26">
        <f t="shared" si="84"/>
        <v>75.974999999999994</v>
      </c>
      <c r="AA185" s="33">
        <f t="shared" si="84"/>
        <v>3134</v>
      </c>
      <c r="AB185" s="26">
        <f t="shared" si="84"/>
        <v>75.974999999999994</v>
      </c>
      <c r="AC185" s="30"/>
      <c r="AD185" s="1">
        <f>SUM([12]Ahmadnagar:Yavatmal!AB184)</f>
        <v>75.975000000000023</v>
      </c>
      <c r="AE185" s="1" t="b">
        <f t="shared" si="52"/>
        <v>1</v>
      </c>
    </row>
    <row r="186" spans="1:32" ht="30" customHeight="1">
      <c r="A186" s="20">
        <v>6.06</v>
      </c>
      <c r="B186" s="25" t="s">
        <v>132</v>
      </c>
      <c r="C186" s="33">
        <f>SUM([12]Ahmadnagar:Yavatmal!C185)</f>
        <v>0</v>
      </c>
      <c r="D186" s="26">
        <f>SUM([12]Ahmadnagar:Yavatmal!D185)</f>
        <v>0</v>
      </c>
      <c r="E186" s="33">
        <f>SUM([12]Ahmadnagar:Yavatmal!E185)</f>
        <v>0</v>
      </c>
      <c r="F186" s="26">
        <f>SUM([12]Ahmadnagar:Yavatmal!F185)</f>
        <v>0</v>
      </c>
      <c r="G186" s="129">
        <f t="shared" si="69"/>
        <v>0</v>
      </c>
      <c r="H186" s="129">
        <f t="shared" si="69"/>
        <v>0</v>
      </c>
      <c r="I186" s="33">
        <f>SUM([12]Ahmadnagar:Yavatmal!I185)</f>
        <v>0</v>
      </c>
      <c r="J186" s="26">
        <f>SUM([12]Ahmadnagar:Yavatmal!J185)</f>
        <v>0</v>
      </c>
      <c r="K186" s="33">
        <f>SUM([12]Ahmadnagar:Yavatmal!K185)</f>
        <v>0</v>
      </c>
      <c r="L186" s="26">
        <f>SUM([12]Ahmadnagar:Yavatmal!L185)</f>
        <v>0</v>
      </c>
      <c r="M186" s="26">
        <f>SUM([12]Ahmadnagar:Yavatmal!M185)</f>
        <v>0</v>
      </c>
      <c r="N186" s="26">
        <f>SUM([12]Ahmadnagar:Yavatmal!N185)</f>
        <v>0</v>
      </c>
      <c r="O186" s="27">
        <v>0</v>
      </c>
      <c r="P186" s="33">
        <f>SUM([12]Ahmadnagar:Yavatmal!P185)</f>
        <v>0</v>
      </c>
      <c r="Q186" s="26">
        <f>SUM([12]Ahmadnagar:Yavatmal!Q185)</f>
        <v>0</v>
      </c>
      <c r="R186" s="33">
        <f>SUM([12]Ahmadnagar:Yavatmal!R185)</f>
        <v>0</v>
      </c>
      <c r="S186" s="26">
        <f>SUM([12]Ahmadnagar:Yavatmal!S185)</f>
        <v>0</v>
      </c>
      <c r="T186" s="33">
        <f>SUM([12]Ahmadnagar:Yavatmal!T185)</f>
        <v>0</v>
      </c>
      <c r="U186" s="28">
        <f>SUM([12]Ahmadnagar:Yavatmal!U185)</f>
        <v>0</v>
      </c>
      <c r="V186" s="26">
        <f>SUM([12]Ahmadnagar:Yavatmal!V185)</f>
        <v>0</v>
      </c>
      <c r="W186" s="26">
        <f>SUM([12]Ahmadnagar:Yavatmal!W185)</f>
        <v>0</v>
      </c>
      <c r="X186" s="39"/>
      <c r="Y186" s="33">
        <f>SUM([12]Ahmadnagar:Yavatmal!Y185)</f>
        <v>0</v>
      </c>
      <c r="Z186" s="28">
        <f>SUM([12]Ahmadnagar:Yavatmal!Z185)</f>
        <v>0</v>
      </c>
      <c r="AA186" s="33">
        <f>SUM([12]Ahmadnagar:Yavatmal!AA185)</f>
        <v>0</v>
      </c>
      <c r="AB186" s="28">
        <f>SUM([12]Ahmadnagar:Yavatmal!AB185)</f>
        <v>0</v>
      </c>
      <c r="AC186" s="30"/>
      <c r="AD186" s="1">
        <f>SUM([12]Ahmadnagar:Yavatmal!AB185)</f>
        <v>0</v>
      </c>
      <c r="AE186" s="1" t="b">
        <f t="shared" si="52"/>
        <v>1</v>
      </c>
    </row>
    <row r="187" spans="1:32" s="142" customFormat="1">
      <c r="A187" s="31"/>
      <c r="B187" s="34" t="s">
        <v>121</v>
      </c>
      <c r="C187" s="35">
        <f>SUM([12]Ahmadnagar:Yavatmal!C186)</f>
        <v>0</v>
      </c>
      <c r="D187" s="36">
        <f>SUM([12]Ahmadnagar:Yavatmal!D186)</f>
        <v>0</v>
      </c>
      <c r="E187" s="35">
        <f>SUM([12]Ahmadnagar:Yavatmal!E186)</f>
        <v>0</v>
      </c>
      <c r="F187" s="36">
        <f>SUM([12]Ahmadnagar:Yavatmal!F186)</f>
        <v>0</v>
      </c>
      <c r="G187" s="99">
        <f t="shared" si="69"/>
        <v>0</v>
      </c>
      <c r="H187" s="99">
        <f t="shared" si="69"/>
        <v>0</v>
      </c>
      <c r="I187" s="35">
        <f>SUM([12]Ahmadnagar:Yavatmal!I186)</f>
        <v>0</v>
      </c>
      <c r="J187" s="36">
        <f>SUM([12]Ahmadnagar:Yavatmal!J186)</f>
        <v>0</v>
      </c>
      <c r="K187" s="35">
        <f>SUM([12]Ahmadnagar:Yavatmal!K186)</f>
        <v>0</v>
      </c>
      <c r="L187" s="36">
        <f>SUM([12]Ahmadnagar:Yavatmal!L186)</f>
        <v>0</v>
      </c>
      <c r="M187" s="36">
        <f>SUM([12]Ahmadnagar:Yavatmal!M186)</f>
        <v>0</v>
      </c>
      <c r="N187" s="36">
        <f>SUM([12]Ahmadnagar:Yavatmal!N186)</f>
        <v>0</v>
      </c>
      <c r="O187" s="147"/>
      <c r="P187" s="35">
        <f>SUM([12]Ahmadnagar:Yavatmal!P186)</f>
        <v>0</v>
      </c>
      <c r="Q187" s="36">
        <f>SUM([12]Ahmadnagar:Yavatmal!Q186)</f>
        <v>0</v>
      </c>
      <c r="R187" s="35">
        <f>SUM([12]Ahmadnagar:Yavatmal!R186)</f>
        <v>0</v>
      </c>
      <c r="S187" s="36">
        <f>SUM([12]Ahmadnagar:Yavatmal!S186)</f>
        <v>0</v>
      </c>
      <c r="T187" s="35">
        <f>SUM([12]Ahmadnagar:Yavatmal!T186)</f>
        <v>0</v>
      </c>
      <c r="U187" s="38">
        <f>SUM([12]Ahmadnagar:Yavatmal!U186)</f>
        <v>0</v>
      </c>
      <c r="V187" s="36">
        <f>SUM([12]Ahmadnagar:Yavatmal!V186)</f>
        <v>0</v>
      </c>
      <c r="W187" s="36">
        <f>SUM([12]Ahmadnagar:Yavatmal!W186)</f>
        <v>0</v>
      </c>
      <c r="X187" s="39"/>
      <c r="Y187" s="35">
        <f>P187</f>
        <v>0</v>
      </c>
      <c r="Z187" s="38">
        <f>SUM([12]Ahmadnagar:Yavatmal!Z186)</f>
        <v>0</v>
      </c>
      <c r="AA187" s="35">
        <f>SUM([12]Ahmadnagar:Yavatmal!AA186)</f>
        <v>0</v>
      </c>
      <c r="AB187" s="38">
        <f>SUM([12]Ahmadnagar:Yavatmal!AB186)</f>
        <v>0</v>
      </c>
      <c r="AC187" s="288" t="s">
        <v>117</v>
      </c>
      <c r="AD187" s="1">
        <f>SUM([12]Ahmadnagar:Yavatmal!AB186)</f>
        <v>0</v>
      </c>
      <c r="AE187" s="1" t="b">
        <f t="shared" si="52"/>
        <v>1</v>
      </c>
      <c r="AF187" s="142">
        <f>P187*O187</f>
        <v>0</v>
      </c>
    </row>
    <row r="188" spans="1:32">
      <c r="A188" s="31"/>
      <c r="B188" s="34" t="s">
        <v>123</v>
      </c>
      <c r="C188" s="35">
        <f>SUM([12]Ahmadnagar:Yavatmal!C187)</f>
        <v>0</v>
      </c>
      <c r="D188" s="36">
        <f>SUM([12]Ahmadnagar:Yavatmal!D187)</f>
        <v>0</v>
      </c>
      <c r="E188" s="35">
        <f>SUM([12]Ahmadnagar:Yavatmal!E187)</f>
        <v>0</v>
      </c>
      <c r="F188" s="36">
        <f>SUM([12]Ahmadnagar:Yavatmal!F187)</f>
        <v>0</v>
      </c>
      <c r="G188" s="125">
        <f t="shared" si="69"/>
        <v>0</v>
      </c>
      <c r="H188" s="125">
        <f t="shared" si="69"/>
        <v>0</v>
      </c>
      <c r="I188" s="35">
        <f>SUM([12]Ahmadnagar:Yavatmal!I187)</f>
        <v>0</v>
      </c>
      <c r="J188" s="36">
        <f>SUM([12]Ahmadnagar:Yavatmal!J187)</f>
        <v>0</v>
      </c>
      <c r="K188" s="35">
        <f>SUM([12]Ahmadnagar:Yavatmal!K187)</f>
        <v>0</v>
      </c>
      <c r="L188" s="36">
        <f>SUM([12]Ahmadnagar:Yavatmal!L187)</f>
        <v>0</v>
      </c>
      <c r="M188" s="36">
        <f>SUM([12]Ahmadnagar:Yavatmal!M187)</f>
        <v>0</v>
      </c>
      <c r="N188" s="36">
        <f>SUM([12]Ahmadnagar:Yavatmal!N187)</f>
        <v>0</v>
      </c>
      <c r="O188" s="37">
        <v>0</v>
      </c>
      <c r="P188" s="35">
        <f>SUM([12]Ahmadnagar:Yavatmal!P187)</f>
        <v>0</v>
      </c>
      <c r="Q188" s="36">
        <f>SUM([12]Ahmadnagar:Yavatmal!Q187)</f>
        <v>0</v>
      </c>
      <c r="R188" s="35">
        <f>SUM([12]Ahmadnagar:Yavatmal!R187)</f>
        <v>0</v>
      </c>
      <c r="S188" s="36">
        <f>SUM([12]Ahmadnagar:Yavatmal!S187)</f>
        <v>0</v>
      </c>
      <c r="T188" s="35">
        <f>SUM([12]Ahmadnagar:Yavatmal!T187)</f>
        <v>0</v>
      </c>
      <c r="U188" s="38">
        <f>SUM([12]Ahmadnagar:Yavatmal!U187)</f>
        <v>0</v>
      </c>
      <c r="V188" s="36">
        <f>SUM([12]Ahmadnagar:Yavatmal!V187)</f>
        <v>0</v>
      </c>
      <c r="W188" s="36">
        <f>SUM([12]Ahmadnagar:Yavatmal!W187)</f>
        <v>0</v>
      </c>
      <c r="X188" s="39"/>
      <c r="Y188" s="35">
        <f>P188</f>
        <v>0</v>
      </c>
      <c r="Z188" s="38">
        <f>SUM([12]Ahmadnagar:Yavatmal!Z187)</f>
        <v>0</v>
      </c>
      <c r="AA188" s="35">
        <f>SUM([12]Ahmadnagar:Yavatmal!AA187)</f>
        <v>0</v>
      </c>
      <c r="AB188" s="38">
        <f>SUM([12]Ahmadnagar:Yavatmal!AB187)</f>
        <v>0</v>
      </c>
      <c r="AC188" s="289"/>
      <c r="AD188" s="1">
        <f>SUM([12]Ahmadnagar:Yavatmal!AB187)</f>
        <v>0</v>
      </c>
      <c r="AE188" s="1" t="b">
        <f t="shared" si="52"/>
        <v>1</v>
      </c>
    </row>
    <row r="189" spans="1:32" s="142" customFormat="1">
      <c r="A189" s="31"/>
      <c r="B189" s="34" t="s">
        <v>124</v>
      </c>
      <c r="C189" s="58">
        <f>SUM([12]Ahmadnagar:Yavatmal!C188)</f>
        <v>7606</v>
      </c>
      <c r="D189" s="59">
        <f>SUM([12]Ahmadnagar:Yavatmal!D188)</f>
        <v>760.6</v>
      </c>
      <c r="E189" s="35">
        <f>SUM([12]Ahmadnagar:Yavatmal!E188)</f>
        <v>7606</v>
      </c>
      <c r="F189" s="36">
        <f>SUM([12]Ahmadnagar:Yavatmal!F188)</f>
        <v>760.6</v>
      </c>
      <c r="G189" s="122">
        <f t="shared" si="69"/>
        <v>1</v>
      </c>
      <c r="H189" s="122">
        <f t="shared" si="69"/>
        <v>1</v>
      </c>
      <c r="I189" s="35">
        <f>SUM([12]Ahmadnagar:Yavatmal!I188)</f>
        <v>0</v>
      </c>
      <c r="J189" s="36">
        <f>SUM([12]Ahmadnagar:Yavatmal!J188)</f>
        <v>0</v>
      </c>
      <c r="K189" s="35">
        <f>SUM([12]Ahmadnagar:Yavatmal!K188)</f>
        <v>0</v>
      </c>
      <c r="L189" s="36">
        <f>SUM([12]Ahmadnagar:Yavatmal!L188)</f>
        <v>0</v>
      </c>
      <c r="M189" s="36">
        <f>SUM([12]Ahmadnagar:Yavatmal!M188)</f>
        <v>0</v>
      </c>
      <c r="N189" s="36">
        <f>SUM([12]Ahmadnagar:Yavatmal!N188)</f>
        <v>0</v>
      </c>
      <c r="O189" s="147">
        <v>0.16999999999999996</v>
      </c>
      <c r="P189" s="35">
        <f>SUM([12]Ahmadnagar:Yavatmal!P188)</f>
        <v>6730</v>
      </c>
      <c r="Q189" s="36">
        <f>SUM([12]Ahmadnagar:Yavatmal!Q188)</f>
        <v>1144.1000000000001</v>
      </c>
      <c r="R189" s="35">
        <f>SUM([12]Ahmadnagar:Yavatmal!R188)</f>
        <v>6730</v>
      </c>
      <c r="S189" s="36">
        <f>SUM([12]Ahmadnagar:Yavatmal!S188)</f>
        <v>1144.1000000000001</v>
      </c>
      <c r="T189" s="35">
        <f>SUM([12]Ahmadnagar:Yavatmal!T188)</f>
        <v>0</v>
      </c>
      <c r="U189" s="38">
        <f>SUM([12]Ahmadnagar:Yavatmal!U188)</f>
        <v>0</v>
      </c>
      <c r="V189" s="36">
        <f>SUM([12]Ahmadnagar:Yavatmal!V188)</f>
        <v>0</v>
      </c>
      <c r="W189" s="36">
        <f>SUM([12]Ahmadnagar:Yavatmal!W188)</f>
        <v>0</v>
      </c>
      <c r="X189" s="146">
        <v>0.1</v>
      </c>
      <c r="Y189" s="35">
        <f>SUM([12]Ahmadnagar:Yavatmal!Y188)</f>
        <v>6730</v>
      </c>
      <c r="Z189" s="38">
        <f>SUM([12]Ahmadnagar:Yavatmal!Z188)</f>
        <v>673.00000000000011</v>
      </c>
      <c r="AA189" s="35">
        <f>SUM([12]Ahmadnagar:Yavatmal!AA188)</f>
        <v>6730</v>
      </c>
      <c r="AB189" s="38">
        <f>SUM([12]Ahmadnagar:Yavatmal!AB188)</f>
        <v>673.00000000000011</v>
      </c>
      <c r="AC189" s="289"/>
      <c r="AD189" s="1">
        <f>SUM([12]Ahmadnagar:Yavatmal!AB188)</f>
        <v>673.00000000000011</v>
      </c>
      <c r="AE189" s="1" t="b">
        <f t="shared" si="52"/>
        <v>1</v>
      </c>
      <c r="AF189" s="142">
        <f>P189*O189</f>
        <v>1144.0999999999997</v>
      </c>
    </row>
    <row r="190" spans="1:32">
      <c r="A190" s="31"/>
      <c r="B190" s="34" t="s">
        <v>125</v>
      </c>
      <c r="C190" s="35">
        <f>SUM([12]Ahmadnagar:Yavatmal!C189)</f>
        <v>0</v>
      </c>
      <c r="D190" s="36">
        <f>SUM([12]Ahmadnagar:Yavatmal!D189)</f>
        <v>0</v>
      </c>
      <c r="E190" s="35">
        <f>SUM([12]Ahmadnagar:Yavatmal!E189)</f>
        <v>0</v>
      </c>
      <c r="F190" s="36">
        <f>SUM([12]Ahmadnagar:Yavatmal!F189)</f>
        <v>0</v>
      </c>
      <c r="G190" s="122">
        <f t="shared" si="69"/>
        <v>0</v>
      </c>
      <c r="H190" s="122">
        <f t="shared" si="69"/>
        <v>0</v>
      </c>
      <c r="I190" s="35">
        <f>SUM([12]Ahmadnagar:Yavatmal!I189)</f>
        <v>0</v>
      </c>
      <c r="J190" s="36">
        <f>SUM([12]Ahmadnagar:Yavatmal!J189)</f>
        <v>0</v>
      </c>
      <c r="K190" s="35">
        <f>SUM([12]Ahmadnagar:Yavatmal!K189)</f>
        <v>0</v>
      </c>
      <c r="L190" s="36">
        <f>SUM([12]Ahmadnagar:Yavatmal!L189)</f>
        <v>0</v>
      </c>
      <c r="M190" s="36">
        <f>SUM([12]Ahmadnagar:Yavatmal!M189)</f>
        <v>0</v>
      </c>
      <c r="N190" s="36">
        <f>SUM([12]Ahmadnagar:Yavatmal!N189)</f>
        <v>0</v>
      </c>
      <c r="O190" s="37">
        <v>0</v>
      </c>
      <c r="P190" s="35">
        <f>SUM([12]Ahmadnagar:Yavatmal!P189)</f>
        <v>0</v>
      </c>
      <c r="Q190" s="36">
        <f>SUM([12]Ahmadnagar:Yavatmal!Q189)</f>
        <v>0</v>
      </c>
      <c r="R190" s="35">
        <f>SUM([12]Ahmadnagar:Yavatmal!R189)</f>
        <v>0</v>
      </c>
      <c r="S190" s="36">
        <f>SUM([12]Ahmadnagar:Yavatmal!S189)</f>
        <v>0</v>
      </c>
      <c r="T190" s="35">
        <f>SUM([12]Ahmadnagar:Yavatmal!T189)</f>
        <v>0</v>
      </c>
      <c r="U190" s="38">
        <f>SUM([12]Ahmadnagar:Yavatmal!U189)</f>
        <v>0</v>
      </c>
      <c r="V190" s="36">
        <f>SUM([12]Ahmadnagar:Yavatmal!V189)</f>
        <v>0</v>
      </c>
      <c r="W190" s="36">
        <f>SUM([12]Ahmadnagar:Yavatmal!W189)</f>
        <v>0</v>
      </c>
      <c r="X190" s="39"/>
      <c r="Y190" s="35">
        <f>SUM([12]Ahmadnagar:Yavatmal!Y189)</f>
        <v>0</v>
      </c>
      <c r="Z190" s="38">
        <f>SUM([12]Ahmadnagar:Yavatmal!Z189)</f>
        <v>0</v>
      </c>
      <c r="AA190" s="35">
        <f>SUM([12]Ahmadnagar:Yavatmal!AA189)</f>
        <v>0</v>
      </c>
      <c r="AB190" s="38">
        <f>SUM([12]Ahmadnagar:Yavatmal!AB189)</f>
        <v>0</v>
      </c>
      <c r="AC190" s="290"/>
      <c r="AD190" s="1">
        <f>SUM([12]Ahmadnagar:Yavatmal!AB189)</f>
        <v>0</v>
      </c>
      <c r="AE190" s="1" t="b">
        <f t="shared" si="52"/>
        <v>1</v>
      </c>
    </row>
    <row r="191" spans="1:32">
      <c r="A191" s="31"/>
      <c r="B191" s="25" t="s">
        <v>118</v>
      </c>
      <c r="C191" s="33">
        <f t="shared" ref="C191:F191" si="85">SUM(C187:C190)</f>
        <v>7606</v>
      </c>
      <c r="D191" s="26">
        <f t="shared" si="85"/>
        <v>760.6</v>
      </c>
      <c r="E191" s="33">
        <f t="shared" si="85"/>
        <v>7606</v>
      </c>
      <c r="F191" s="26">
        <f t="shared" si="85"/>
        <v>760.6</v>
      </c>
      <c r="G191" s="139">
        <f t="shared" si="69"/>
        <v>1</v>
      </c>
      <c r="H191" s="139">
        <f t="shared" si="69"/>
        <v>1</v>
      </c>
      <c r="I191" s="33">
        <f t="shared" ref="I191:L191" si="86">SUM(I187:I190)</f>
        <v>0</v>
      </c>
      <c r="J191" s="26">
        <f t="shared" si="86"/>
        <v>0</v>
      </c>
      <c r="K191" s="33">
        <f t="shared" si="86"/>
        <v>0</v>
      </c>
      <c r="L191" s="26">
        <f t="shared" si="86"/>
        <v>0</v>
      </c>
      <c r="M191" s="26">
        <f>SUM([12]Ahmadnagar:Yavatmal!M190)</f>
        <v>0</v>
      </c>
      <c r="N191" s="26">
        <f>SUM([12]Ahmadnagar:Yavatmal!N190)</f>
        <v>0</v>
      </c>
      <c r="O191" s="27"/>
      <c r="P191" s="33">
        <f t="shared" ref="P191:S191" si="87">SUM(P187:P190)</f>
        <v>6730</v>
      </c>
      <c r="Q191" s="26">
        <f t="shared" si="87"/>
        <v>1144.1000000000001</v>
      </c>
      <c r="R191" s="33">
        <f t="shared" si="87"/>
        <v>6730</v>
      </c>
      <c r="S191" s="26">
        <f t="shared" si="87"/>
        <v>1144.1000000000001</v>
      </c>
      <c r="T191" s="33">
        <f>SUM([12]Ahmadnagar:Yavatmal!T190)</f>
        <v>0</v>
      </c>
      <c r="U191" s="28">
        <f>SUM([12]Ahmadnagar:Yavatmal!U190)</f>
        <v>0</v>
      </c>
      <c r="V191" s="26">
        <f>SUM([12]Ahmadnagar:Yavatmal!V190)</f>
        <v>0</v>
      </c>
      <c r="W191" s="26">
        <f>SUM([12]Ahmadnagar:Yavatmal!W190)</f>
        <v>0</v>
      </c>
      <c r="X191" s="39"/>
      <c r="Y191" s="33">
        <f t="shared" ref="Y191:AB191" si="88">SUM(Y187:Y190)</f>
        <v>6730</v>
      </c>
      <c r="Z191" s="26">
        <f t="shared" si="88"/>
        <v>673.00000000000011</v>
      </c>
      <c r="AA191" s="33">
        <f t="shared" si="88"/>
        <v>6730</v>
      </c>
      <c r="AB191" s="26">
        <f t="shared" si="88"/>
        <v>673.00000000000011</v>
      </c>
      <c r="AC191" s="30"/>
      <c r="AD191" s="1">
        <f>SUM([12]Ahmadnagar:Yavatmal!AB190)</f>
        <v>673.00000000000011</v>
      </c>
      <c r="AE191" s="1" t="b">
        <f t="shared" si="52"/>
        <v>1</v>
      </c>
    </row>
    <row r="192" spans="1:32">
      <c r="A192" s="20">
        <v>6.07</v>
      </c>
      <c r="B192" s="25" t="s">
        <v>133</v>
      </c>
      <c r="C192" s="33">
        <f>SUM([12]Ahmadnagar:Yavatmal!C191)</f>
        <v>0</v>
      </c>
      <c r="D192" s="26">
        <f>SUM([12]Ahmadnagar:Yavatmal!D191)</f>
        <v>0</v>
      </c>
      <c r="E192" s="33">
        <f>SUM([12]Ahmadnagar:Yavatmal!E191)</f>
        <v>0</v>
      </c>
      <c r="F192" s="26">
        <f>SUM([12]Ahmadnagar:Yavatmal!F191)</f>
        <v>0</v>
      </c>
      <c r="G192" s="129">
        <f t="shared" si="69"/>
        <v>0</v>
      </c>
      <c r="H192" s="129">
        <f t="shared" si="69"/>
        <v>0</v>
      </c>
      <c r="I192" s="33">
        <f>SUM([12]Ahmadnagar:Yavatmal!I191)</f>
        <v>0</v>
      </c>
      <c r="J192" s="26">
        <f>SUM([12]Ahmadnagar:Yavatmal!J191)</f>
        <v>0</v>
      </c>
      <c r="K192" s="33">
        <f>SUM([12]Ahmadnagar:Yavatmal!K191)</f>
        <v>0</v>
      </c>
      <c r="L192" s="26">
        <f>SUM([12]Ahmadnagar:Yavatmal!L191)</f>
        <v>0</v>
      </c>
      <c r="M192" s="26">
        <f>SUM([12]Ahmadnagar:Yavatmal!M191)</f>
        <v>0</v>
      </c>
      <c r="N192" s="26">
        <f>SUM([12]Ahmadnagar:Yavatmal!N191)</f>
        <v>0</v>
      </c>
      <c r="O192" s="27">
        <v>0</v>
      </c>
      <c r="P192" s="33">
        <f>SUM([12]Ahmadnagar:Yavatmal!P191)</f>
        <v>0</v>
      </c>
      <c r="Q192" s="26">
        <f>SUM([12]Ahmadnagar:Yavatmal!Q191)</f>
        <v>0</v>
      </c>
      <c r="R192" s="33">
        <f>SUM([12]Ahmadnagar:Yavatmal!R191)</f>
        <v>0</v>
      </c>
      <c r="S192" s="26">
        <f>SUM([12]Ahmadnagar:Yavatmal!S191)</f>
        <v>0</v>
      </c>
      <c r="T192" s="33">
        <f>SUM([12]Ahmadnagar:Yavatmal!T191)</f>
        <v>0</v>
      </c>
      <c r="U192" s="28">
        <f>SUM([12]Ahmadnagar:Yavatmal!U191)</f>
        <v>0</v>
      </c>
      <c r="V192" s="26">
        <f>SUM([12]Ahmadnagar:Yavatmal!V191)</f>
        <v>0</v>
      </c>
      <c r="W192" s="26">
        <f>SUM([12]Ahmadnagar:Yavatmal!W191)</f>
        <v>0</v>
      </c>
      <c r="X192" s="39"/>
      <c r="Y192" s="33">
        <f>SUM([12]Ahmadnagar:Yavatmal!Y191)</f>
        <v>0</v>
      </c>
      <c r="Z192" s="28">
        <f>SUM([12]Ahmadnagar:Yavatmal!Z191)</f>
        <v>0</v>
      </c>
      <c r="AA192" s="33">
        <f>SUM([12]Ahmadnagar:Yavatmal!AA191)</f>
        <v>0</v>
      </c>
      <c r="AB192" s="28">
        <f>SUM([12]Ahmadnagar:Yavatmal!AB191)</f>
        <v>0</v>
      </c>
      <c r="AC192" s="30"/>
      <c r="AD192" s="1">
        <f>SUM([12]Ahmadnagar:Yavatmal!AB191)</f>
        <v>0</v>
      </c>
      <c r="AE192" s="1" t="b">
        <f t="shared" si="52"/>
        <v>1</v>
      </c>
    </row>
    <row r="193" spans="1:32">
      <c r="A193" s="31"/>
      <c r="B193" s="34" t="s">
        <v>121</v>
      </c>
      <c r="C193" s="35">
        <f>SUM([12]Ahmadnagar:Yavatmal!C192)</f>
        <v>0</v>
      </c>
      <c r="D193" s="36">
        <f>SUM([12]Ahmadnagar:Yavatmal!D192)</f>
        <v>0</v>
      </c>
      <c r="E193" s="35">
        <f>SUM([12]Ahmadnagar:Yavatmal!E192)</f>
        <v>0</v>
      </c>
      <c r="F193" s="36">
        <f>SUM([12]Ahmadnagar:Yavatmal!F192)</f>
        <v>0</v>
      </c>
      <c r="G193" s="125">
        <f t="shared" si="69"/>
        <v>0</v>
      </c>
      <c r="H193" s="125">
        <f t="shared" si="69"/>
        <v>0</v>
      </c>
      <c r="I193" s="35">
        <f>SUM([12]Ahmadnagar:Yavatmal!I192)</f>
        <v>0</v>
      </c>
      <c r="J193" s="36">
        <f>SUM([12]Ahmadnagar:Yavatmal!J192)</f>
        <v>0</v>
      </c>
      <c r="K193" s="35">
        <f>SUM([12]Ahmadnagar:Yavatmal!K192)</f>
        <v>0</v>
      </c>
      <c r="L193" s="36">
        <f>SUM([12]Ahmadnagar:Yavatmal!L192)</f>
        <v>0</v>
      </c>
      <c r="M193" s="36">
        <f>SUM([12]Ahmadnagar:Yavatmal!M192)</f>
        <v>0</v>
      </c>
      <c r="N193" s="36">
        <f>SUM([12]Ahmadnagar:Yavatmal!N192)</f>
        <v>0</v>
      </c>
      <c r="O193" s="37">
        <v>0</v>
      </c>
      <c r="P193" s="35">
        <f>SUM([12]Ahmadnagar:Yavatmal!P192)</f>
        <v>0</v>
      </c>
      <c r="Q193" s="36">
        <f>SUM([12]Ahmadnagar:Yavatmal!Q192)</f>
        <v>0</v>
      </c>
      <c r="R193" s="35">
        <f>SUM([12]Ahmadnagar:Yavatmal!R192)</f>
        <v>0</v>
      </c>
      <c r="S193" s="36">
        <f>SUM([12]Ahmadnagar:Yavatmal!S192)</f>
        <v>0</v>
      </c>
      <c r="T193" s="35">
        <f>SUM([12]Ahmadnagar:Yavatmal!T192)</f>
        <v>0</v>
      </c>
      <c r="U193" s="38">
        <f>SUM([12]Ahmadnagar:Yavatmal!U192)</f>
        <v>0</v>
      </c>
      <c r="V193" s="36">
        <f>SUM([12]Ahmadnagar:Yavatmal!V192)</f>
        <v>0</v>
      </c>
      <c r="W193" s="36">
        <f>SUM([12]Ahmadnagar:Yavatmal!W192)</f>
        <v>0</v>
      </c>
      <c r="X193" s="39"/>
      <c r="Y193" s="35">
        <f>SUM([12]Ahmadnagar:Yavatmal!Y192)</f>
        <v>0</v>
      </c>
      <c r="Z193" s="38">
        <f>SUM([12]Ahmadnagar:Yavatmal!Z192)</f>
        <v>0</v>
      </c>
      <c r="AA193" s="35">
        <f>SUM([12]Ahmadnagar:Yavatmal!AA192)</f>
        <v>0</v>
      </c>
      <c r="AB193" s="38">
        <f>SUM([12]Ahmadnagar:Yavatmal!AB192)</f>
        <v>0</v>
      </c>
      <c r="AC193" s="280" t="s">
        <v>117</v>
      </c>
      <c r="AD193" s="1">
        <f>SUM([12]Ahmadnagar:Yavatmal!AB192)</f>
        <v>0</v>
      </c>
      <c r="AE193" s="1" t="b">
        <f t="shared" si="52"/>
        <v>1</v>
      </c>
    </row>
    <row r="194" spans="1:32">
      <c r="A194" s="31"/>
      <c r="B194" s="34" t="s">
        <v>123</v>
      </c>
      <c r="C194" s="35">
        <f>SUM([12]Ahmadnagar:Yavatmal!C193)</f>
        <v>0</v>
      </c>
      <c r="D194" s="36">
        <f>SUM([12]Ahmadnagar:Yavatmal!D193)</f>
        <v>0</v>
      </c>
      <c r="E194" s="35">
        <f>SUM([12]Ahmadnagar:Yavatmal!E193)</f>
        <v>0</v>
      </c>
      <c r="F194" s="36">
        <f>SUM([12]Ahmadnagar:Yavatmal!F193)</f>
        <v>0</v>
      </c>
      <c r="G194" s="125">
        <f t="shared" si="69"/>
        <v>0</v>
      </c>
      <c r="H194" s="125">
        <f t="shared" si="69"/>
        <v>0</v>
      </c>
      <c r="I194" s="35">
        <f>SUM([12]Ahmadnagar:Yavatmal!I193)</f>
        <v>0</v>
      </c>
      <c r="J194" s="36">
        <f>SUM([12]Ahmadnagar:Yavatmal!J193)</f>
        <v>0</v>
      </c>
      <c r="K194" s="35">
        <f>SUM([12]Ahmadnagar:Yavatmal!K193)</f>
        <v>0</v>
      </c>
      <c r="L194" s="36">
        <f>SUM([12]Ahmadnagar:Yavatmal!L193)</f>
        <v>0</v>
      </c>
      <c r="M194" s="36">
        <f>SUM([12]Ahmadnagar:Yavatmal!M193)</f>
        <v>0</v>
      </c>
      <c r="N194" s="36">
        <f>SUM([12]Ahmadnagar:Yavatmal!N193)</f>
        <v>0</v>
      </c>
      <c r="O194" s="37">
        <v>0</v>
      </c>
      <c r="P194" s="35">
        <f>SUM([12]Ahmadnagar:Yavatmal!P193)</f>
        <v>0</v>
      </c>
      <c r="Q194" s="36">
        <f>SUM([12]Ahmadnagar:Yavatmal!Q193)</f>
        <v>0</v>
      </c>
      <c r="R194" s="35">
        <f>SUM([12]Ahmadnagar:Yavatmal!R193)</f>
        <v>0</v>
      </c>
      <c r="S194" s="36">
        <f>SUM([12]Ahmadnagar:Yavatmal!S193)</f>
        <v>0</v>
      </c>
      <c r="T194" s="35">
        <f>SUM([12]Ahmadnagar:Yavatmal!T193)</f>
        <v>0</v>
      </c>
      <c r="U194" s="38">
        <f>SUM([12]Ahmadnagar:Yavatmal!U193)</f>
        <v>0</v>
      </c>
      <c r="V194" s="36">
        <f>SUM([12]Ahmadnagar:Yavatmal!V193)</f>
        <v>0</v>
      </c>
      <c r="W194" s="36">
        <f>SUM([12]Ahmadnagar:Yavatmal!W193)</f>
        <v>0</v>
      </c>
      <c r="X194" s="39"/>
      <c r="Y194" s="35">
        <f>SUM([12]Ahmadnagar:Yavatmal!Y193)</f>
        <v>0</v>
      </c>
      <c r="Z194" s="38">
        <f>SUM([12]Ahmadnagar:Yavatmal!Z193)</f>
        <v>0</v>
      </c>
      <c r="AA194" s="35">
        <f>SUM([12]Ahmadnagar:Yavatmal!AA193)</f>
        <v>0</v>
      </c>
      <c r="AB194" s="38">
        <f>SUM([12]Ahmadnagar:Yavatmal!AB193)</f>
        <v>0</v>
      </c>
      <c r="AC194" s="281"/>
      <c r="AD194" s="1">
        <f>SUM([12]Ahmadnagar:Yavatmal!AB193)</f>
        <v>0</v>
      </c>
      <c r="AE194" s="1" t="b">
        <f t="shared" si="52"/>
        <v>1</v>
      </c>
    </row>
    <row r="195" spans="1:32" s="151" customFormat="1">
      <c r="A195" s="81"/>
      <c r="B195" s="104" t="s">
        <v>124</v>
      </c>
      <c r="C195" s="93">
        <f>SUM([12]Ahmadnagar:Yavatmal!C194)</f>
        <v>71851</v>
      </c>
      <c r="D195" s="85">
        <f>SUM([12]Ahmadnagar:Yavatmal!D194)</f>
        <v>6107.3349999999991</v>
      </c>
      <c r="E195" s="93">
        <f>SUM([12]Ahmadnagar:Yavatmal!E194)</f>
        <v>71851</v>
      </c>
      <c r="F195" s="85">
        <f>SUM([12]Ahmadnagar:Yavatmal!F194)</f>
        <v>6107.3349999999991</v>
      </c>
      <c r="G195" s="149">
        <f t="shared" si="69"/>
        <v>1</v>
      </c>
      <c r="H195" s="149">
        <f t="shared" si="69"/>
        <v>1</v>
      </c>
      <c r="I195" s="93">
        <f>SUM([12]Ahmadnagar:Yavatmal!I194)</f>
        <v>0</v>
      </c>
      <c r="J195" s="85">
        <f>SUM([12]Ahmadnagar:Yavatmal!J194)</f>
        <v>0</v>
      </c>
      <c r="K195" s="93">
        <f>SUM([12]Ahmadnagar:Yavatmal!K194)</f>
        <v>0</v>
      </c>
      <c r="L195" s="85">
        <f>SUM([12]Ahmadnagar:Yavatmal!L194)</f>
        <v>0</v>
      </c>
      <c r="M195" s="85">
        <f>SUM([12]Ahmadnagar:Yavatmal!M194)</f>
        <v>0</v>
      </c>
      <c r="N195" s="85">
        <f>SUM([12]Ahmadnagar:Yavatmal!N194)</f>
        <v>0</v>
      </c>
      <c r="O195" s="150">
        <v>0.10000000000000005</v>
      </c>
      <c r="P195" s="93">
        <f>SUM([12]Ahmadnagar:Yavatmal!P194)</f>
        <v>64612</v>
      </c>
      <c r="Q195" s="85">
        <f>SUM([12]Ahmadnagar:Yavatmal!Q194)</f>
        <v>6461.2000000000007</v>
      </c>
      <c r="R195" s="93">
        <f>SUM([12]Ahmadnagar:Yavatmal!R194)</f>
        <v>64612</v>
      </c>
      <c r="S195" s="85">
        <f>SUM([12]Ahmadnagar:Yavatmal!S194)</f>
        <v>6461.2000000000007</v>
      </c>
      <c r="T195" s="93">
        <f>SUM([12]Ahmadnagar:Yavatmal!T194)</f>
        <v>0</v>
      </c>
      <c r="U195" s="94">
        <f>SUM([12]Ahmadnagar:Yavatmal!U194)</f>
        <v>0</v>
      </c>
      <c r="V195" s="85">
        <f>SUM([12]Ahmadnagar:Yavatmal!V194)</f>
        <v>0</v>
      </c>
      <c r="W195" s="85">
        <f>SUM([12]Ahmadnagar:Yavatmal!W194)</f>
        <v>0</v>
      </c>
      <c r="X195" s="73">
        <v>0.1</v>
      </c>
      <c r="Y195" s="93">
        <f>SUM([12]Ahmadnagar:Yavatmal!Y194)</f>
        <v>64612</v>
      </c>
      <c r="Z195" s="94">
        <f>SUM([12]Ahmadnagar:Yavatmal!Z194)</f>
        <v>6461.2000000000007</v>
      </c>
      <c r="AA195" s="93">
        <f>SUM([12]Ahmadnagar:Yavatmal!AA194)</f>
        <v>64612</v>
      </c>
      <c r="AB195" s="94">
        <f>SUM([12]Ahmadnagar:Yavatmal!AB194)</f>
        <v>6461.2000000000007</v>
      </c>
      <c r="AC195" s="281"/>
      <c r="AD195" s="75">
        <f>SUM([12]Ahmadnagar:Yavatmal!AB194)</f>
        <v>6461.2000000000007</v>
      </c>
      <c r="AE195" s="75" t="b">
        <f t="shared" si="52"/>
        <v>1</v>
      </c>
      <c r="AF195" s="151">
        <f>P195*O195</f>
        <v>6461.2000000000035</v>
      </c>
    </row>
    <row r="196" spans="1:32">
      <c r="A196" s="31"/>
      <c r="B196" s="34" t="s">
        <v>125</v>
      </c>
      <c r="C196" s="35">
        <f>SUM([12]Ahmadnagar:Yavatmal!C195)</f>
        <v>0</v>
      </c>
      <c r="D196" s="36">
        <f>SUM([12]Ahmadnagar:Yavatmal!D195)</f>
        <v>0</v>
      </c>
      <c r="E196" s="35">
        <f>SUM([12]Ahmadnagar:Yavatmal!E195)</f>
        <v>0</v>
      </c>
      <c r="F196" s="36">
        <f>SUM([12]Ahmadnagar:Yavatmal!F195)</f>
        <v>0</v>
      </c>
      <c r="G196" s="122">
        <f t="shared" si="69"/>
        <v>0</v>
      </c>
      <c r="H196" s="122">
        <f t="shared" si="69"/>
        <v>0</v>
      </c>
      <c r="I196" s="35">
        <f>SUM([12]Ahmadnagar:Yavatmal!I195)</f>
        <v>0</v>
      </c>
      <c r="J196" s="36">
        <f>SUM([12]Ahmadnagar:Yavatmal!J195)</f>
        <v>0</v>
      </c>
      <c r="K196" s="35">
        <f>SUM([12]Ahmadnagar:Yavatmal!K195)</f>
        <v>0</v>
      </c>
      <c r="L196" s="36">
        <f>SUM([12]Ahmadnagar:Yavatmal!L195)</f>
        <v>0</v>
      </c>
      <c r="M196" s="36">
        <f>SUM([12]Ahmadnagar:Yavatmal!M195)</f>
        <v>0</v>
      </c>
      <c r="N196" s="36">
        <f>SUM([12]Ahmadnagar:Yavatmal!N195)</f>
        <v>0</v>
      </c>
      <c r="O196" s="37">
        <v>0</v>
      </c>
      <c r="P196" s="35">
        <f>SUM([12]Ahmadnagar:Yavatmal!P195)</f>
        <v>0</v>
      </c>
      <c r="Q196" s="36">
        <f>SUM([12]Ahmadnagar:Yavatmal!Q195)</f>
        <v>0</v>
      </c>
      <c r="R196" s="35">
        <f>SUM([12]Ahmadnagar:Yavatmal!R195)</f>
        <v>0</v>
      </c>
      <c r="S196" s="36">
        <f>SUM([12]Ahmadnagar:Yavatmal!S195)</f>
        <v>0</v>
      </c>
      <c r="T196" s="35">
        <f>SUM([12]Ahmadnagar:Yavatmal!T195)</f>
        <v>0</v>
      </c>
      <c r="U196" s="38">
        <f>SUM([12]Ahmadnagar:Yavatmal!U195)</f>
        <v>0</v>
      </c>
      <c r="V196" s="36">
        <f>SUM([12]Ahmadnagar:Yavatmal!V195)</f>
        <v>0</v>
      </c>
      <c r="W196" s="36">
        <f>SUM([12]Ahmadnagar:Yavatmal!W195)</f>
        <v>0</v>
      </c>
      <c r="X196" s="39"/>
      <c r="Y196" s="35">
        <f>SUM([12]Ahmadnagar:Yavatmal!Y195)</f>
        <v>0</v>
      </c>
      <c r="Z196" s="38">
        <f>SUM([12]Ahmadnagar:Yavatmal!Z195)</f>
        <v>0</v>
      </c>
      <c r="AA196" s="35">
        <f>SUM([12]Ahmadnagar:Yavatmal!AA195)</f>
        <v>0</v>
      </c>
      <c r="AB196" s="38">
        <f>SUM([12]Ahmadnagar:Yavatmal!AB195)</f>
        <v>0</v>
      </c>
      <c r="AC196" s="281"/>
      <c r="AD196" s="1">
        <f>SUM([12]Ahmadnagar:Yavatmal!AB195)</f>
        <v>0</v>
      </c>
      <c r="AE196" s="1" t="b">
        <f t="shared" si="52"/>
        <v>1</v>
      </c>
    </row>
    <row r="197" spans="1:32">
      <c r="A197" s="31"/>
      <c r="B197" s="25" t="s">
        <v>118</v>
      </c>
      <c r="C197" s="33">
        <f t="shared" ref="C197:D197" si="89">SUM(C193:C196)</f>
        <v>71851</v>
      </c>
      <c r="D197" s="26">
        <f t="shared" si="89"/>
        <v>6107.3349999999991</v>
      </c>
      <c r="E197" s="33">
        <f t="shared" ref="E197:F197" si="90">SUM(E193:E196)</f>
        <v>71851</v>
      </c>
      <c r="F197" s="26">
        <f t="shared" si="90"/>
        <v>6107.3349999999991</v>
      </c>
      <c r="G197" s="139">
        <f t="shared" si="69"/>
        <v>1</v>
      </c>
      <c r="H197" s="139">
        <f t="shared" si="69"/>
        <v>1</v>
      </c>
      <c r="I197" s="33">
        <f t="shared" ref="I197:L197" si="91">SUM(I193:I196)</f>
        <v>0</v>
      </c>
      <c r="J197" s="26">
        <f t="shared" si="91"/>
        <v>0</v>
      </c>
      <c r="K197" s="33">
        <f t="shared" si="91"/>
        <v>0</v>
      </c>
      <c r="L197" s="26">
        <f t="shared" si="91"/>
        <v>0</v>
      </c>
      <c r="M197" s="26">
        <f>SUM([12]Ahmadnagar:Yavatmal!M196)</f>
        <v>0</v>
      </c>
      <c r="N197" s="26">
        <f>SUM([12]Ahmadnagar:Yavatmal!N196)</f>
        <v>0</v>
      </c>
      <c r="O197" s="27"/>
      <c r="P197" s="33">
        <f t="shared" ref="P197:S197" si="92">SUM(P193:P196)</f>
        <v>64612</v>
      </c>
      <c r="Q197" s="26">
        <f t="shared" si="92"/>
        <v>6461.2000000000007</v>
      </c>
      <c r="R197" s="33">
        <f t="shared" si="92"/>
        <v>64612</v>
      </c>
      <c r="S197" s="26">
        <f t="shared" si="92"/>
        <v>6461.2000000000007</v>
      </c>
      <c r="T197" s="33">
        <f>SUM([12]Ahmadnagar:Yavatmal!T196)</f>
        <v>0</v>
      </c>
      <c r="U197" s="28">
        <f>SUM([12]Ahmadnagar:Yavatmal!U196)</f>
        <v>0</v>
      </c>
      <c r="V197" s="26">
        <f>SUM([12]Ahmadnagar:Yavatmal!V196)</f>
        <v>0</v>
      </c>
      <c r="W197" s="26">
        <f>SUM([12]Ahmadnagar:Yavatmal!W196)</f>
        <v>0</v>
      </c>
      <c r="X197" s="39"/>
      <c r="Y197" s="33">
        <f t="shared" ref="Y197:AB197" si="93">SUM(Y193:Y196)</f>
        <v>64612</v>
      </c>
      <c r="Z197" s="26">
        <f t="shared" si="93"/>
        <v>6461.2000000000007</v>
      </c>
      <c r="AA197" s="33">
        <f t="shared" si="93"/>
        <v>64612</v>
      </c>
      <c r="AB197" s="26">
        <f t="shared" si="93"/>
        <v>6461.2000000000007</v>
      </c>
      <c r="AC197" s="282"/>
      <c r="AD197" s="1">
        <f>SUM([12]Ahmadnagar:Yavatmal!AB196)</f>
        <v>6461.2000000000007</v>
      </c>
      <c r="AE197" s="1" t="b">
        <f t="shared" si="52"/>
        <v>1</v>
      </c>
    </row>
    <row r="198" spans="1:32">
      <c r="A198" s="31"/>
      <c r="B198" s="25" t="s">
        <v>14</v>
      </c>
      <c r="C198" s="33">
        <f t="shared" ref="C198:F198" si="94">C161+C167+C173+C179+C185+C191+C197</f>
        <v>141242</v>
      </c>
      <c r="D198" s="26">
        <f t="shared" si="94"/>
        <v>8692.2099999999991</v>
      </c>
      <c r="E198" s="33">
        <f t="shared" si="94"/>
        <v>141242</v>
      </c>
      <c r="F198" s="26">
        <f t="shared" si="94"/>
        <v>8692.2099999999991</v>
      </c>
      <c r="G198" s="139">
        <f t="shared" si="69"/>
        <v>1</v>
      </c>
      <c r="H198" s="139">
        <f t="shared" si="69"/>
        <v>1</v>
      </c>
      <c r="I198" s="33">
        <f t="shared" ref="I198:L198" si="95">I161+I167+I173+I179+I185+I191+I197</f>
        <v>0</v>
      </c>
      <c r="J198" s="26">
        <f t="shared" si="95"/>
        <v>0</v>
      </c>
      <c r="K198" s="33">
        <f t="shared" si="95"/>
        <v>0</v>
      </c>
      <c r="L198" s="26">
        <f t="shared" si="95"/>
        <v>0</v>
      </c>
      <c r="M198" s="26">
        <f>SUM([12]Ahmadnagar:Yavatmal!M197)</f>
        <v>0</v>
      </c>
      <c r="N198" s="26">
        <f>SUM([12]Ahmadnagar:Yavatmal!N197)</f>
        <v>0</v>
      </c>
      <c r="O198" s="27"/>
      <c r="P198" s="33">
        <f t="shared" ref="P198:S198" si="96">P161+P167+P173+P179+P185+P191+P197</f>
        <v>597435</v>
      </c>
      <c r="Q198" s="26">
        <f t="shared" si="96"/>
        <v>16211.840000000002</v>
      </c>
      <c r="R198" s="33">
        <f t="shared" si="96"/>
        <v>597435</v>
      </c>
      <c r="S198" s="26">
        <f t="shared" si="96"/>
        <v>16211.840000000002</v>
      </c>
      <c r="T198" s="33">
        <f>SUM([12]Ahmadnagar:Yavatmal!T197)</f>
        <v>0</v>
      </c>
      <c r="U198" s="28">
        <f>SUM([12]Ahmadnagar:Yavatmal!U197)</f>
        <v>0</v>
      </c>
      <c r="V198" s="26">
        <f>SUM([12]Ahmadnagar:Yavatmal!V197)</f>
        <v>0</v>
      </c>
      <c r="W198" s="26">
        <f>SUM([12]Ahmadnagar:Yavatmal!W197)</f>
        <v>0</v>
      </c>
      <c r="X198" s="39"/>
      <c r="Y198" s="33">
        <f t="shared" ref="Y198:AB198" si="97">Y161+Y167+Y173+Y179+Y185+Y191+Y197</f>
        <v>117861</v>
      </c>
      <c r="Z198" s="26">
        <f t="shared" si="97"/>
        <v>8521.2450000000008</v>
      </c>
      <c r="AA198" s="33">
        <f t="shared" si="97"/>
        <v>117861</v>
      </c>
      <c r="AB198" s="26">
        <f t="shared" si="97"/>
        <v>8521.2450000000008</v>
      </c>
      <c r="AC198" s="30"/>
      <c r="AD198" s="1">
        <f>SUM([12]Ahmadnagar:Yavatmal!AB197)</f>
        <v>8521.2450000000008</v>
      </c>
      <c r="AE198" s="1" t="b">
        <f t="shared" si="52"/>
        <v>1</v>
      </c>
    </row>
    <row r="199" spans="1:32">
      <c r="A199" s="20" t="s">
        <v>74</v>
      </c>
      <c r="B199" s="25" t="s">
        <v>134</v>
      </c>
      <c r="C199" s="33">
        <f>SUM([12]Ahmadnagar:Yavatmal!C198)</f>
        <v>0</v>
      </c>
      <c r="D199" s="26">
        <f>SUM([12]Ahmadnagar:Yavatmal!D198)</f>
        <v>0</v>
      </c>
      <c r="E199" s="33">
        <f>SUM([12]Ahmadnagar:Yavatmal!E198)</f>
        <v>0</v>
      </c>
      <c r="F199" s="26">
        <f>SUM([12]Ahmadnagar:Yavatmal!F198)</f>
        <v>0</v>
      </c>
      <c r="G199" s="139">
        <f t="shared" si="69"/>
        <v>0</v>
      </c>
      <c r="H199" s="139">
        <f t="shared" si="69"/>
        <v>0</v>
      </c>
      <c r="I199" s="33">
        <f>SUM([12]Ahmadnagar:Yavatmal!I198)</f>
        <v>0</v>
      </c>
      <c r="J199" s="26">
        <f>SUM([12]Ahmadnagar:Yavatmal!J198)</f>
        <v>0</v>
      </c>
      <c r="K199" s="33">
        <f>SUM([12]Ahmadnagar:Yavatmal!K198)</f>
        <v>0</v>
      </c>
      <c r="L199" s="26">
        <f>SUM([12]Ahmadnagar:Yavatmal!L198)</f>
        <v>0</v>
      </c>
      <c r="M199" s="26">
        <f>SUM([12]Ahmadnagar:Yavatmal!M198)</f>
        <v>0</v>
      </c>
      <c r="N199" s="26">
        <f>SUM([12]Ahmadnagar:Yavatmal!N198)</f>
        <v>0</v>
      </c>
      <c r="O199" s="27">
        <v>0</v>
      </c>
      <c r="P199" s="33">
        <f>SUM([12]Ahmadnagar:Yavatmal!P198)</f>
        <v>0</v>
      </c>
      <c r="Q199" s="26">
        <f>SUM([12]Ahmadnagar:Yavatmal!Q198)</f>
        <v>0</v>
      </c>
      <c r="R199" s="33">
        <f>SUM([12]Ahmadnagar:Yavatmal!R198)</f>
        <v>0</v>
      </c>
      <c r="S199" s="26">
        <f>SUM([12]Ahmadnagar:Yavatmal!S198)</f>
        <v>0</v>
      </c>
      <c r="T199" s="33">
        <f>SUM([12]Ahmadnagar:Yavatmal!T198)</f>
        <v>0</v>
      </c>
      <c r="U199" s="28"/>
      <c r="V199" s="26"/>
      <c r="W199" s="26"/>
      <c r="X199" s="39"/>
      <c r="Y199" s="33"/>
      <c r="Z199" s="28"/>
      <c r="AA199" s="33"/>
      <c r="AB199" s="28"/>
      <c r="AC199" s="30"/>
      <c r="AD199" s="1">
        <f>SUM([12]Ahmadnagar:Yavatmal!AB198)</f>
        <v>0</v>
      </c>
      <c r="AE199" s="1" t="b">
        <f t="shared" si="52"/>
        <v>1</v>
      </c>
    </row>
    <row r="200" spans="1:32">
      <c r="A200" s="32">
        <v>7</v>
      </c>
      <c r="B200" s="25" t="s">
        <v>135</v>
      </c>
      <c r="C200" s="33">
        <f>SUM([12]Ahmadnagar:Yavatmal!C199)</f>
        <v>0</v>
      </c>
      <c r="D200" s="26">
        <f>SUM([12]Ahmadnagar:Yavatmal!D199)</f>
        <v>0</v>
      </c>
      <c r="E200" s="33">
        <f>SUM([12]Ahmadnagar:Yavatmal!E199)</f>
        <v>0</v>
      </c>
      <c r="F200" s="26">
        <f>SUM([12]Ahmadnagar:Yavatmal!F199)</f>
        <v>0</v>
      </c>
      <c r="G200" s="129">
        <f t="shared" si="69"/>
        <v>0</v>
      </c>
      <c r="H200" s="129">
        <f t="shared" si="69"/>
        <v>0</v>
      </c>
      <c r="I200" s="33">
        <f>SUM([12]Ahmadnagar:Yavatmal!I199)</f>
        <v>0</v>
      </c>
      <c r="J200" s="26">
        <f>SUM([12]Ahmadnagar:Yavatmal!J199)</f>
        <v>0</v>
      </c>
      <c r="K200" s="33">
        <f>SUM([12]Ahmadnagar:Yavatmal!K199)</f>
        <v>0</v>
      </c>
      <c r="L200" s="26">
        <f>SUM([12]Ahmadnagar:Yavatmal!L199)</f>
        <v>0</v>
      </c>
      <c r="M200" s="26">
        <f>SUM([12]Ahmadnagar:Yavatmal!M199)</f>
        <v>0</v>
      </c>
      <c r="N200" s="26">
        <f>SUM([12]Ahmadnagar:Yavatmal!N199)</f>
        <v>0</v>
      </c>
      <c r="O200" s="27">
        <v>0</v>
      </c>
      <c r="P200" s="33">
        <f>SUM([12]Ahmadnagar:Yavatmal!P199)</f>
        <v>0</v>
      </c>
      <c r="Q200" s="26">
        <f>SUM([12]Ahmadnagar:Yavatmal!Q199)</f>
        <v>0</v>
      </c>
      <c r="R200" s="33">
        <f>SUM([12]Ahmadnagar:Yavatmal!R199)</f>
        <v>0</v>
      </c>
      <c r="S200" s="26">
        <f>SUM([12]Ahmadnagar:Yavatmal!S199)</f>
        <v>0</v>
      </c>
      <c r="T200" s="33">
        <f>SUM([12]Ahmadnagar:Yavatmal!T199)</f>
        <v>0</v>
      </c>
      <c r="U200" s="28"/>
      <c r="V200" s="26"/>
      <c r="W200" s="26"/>
      <c r="X200" s="39"/>
      <c r="Y200" s="33"/>
      <c r="Z200" s="28"/>
      <c r="AA200" s="33"/>
      <c r="AB200" s="28"/>
      <c r="AC200" s="30"/>
      <c r="AD200" s="1">
        <f>SUM([12]Ahmadnagar:Yavatmal!AB199)</f>
        <v>0</v>
      </c>
      <c r="AE200" s="1" t="b">
        <f t="shared" si="52"/>
        <v>1</v>
      </c>
    </row>
    <row r="201" spans="1:32">
      <c r="A201" s="31">
        <v>7.01</v>
      </c>
      <c r="B201" s="34" t="s">
        <v>136</v>
      </c>
      <c r="C201" s="35">
        <f>SUM([12]Ahmadnagar:Yavatmal!C200)</f>
        <v>0</v>
      </c>
      <c r="D201" s="36">
        <f>SUM([12]Ahmadnagar:Yavatmal!D200)</f>
        <v>0</v>
      </c>
      <c r="E201" s="35">
        <f>SUM([12]Ahmadnagar:Yavatmal!E200)</f>
        <v>0</v>
      </c>
      <c r="F201" s="36">
        <f>SUM([12]Ahmadnagar:Yavatmal!F200)</f>
        <v>0</v>
      </c>
      <c r="G201" s="125">
        <f t="shared" si="69"/>
        <v>0</v>
      </c>
      <c r="H201" s="125">
        <f t="shared" si="69"/>
        <v>0</v>
      </c>
      <c r="I201" s="35">
        <f>SUM([12]Ahmadnagar:Yavatmal!I200)</f>
        <v>0</v>
      </c>
      <c r="J201" s="36">
        <f>SUM([12]Ahmadnagar:Yavatmal!J200)</f>
        <v>0</v>
      </c>
      <c r="K201" s="35">
        <f>SUM([12]Ahmadnagar:Yavatmal!K200)</f>
        <v>0</v>
      </c>
      <c r="L201" s="36">
        <f>SUM([12]Ahmadnagar:Yavatmal!L200)</f>
        <v>0</v>
      </c>
      <c r="M201" s="36">
        <f>SUM([12]Ahmadnagar:Yavatmal!M200)</f>
        <v>0</v>
      </c>
      <c r="N201" s="36">
        <f>SUM([12]Ahmadnagar:Yavatmal!N200)</f>
        <v>0</v>
      </c>
      <c r="O201" s="37">
        <v>0</v>
      </c>
      <c r="P201" s="35">
        <f>SUM([12]Ahmadnagar:Yavatmal!P200)</f>
        <v>0</v>
      </c>
      <c r="Q201" s="36">
        <f>SUM([12]Ahmadnagar:Yavatmal!Q200)</f>
        <v>0</v>
      </c>
      <c r="R201" s="35">
        <f>SUM([12]Ahmadnagar:Yavatmal!R200)</f>
        <v>0</v>
      </c>
      <c r="S201" s="36">
        <f>SUM([12]Ahmadnagar:Yavatmal!S200)</f>
        <v>0</v>
      </c>
      <c r="T201" s="35">
        <f>SUM([12]Ahmadnagar:Yavatmal!T200)</f>
        <v>0</v>
      </c>
      <c r="U201" s="38"/>
      <c r="V201" s="36"/>
      <c r="W201" s="36"/>
      <c r="X201" s="39"/>
      <c r="Y201" s="35"/>
      <c r="Z201" s="38"/>
      <c r="AA201" s="35"/>
      <c r="AB201" s="38"/>
      <c r="AC201" s="30"/>
      <c r="AD201" s="1">
        <f>SUM([12]Ahmadnagar:Yavatmal!AB200)</f>
        <v>0</v>
      </c>
      <c r="AE201" s="1" t="b">
        <f t="shared" si="52"/>
        <v>1</v>
      </c>
    </row>
    <row r="202" spans="1:32" ht="30">
      <c r="A202" s="31"/>
      <c r="B202" s="34" t="s">
        <v>137</v>
      </c>
      <c r="C202" s="58">
        <f>SUM([12]Ahmadnagar:Yavatmal!C201)</f>
        <v>2755887</v>
      </c>
      <c r="D202" s="59">
        <f>SUM([12]Ahmadnagar:Yavatmal!D201)</f>
        <v>4133.8305</v>
      </c>
      <c r="E202" s="35">
        <f>SUM([12]Ahmadnagar:Yavatmal!E201)</f>
        <v>2755887</v>
      </c>
      <c r="F202" s="36">
        <f>SUM([12]Ahmadnagar:Yavatmal!F201)</f>
        <v>4133.8305</v>
      </c>
      <c r="G202" s="122">
        <f t="shared" si="69"/>
        <v>1</v>
      </c>
      <c r="H202" s="122">
        <f t="shared" si="69"/>
        <v>1</v>
      </c>
      <c r="I202" s="35">
        <f>SUM([12]Ahmadnagar:Yavatmal!I201)</f>
        <v>0</v>
      </c>
      <c r="J202" s="36">
        <f>SUM([12]Ahmadnagar:Yavatmal!J201)</f>
        <v>0</v>
      </c>
      <c r="K202" s="35">
        <f>SUM([12]Ahmadnagar:Yavatmal!K201)</f>
        <v>0</v>
      </c>
      <c r="L202" s="36">
        <f>SUM([12]Ahmadnagar:Yavatmal!L201)</f>
        <v>0</v>
      </c>
      <c r="M202" s="36">
        <f>SUM([12]Ahmadnagar:Yavatmal!M201)</f>
        <v>0</v>
      </c>
      <c r="N202" s="36">
        <f>SUM([12]Ahmadnagar:Yavatmal!N201)</f>
        <v>0</v>
      </c>
      <c r="O202" s="147">
        <v>1.5000000000000007E-3</v>
      </c>
      <c r="P202" s="35">
        <f>SUM([12]Ahmadnagar:Yavatmal!P201)</f>
        <v>2689616</v>
      </c>
      <c r="Q202" s="36">
        <f>SUM([12]Ahmadnagar:Yavatmal!Q201)</f>
        <v>4034.424</v>
      </c>
      <c r="R202" s="35">
        <f>SUM([12]Ahmadnagar:Yavatmal!R201)</f>
        <v>2689616</v>
      </c>
      <c r="S202" s="36">
        <f>SUM([12]Ahmadnagar:Yavatmal!S201)</f>
        <v>4034.424</v>
      </c>
      <c r="T202" s="35">
        <f>SUM([12]Ahmadnagar:Yavatmal!T201)</f>
        <v>0</v>
      </c>
      <c r="U202" s="38">
        <f>SUM([12]Ahmadnagar:Yavatmal!U201)</f>
        <v>0</v>
      </c>
      <c r="V202" s="36">
        <f>SUM([12]Ahmadnagar:Yavatmal!V201)</f>
        <v>0</v>
      </c>
      <c r="W202" s="36">
        <f>SUM([12]Ahmadnagar:Yavatmal!W201)</f>
        <v>0</v>
      </c>
      <c r="X202" s="39">
        <v>1.5E-3</v>
      </c>
      <c r="Y202" s="99">
        <f t="shared" ref="Y202:Y210" si="98">P202</f>
        <v>2689616</v>
      </c>
      <c r="Z202" s="38">
        <f>SUM([12]Ahmadnagar:Yavatmal!Z201)</f>
        <v>4034.424</v>
      </c>
      <c r="AA202" s="35">
        <f>SUM([12]Ahmadnagar:Yavatmal!AA201)</f>
        <v>2689616</v>
      </c>
      <c r="AB202" s="38">
        <f>SUM([12]Ahmadnagar:Yavatmal!AB201)</f>
        <v>4034.424</v>
      </c>
      <c r="AC202" s="30" t="s">
        <v>129</v>
      </c>
      <c r="AD202" s="1">
        <f>SUM([12]Ahmadnagar:Yavatmal!AB201)</f>
        <v>4034.424</v>
      </c>
      <c r="AE202" s="1" t="b">
        <f t="shared" si="52"/>
        <v>1</v>
      </c>
      <c r="AF202" s="1">
        <f t="shared" ref="AF202:AF210" si="99">P202*O202</f>
        <v>4034.4240000000018</v>
      </c>
    </row>
    <row r="203" spans="1:32" s="142" customFormat="1" ht="30">
      <c r="A203" s="143"/>
      <c r="B203" s="99" t="s">
        <v>138</v>
      </c>
      <c r="C203" s="99">
        <f>SUM([12]Ahmadnagar:Yavatmal!C202)</f>
        <v>651</v>
      </c>
      <c r="D203" s="99">
        <f>SUM([12]Ahmadnagar:Yavatmal!D202)</f>
        <v>0.97649999999999948</v>
      </c>
      <c r="E203" s="99">
        <f>SUM([12]Ahmadnagar:Yavatmal!E202)</f>
        <v>651</v>
      </c>
      <c r="F203" s="99">
        <f>SUM([12]Ahmadnagar:Yavatmal!F202)</f>
        <v>0.97649999999999948</v>
      </c>
      <c r="G203" s="122">
        <f t="shared" si="69"/>
        <v>1</v>
      </c>
      <c r="H203" s="122">
        <f t="shared" si="69"/>
        <v>1</v>
      </c>
      <c r="I203" s="99">
        <f>SUM([12]Ahmadnagar:Yavatmal!I202)</f>
        <v>0</v>
      </c>
      <c r="J203" s="99">
        <f>SUM([12]Ahmadnagar:Yavatmal!J202)</f>
        <v>0</v>
      </c>
      <c r="K203" s="99">
        <f>SUM([12]Ahmadnagar:Yavatmal!K202)</f>
        <v>0</v>
      </c>
      <c r="L203" s="99">
        <f>SUM([12]Ahmadnagar:Yavatmal!L202)</f>
        <v>0</v>
      </c>
      <c r="M203" s="99">
        <f>SUM([12]Ahmadnagar:Yavatmal!M202)</f>
        <v>0</v>
      </c>
      <c r="N203" s="99">
        <f>SUM([12]Ahmadnagar:Yavatmal!N202)</f>
        <v>0</v>
      </c>
      <c r="O203" s="147">
        <v>1.5000000000000007E-3</v>
      </c>
      <c r="P203" s="99">
        <f>SUM([12]Ahmadnagar:Yavatmal!P202)</f>
        <v>527</v>
      </c>
      <c r="Q203" s="99">
        <f>SUM([12]Ahmadnagar:Yavatmal!Q202)</f>
        <v>0.79049999999999998</v>
      </c>
      <c r="R203" s="99">
        <f>SUM([12]Ahmadnagar:Yavatmal!R202)</f>
        <v>527</v>
      </c>
      <c r="S203" s="144">
        <f>SUM([12]Ahmadnagar:Yavatmal!S202)</f>
        <v>0.79049999999999998</v>
      </c>
      <c r="T203" s="99">
        <f>SUM([12]Ahmadnagar:Yavatmal!T202)</f>
        <v>0</v>
      </c>
      <c r="U203" s="144">
        <f>SUM([12]Ahmadnagar:Yavatmal!U202)</f>
        <v>0</v>
      </c>
      <c r="V203" s="99">
        <f>SUM([12]Ahmadnagar:Yavatmal!V202)</f>
        <v>0</v>
      </c>
      <c r="W203" s="99">
        <f>SUM([12]Ahmadnagar:Yavatmal!W202)</f>
        <v>0</v>
      </c>
      <c r="X203" s="39">
        <v>1.5E-3</v>
      </c>
      <c r="Y203" s="99">
        <f t="shared" si="98"/>
        <v>527</v>
      </c>
      <c r="Z203" s="152">
        <f>SUM([12]Ahmadnagar:Yavatmal!Z202)</f>
        <v>0.79049999999999998</v>
      </c>
      <c r="AA203" s="99">
        <f>SUM([12]Ahmadnagar:Yavatmal!AA202)</f>
        <v>527</v>
      </c>
      <c r="AB203" s="144">
        <f>SUM([12]Ahmadnagar:Yavatmal!AB202)</f>
        <v>0.79049999999999998</v>
      </c>
      <c r="AC203" s="30" t="s">
        <v>129</v>
      </c>
      <c r="AD203" s="1">
        <f>SUM([12]Ahmadnagar:Yavatmal!AB202)</f>
        <v>0.79049999999999998</v>
      </c>
      <c r="AE203" s="1" t="b">
        <f t="shared" si="52"/>
        <v>1</v>
      </c>
      <c r="AF203" s="142">
        <f t="shared" si="99"/>
        <v>0.79050000000000031</v>
      </c>
    </row>
    <row r="204" spans="1:32" s="142" customFormat="1" ht="30">
      <c r="A204" s="143"/>
      <c r="B204" s="99" t="s">
        <v>139</v>
      </c>
      <c r="C204" s="99">
        <f>SUM([12]Ahmadnagar:Yavatmal!C203)</f>
        <v>1056</v>
      </c>
      <c r="D204" s="99">
        <f>SUM([12]Ahmadnagar:Yavatmal!D203)</f>
        <v>1.5839999999999999</v>
      </c>
      <c r="E204" s="99">
        <f>SUM([12]Ahmadnagar:Yavatmal!E203)</f>
        <v>1056</v>
      </c>
      <c r="F204" s="99">
        <f>SUM([12]Ahmadnagar:Yavatmal!F203)</f>
        <v>1.5839999999999999</v>
      </c>
      <c r="G204" s="122">
        <f t="shared" si="69"/>
        <v>1</v>
      </c>
      <c r="H204" s="122">
        <f t="shared" si="69"/>
        <v>1</v>
      </c>
      <c r="I204" s="99">
        <f>SUM([12]Ahmadnagar:Yavatmal!I203)</f>
        <v>0</v>
      </c>
      <c r="J204" s="99">
        <f>SUM([12]Ahmadnagar:Yavatmal!J203)</f>
        <v>0</v>
      </c>
      <c r="K204" s="99">
        <f>SUM([12]Ahmadnagar:Yavatmal!K203)</f>
        <v>0</v>
      </c>
      <c r="L204" s="99">
        <f>SUM([12]Ahmadnagar:Yavatmal!L203)</f>
        <v>0</v>
      </c>
      <c r="M204" s="99">
        <f>SUM([12]Ahmadnagar:Yavatmal!M203)</f>
        <v>0</v>
      </c>
      <c r="N204" s="99">
        <f>SUM([12]Ahmadnagar:Yavatmal!N203)</f>
        <v>0</v>
      </c>
      <c r="O204" s="147">
        <v>1.5000000000000007E-3</v>
      </c>
      <c r="P204" s="99">
        <f>SUM([12]Ahmadnagar:Yavatmal!P203)</f>
        <v>1150</v>
      </c>
      <c r="Q204" s="99">
        <f>SUM([12]Ahmadnagar:Yavatmal!Q203)</f>
        <v>1.7249999999999996</v>
      </c>
      <c r="R204" s="99">
        <f>SUM([12]Ahmadnagar:Yavatmal!R203)</f>
        <v>1150</v>
      </c>
      <c r="S204" s="99">
        <f>SUM([12]Ahmadnagar:Yavatmal!S203)</f>
        <v>1.7249999999999996</v>
      </c>
      <c r="T204" s="99">
        <f>SUM([12]Ahmadnagar:Yavatmal!T203)</f>
        <v>0</v>
      </c>
      <c r="U204" s="144">
        <f>SUM([12]Ahmadnagar:Yavatmal!U203)</f>
        <v>0</v>
      </c>
      <c r="V204" s="99">
        <f>SUM([12]Ahmadnagar:Yavatmal!V203)</f>
        <v>0</v>
      </c>
      <c r="W204" s="99">
        <f>SUM([12]Ahmadnagar:Yavatmal!W203)</f>
        <v>0</v>
      </c>
      <c r="X204" s="39">
        <v>1.5E-3</v>
      </c>
      <c r="Y204" s="99">
        <f t="shared" si="98"/>
        <v>1150</v>
      </c>
      <c r="Z204" s="38">
        <f>SUM([12]Ahmadnagar:Yavatmal!Z203)</f>
        <v>1.7249999999999996</v>
      </c>
      <c r="AA204" s="99">
        <f>SUM([12]Ahmadnagar:Yavatmal!AA203)</f>
        <v>1150</v>
      </c>
      <c r="AB204" s="144">
        <f>SUM([12]Ahmadnagar:Yavatmal!AB203)</f>
        <v>1.7249999999999996</v>
      </c>
      <c r="AC204" s="30" t="s">
        <v>129</v>
      </c>
      <c r="AD204" s="1">
        <f>SUM([12]Ahmadnagar:Yavatmal!AB203)</f>
        <v>1.7249999999999996</v>
      </c>
      <c r="AE204" s="1" t="b">
        <f t="shared" si="52"/>
        <v>1</v>
      </c>
      <c r="AF204" s="142">
        <f t="shared" si="99"/>
        <v>1.7250000000000008</v>
      </c>
    </row>
    <row r="205" spans="1:32" ht="30">
      <c r="A205" s="31"/>
      <c r="B205" s="34" t="s">
        <v>140</v>
      </c>
      <c r="C205" s="58">
        <f>SUM([12]Ahmadnagar:Yavatmal!C204)</f>
        <v>4399650</v>
      </c>
      <c r="D205" s="59">
        <f>SUM([12]Ahmadnagar:Yavatmal!D204)</f>
        <v>6599.4750000000004</v>
      </c>
      <c r="E205" s="35">
        <f>SUM([12]Ahmadnagar:Yavatmal!E204)</f>
        <v>4399650</v>
      </c>
      <c r="F205" s="36">
        <f>SUM([12]Ahmadnagar:Yavatmal!F204)</f>
        <v>6599.4750000000004</v>
      </c>
      <c r="G205" s="122">
        <f t="shared" si="69"/>
        <v>1</v>
      </c>
      <c r="H205" s="122">
        <f t="shared" si="69"/>
        <v>1</v>
      </c>
      <c r="I205" s="35">
        <f>SUM([12]Ahmadnagar:Yavatmal!I204)</f>
        <v>0</v>
      </c>
      <c r="J205" s="36">
        <f>SUM([12]Ahmadnagar:Yavatmal!J204)</f>
        <v>0</v>
      </c>
      <c r="K205" s="35">
        <f>SUM([12]Ahmadnagar:Yavatmal!K204)</f>
        <v>0</v>
      </c>
      <c r="L205" s="36">
        <f>SUM([12]Ahmadnagar:Yavatmal!L204)</f>
        <v>0</v>
      </c>
      <c r="M205" s="36">
        <f>SUM([12]Ahmadnagar:Yavatmal!M204)</f>
        <v>0</v>
      </c>
      <c r="N205" s="36">
        <f>SUM([12]Ahmadnagar:Yavatmal!N204)</f>
        <v>0</v>
      </c>
      <c r="O205" s="147">
        <v>1.5000000000000007E-3</v>
      </c>
      <c r="P205" s="35">
        <f>SUM([12]Ahmadnagar:Yavatmal!P204)</f>
        <v>4280118</v>
      </c>
      <c r="Q205" s="36">
        <f>SUM([12]Ahmadnagar:Yavatmal!Q204)</f>
        <v>6420.1770000000006</v>
      </c>
      <c r="R205" s="35">
        <f>SUM([12]Ahmadnagar:Yavatmal!R204)</f>
        <v>4280118</v>
      </c>
      <c r="S205" s="36">
        <f>SUM([12]Ahmadnagar:Yavatmal!S204)</f>
        <v>6420.1770000000006</v>
      </c>
      <c r="T205" s="35">
        <f>SUM([12]Ahmadnagar:Yavatmal!T204)</f>
        <v>0</v>
      </c>
      <c r="U205" s="38">
        <f>SUM([12]Ahmadnagar:Yavatmal!U204)</f>
        <v>0</v>
      </c>
      <c r="V205" s="36">
        <f>SUM([12]Ahmadnagar:Yavatmal!V204)</f>
        <v>0</v>
      </c>
      <c r="W205" s="36">
        <f>SUM([12]Ahmadnagar:Yavatmal!W204)</f>
        <v>0</v>
      </c>
      <c r="X205" s="39">
        <v>1.5E-3</v>
      </c>
      <c r="Y205" s="99">
        <f t="shared" si="98"/>
        <v>4280118</v>
      </c>
      <c r="Z205" s="38">
        <f>SUM([12]Ahmadnagar:Yavatmal!Z204)</f>
        <v>6420.1770000000006</v>
      </c>
      <c r="AA205" s="35">
        <f>SUM([12]Ahmadnagar:Yavatmal!AA204)</f>
        <v>4280118</v>
      </c>
      <c r="AB205" s="38">
        <f>SUM([12]Ahmadnagar:Yavatmal!AB204)</f>
        <v>6420.1770000000006</v>
      </c>
      <c r="AC205" s="30" t="s">
        <v>129</v>
      </c>
      <c r="AD205" s="1">
        <f>SUM([12]Ahmadnagar:Yavatmal!AB204)</f>
        <v>6420.1770000000006</v>
      </c>
      <c r="AE205" s="1" t="b">
        <f t="shared" ref="AE205:AE268" si="100">+AD205=AB205</f>
        <v>1</v>
      </c>
      <c r="AF205" s="1">
        <f t="shared" si="99"/>
        <v>6420.1770000000033</v>
      </c>
    </row>
    <row r="206" spans="1:32" s="142" customFormat="1" ht="30">
      <c r="A206" s="143"/>
      <c r="B206" s="99" t="s">
        <v>141</v>
      </c>
      <c r="C206" s="99">
        <f>SUM([12]Ahmadnagar:Yavatmal!C205)</f>
        <v>1148</v>
      </c>
      <c r="D206" s="99">
        <f>SUM([12]Ahmadnagar:Yavatmal!D205)</f>
        <v>1.722</v>
      </c>
      <c r="E206" s="99">
        <f>SUM([12]Ahmadnagar:Yavatmal!E205)</f>
        <v>1148</v>
      </c>
      <c r="F206" s="99">
        <f>SUM([12]Ahmadnagar:Yavatmal!F205)</f>
        <v>1.722</v>
      </c>
      <c r="G206" s="122">
        <f t="shared" si="69"/>
        <v>1</v>
      </c>
      <c r="H206" s="122">
        <f t="shared" si="69"/>
        <v>1</v>
      </c>
      <c r="I206" s="99">
        <f>SUM([12]Ahmadnagar:Yavatmal!I205)</f>
        <v>0</v>
      </c>
      <c r="J206" s="99">
        <f>SUM([12]Ahmadnagar:Yavatmal!J205)</f>
        <v>0</v>
      </c>
      <c r="K206" s="99">
        <f>SUM([12]Ahmadnagar:Yavatmal!K205)</f>
        <v>0</v>
      </c>
      <c r="L206" s="99">
        <f>SUM([12]Ahmadnagar:Yavatmal!L205)</f>
        <v>0</v>
      </c>
      <c r="M206" s="99">
        <f>SUM([12]Ahmadnagar:Yavatmal!M205)</f>
        <v>0</v>
      </c>
      <c r="N206" s="99">
        <f>SUM([12]Ahmadnagar:Yavatmal!N205)</f>
        <v>0</v>
      </c>
      <c r="O206" s="147">
        <v>1.5000000000000007E-3</v>
      </c>
      <c r="P206" s="99">
        <f>SUM([12]Ahmadnagar:Yavatmal!P205)</f>
        <v>919</v>
      </c>
      <c r="Q206" s="99">
        <f>SUM([12]Ahmadnagar:Yavatmal!Q205)</f>
        <v>1.3784999999999998</v>
      </c>
      <c r="R206" s="99">
        <f>SUM([12]Ahmadnagar:Yavatmal!R205)</f>
        <v>919</v>
      </c>
      <c r="S206" s="99">
        <f>SUM([12]Ahmadnagar:Yavatmal!S205)</f>
        <v>1.3784999999999998</v>
      </c>
      <c r="T206" s="99">
        <f>SUM([12]Ahmadnagar:Yavatmal!T205)</f>
        <v>0</v>
      </c>
      <c r="U206" s="144">
        <f>SUM([12]Ahmadnagar:Yavatmal!U205)</f>
        <v>0</v>
      </c>
      <c r="V206" s="99">
        <f>SUM([12]Ahmadnagar:Yavatmal!V205)</f>
        <v>0</v>
      </c>
      <c r="W206" s="99">
        <f>SUM([12]Ahmadnagar:Yavatmal!W205)</f>
        <v>0</v>
      </c>
      <c r="X206" s="39">
        <v>1.5E-3</v>
      </c>
      <c r="Y206" s="99">
        <f t="shared" si="98"/>
        <v>919</v>
      </c>
      <c r="Z206" s="38">
        <f>SUM([12]Ahmadnagar:Yavatmal!Z205)</f>
        <v>1.3784999999999998</v>
      </c>
      <c r="AA206" s="99">
        <f>SUM([12]Ahmadnagar:Yavatmal!AA205)</f>
        <v>919</v>
      </c>
      <c r="AB206" s="144">
        <f>SUM([12]Ahmadnagar:Yavatmal!AB205)</f>
        <v>1.3784999999999998</v>
      </c>
      <c r="AC206" s="30" t="s">
        <v>129</v>
      </c>
      <c r="AD206" s="1">
        <f>SUM([12]Ahmadnagar:Yavatmal!AB205)</f>
        <v>1.3784999999999998</v>
      </c>
      <c r="AE206" s="1" t="b">
        <f t="shared" si="100"/>
        <v>1</v>
      </c>
      <c r="AF206" s="142">
        <f t="shared" si="99"/>
        <v>1.3785000000000007</v>
      </c>
    </row>
    <row r="207" spans="1:32" s="142" customFormat="1" ht="30">
      <c r="A207" s="143"/>
      <c r="B207" s="99" t="s">
        <v>142</v>
      </c>
      <c r="C207" s="99">
        <f>SUM([12]Ahmadnagar:Yavatmal!C206)</f>
        <v>2502</v>
      </c>
      <c r="D207" s="99">
        <f>SUM([12]Ahmadnagar:Yavatmal!D206)</f>
        <v>3.7530000000000001</v>
      </c>
      <c r="E207" s="99">
        <f>SUM([12]Ahmadnagar:Yavatmal!E206)</f>
        <v>2502</v>
      </c>
      <c r="F207" s="99">
        <f>SUM([12]Ahmadnagar:Yavatmal!F206)</f>
        <v>3.7530000000000001</v>
      </c>
      <c r="G207" s="122">
        <f t="shared" si="69"/>
        <v>1</v>
      </c>
      <c r="H207" s="122">
        <f t="shared" si="69"/>
        <v>1</v>
      </c>
      <c r="I207" s="99">
        <f>SUM([12]Ahmadnagar:Yavatmal!I206)</f>
        <v>0</v>
      </c>
      <c r="J207" s="99">
        <f>SUM([12]Ahmadnagar:Yavatmal!J206)</f>
        <v>0</v>
      </c>
      <c r="K207" s="99">
        <f>SUM([12]Ahmadnagar:Yavatmal!K206)</f>
        <v>0</v>
      </c>
      <c r="L207" s="99">
        <f>SUM([12]Ahmadnagar:Yavatmal!L206)</f>
        <v>0</v>
      </c>
      <c r="M207" s="99">
        <f>SUM([12]Ahmadnagar:Yavatmal!M206)</f>
        <v>0</v>
      </c>
      <c r="N207" s="99">
        <f>SUM([12]Ahmadnagar:Yavatmal!N206)</f>
        <v>0</v>
      </c>
      <c r="O207" s="147">
        <v>1.5000000000000007E-3</v>
      </c>
      <c r="P207" s="99">
        <f>SUM([12]Ahmadnagar:Yavatmal!P206)</f>
        <v>2832</v>
      </c>
      <c r="Q207" s="99">
        <f>SUM([12]Ahmadnagar:Yavatmal!Q206)</f>
        <v>4.2479999999999993</v>
      </c>
      <c r="R207" s="99">
        <f>SUM([12]Ahmadnagar:Yavatmal!R206)</f>
        <v>2832</v>
      </c>
      <c r="S207" s="99">
        <f>SUM([12]Ahmadnagar:Yavatmal!S206)</f>
        <v>4.2479999999999993</v>
      </c>
      <c r="T207" s="99">
        <f>SUM([12]Ahmadnagar:Yavatmal!T206)</f>
        <v>0</v>
      </c>
      <c r="U207" s="144">
        <f>SUM([12]Ahmadnagar:Yavatmal!U206)</f>
        <v>0</v>
      </c>
      <c r="V207" s="99">
        <f>SUM([12]Ahmadnagar:Yavatmal!V206)</f>
        <v>0</v>
      </c>
      <c r="W207" s="99">
        <f>SUM([12]Ahmadnagar:Yavatmal!W206)</f>
        <v>0</v>
      </c>
      <c r="X207" s="39">
        <v>1.5E-3</v>
      </c>
      <c r="Y207" s="99">
        <f t="shared" si="98"/>
        <v>2832</v>
      </c>
      <c r="Z207" s="38">
        <f>SUM([12]Ahmadnagar:Yavatmal!Z206)</f>
        <v>4.2479999999999993</v>
      </c>
      <c r="AA207" s="99">
        <f>SUM([12]Ahmadnagar:Yavatmal!AA206)</f>
        <v>2832</v>
      </c>
      <c r="AB207" s="144">
        <f>SUM([12]Ahmadnagar:Yavatmal!AB206)</f>
        <v>4.2479999999999993</v>
      </c>
      <c r="AC207" s="30" t="s">
        <v>129</v>
      </c>
      <c r="AD207" s="1">
        <f>SUM([12]Ahmadnagar:Yavatmal!AB206)</f>
        <v>4.2479999999999993</v>
      </c>
      <c r="AE207" s="1" t="b">
        <f t="shared" si="100"/>
        <v>1</v>
      </c>
      <c r="AF207" s="142">
        <f t="shared" si="99"/>
        <v>4.248000000000002</v>
      </c>
    </row>
    <row r="208" spans="1:32" ht="30">
      <c r="A208" s="31">
        <f>+A201+0.01</f>
        <v>7.02</v>
      </c>
      <c r="B208" s="34" t="s">
        <v>143</v>
      </c>
      <c r="C208" s="58">
        <f>SUM([12]Ahmadnagar:Yavatmal!C207)</f>
        <v>4850681</v>
      </c>
      <c r="D208" s="59">
        <f>SUM([12]Ahmadnagar:Yavatmal!D207)</f>
        <v>12126.702499999998</v>
      </c>
      <c r="E208" s="35">
        <f>SUM([12]Ahmadnagar:Yavatmal!E207)</f>
        <v>4850681</v>
      </c>
      <c r="F208" s="36">
        <f>SUM([12]Ahmadnagar:Yavatmal!F207)</f>
        <v>12126.702499999998</v>
      </c>
      <c r="G208" s="122">
        <f t="shared" si="69"/>
        <v>1</v>
      </c>
      <c r="H208" s="122">
        <f t="shared" si="69"/>
        <v>1</v>
      </c>
      <c r="I208" s="35">
        <f>SUM([12]Ahmadnagar:Yavatmal!I207)</f>
        <v>0</v>
      </c>
      <c r="J208" s="36">
        <f>SUM([12]Ahmadnagar:Yavatmal!J207)</f>
        <v>0</v>
      </c>
      <c r="K208" s="35">
        <f>SUM([12]Ahmadnagar:Yavatmal!K207)</f>
        <v>0</v>
      </c>
      <c r="L208" s="36">
        <f>SUM([12]Ahmadnagar:Yavatmal!L207)</f>
        <v>0</v>
      </c>
      <c r="M208" s="36">
        <f>SUM([12]Ahmadnagar:Yavatmal!M207)</f>
        <v>0</v>
      </c>
      <c r="N208" s="36">
        <f>SUM([12]Ahmadnagar:Yavatmal!N207)</f>
        <v>0</v>
      </c>
      <c r="O208" s="147">
        <v>2.5000000000000009E-3</v>
      </c>
      <c r="P208" s="35">
        <f>SUM([12]Ahmadnagar:Yavatmal!P207)</f>
        <v>4723044</v>
      </c>
      <c r="Q208" s="36">
        <f>SUM([12]Ahmadnagar:Yavatmal!Q207)</f>
        <v>11807.609999999999</v>
      </c>
      <c r="R208" s="35">
        <f>SUM([12]Ahmadnagar:Yavatmal!R207)</f>
        <v>4723044</v>
      </c>
      <c r="S208" s="36">
        <f>SUM([12]Ahmadnagar:Yavatmal!S207)</f>
        <v>11807.609999999999</v>
      </c>
      <c r="T208" s="35">
        <f>SUM([12]Ahmadnagar:Yavatmal!T207)</f>
        <v>0</v>
      </c>
      <c r="U208" s="38">
        <f>SUM([12]Ahmadnagar:Yavatmal!U207)</f>
        <v>0</v>
      </c>
      <c r="V208" s="36">
        <f>SUM([12]Ahmadnagar:Yavatmal!V207)</f>
        <v>0</v>
      </c>
      <c r="W208" s="36">
        <f>SUM([12]Ahmadnagar:Yavatmal!W207)</f>
        <v>0</v>
      </c>
      <c r="X208" s="39">
        <v>2.5000000000000001E-3</v>
      </c>
      <c r="Y208" s="99">
        <f t="shared" si="98"/>
        <v>4723044</v>
      </c>
      <c r="Z208" s="38">
        <f>SUM([12]Ahmadnagar:Yavatmal!Z207)</f>
        <v>11807.609999999999</v>
      </c>
      <c r="AA208" s="35">
        <f>SUM([12]Ahmadnagar:Yavatmal!AA207)</f>
        <v>4723044</v>
      </c>
      <c r="AB208" s="38">
        <f>SUM([12]Ahmadnagar:Yavatmal!AB207)</f>
        <v>11807.609999999999</v>
      </c>
      <c r="AC208" s="30" t="s">
        <v>129</v>
      </c>
      <c r="AD208" s="1">
        <f>SUM([12]Ahmadnagar:Yavatmal!AB207)</f>
        <v>11807.609999999999</v>
      </c>
      <c r="AE208" s="1" t="b">
        <f t="shared" si="100"/>
        <v>1</v>
      </c>
      <c r="AF208" s="1">
        <f t="shared" si="99"/>
        <v>11807.610000000004</v>
      </c>
    </row>
    <row r="209" spans="1:32" s="142" customFormat="1" ht="30">
      <c r="A209" s="143">
        <f>+A208+0.01</f>
        <v>7.0299999999999994</v>
      </c>
      <c r="B209" s="99" t="s">
        <v>144</v>
      </c>
      <c r="C209" s="99">
        <f>SUM([12]Ahmadnagar:Yavatmal!C208)</f>
        <v>1315</v>
      </c>
      <c r="D209" s="99">
        <f>SUM([12]Ahmadnagar:Yavatmal!D208)</f>
        <v>3.2875000000000001</v>
      </c>
      <c r="E209" s="99">
        <f>SUM([12]Ahmadnagar:Yavatmal!E208)</f>
        <v>1315</v>
      </c>
      <c r="F209" s="99">
        <f>SUM([12]Ahmadnagar:Yavatmal!F208)</f>
        <v>3.2875000000000001</v>
      </c>
      <c r="G209" s="122">
        <f t="shared" si="69"/>
        <v>1</v>
      </c>
      <c r="H209" s="122">
        <f t="shared" si="69"/>
        <v>1</v>
      </c>
      <c r="I209" s="99">
        <f>SUM([12]Ahmadnagar:Yavatmal!I208)</f>
        <v>0</v>
      </c>
      <c r="J209" s="99">
        <f>SUM([12]Ahmadnagar:Yavatmal!J208)</f>
        <v>0</v>
      </c>
      <c r="K209" s="99">
        <f>SUM([12]Ahmadnagar:Yavatmal!K208)</f>
        <v>0</v>
      </c>
      <c r="L209" s="99">
        <f>SUM([12]Ahmadnagar:Yavatmal!L208)</f>
        <v>0</v>
      </c>
      <c r="M209" s="99">
        <f>SUM([12]Ahmadnagar:Yavatmal!M208)</f>
        <v>0</v>
      </c>
      <c r="N209" s="99">
        <f>SUM([12]Ahmadnagar:Yavatmal!N208)</f>
        <v>0</v>
      </c>
      <c r="O209" s="147">
        <v>2.5000000000000009E-3</v>
      </c>
      <c r="P209" s="99">
        <f>SUM([12]Ahmadnagar:Yavatmal!P208)</f>
        <v>1101</v>
      </c>
      <c r="Q209" s="99">
        <f>SUM([12]Ahmadnagar:Yavatmal!Q208)</f>
        <v>2.7524999999999999</v>
      </c>
      <c r="R209" s="99">
        <f>SUM([12]Ahmadnagar:Yavatmal!R208)</f>
        <v>1101</v>
      </c>
      <c r="S209" s="99">
        <f>SUM([12]Ahmadnagar:Yavatmal!S208)</f>
        <v>2.7524999999999999</v>
      </c>
      <c r="T209" s="99">
        <f>SUM([12]Ahmadnagar:Yavatmal!T208)</f>
        <v>0</v>
      </c>
      <c r="U209" s="144">
        <f>SUM([12]Ahmadnagar:Yavatmal!U208)</f>
        <v>0</v>
      </c>
      <c r="V209" s="99">
        <f>SUM([12]Ahmadnagar:Yavatmal!V208)</f>
        <v>0</v>
      </c>
      <c r="W209" s="99">
        <f>SUM([12]Ahmadnagar:Yavatmal!W208)</f>
        <v>0</v>
      </c>
      <c r="X209" s="39">
        <v>2.5000000000000001E-3</v>
      </c>
      <c r="Y209" s="99">
        <f t="shared" si="98"/>
        <v>1101</v>
      </c>
      <c r="Z209" s="38">
        <f>SUM([12]Ahmadnagar:Yavatmal!Z208)</f>
        <v>2.7524999999999999</v>
      </c>
      <c r="AA209" s="99">
        <f>SUM([12]Ahmadnagar:Yavatmal!AA208)</f>
        <v>1101</v>
      </c>
      <c r="AB209" s="144">
        <f>SUM([12]Ahmadnagar:Yavatmal!AB208)</f>
        <v>2.7524999999999999</v>
      </c>
      <c r="AC209" s="30" t="s">
        <v>129</v>
      </c>
      <c r="AD209" s="1">
        <f>SUM([12]Ahmadnagar:Yavatmal!AB208)</f>
        <v>2.7524999999999999</v>
      </c>
      <c r="AE209" s="1" t="b">
        <f t="shared" si="100"/>
        <v>1</v>
      </c>
      <c r="AF209" s="142">
        <f t="shared" si="99"/>
        <v>2.7525000000000008</v>
      </c>
    </row>
    <row r="210" spans="1:32" s="142" customFormat="1" ht="30">
      <c r="A210" s="143">
        <f>+A209+0.01</f>
        <v>7.0399999999999991</v>
      </c>
      <c r="B210" s="99" t="s">
        <v>145</v>
      </c>
      <c r="C210" s="99">
        <f>SUM([12]Ahmadnagar:Yavatmal!C209)</f>
        <v>3060</v>
      </c>
      <c r="D210" s="99">
        <f>SUM([12]Ahmadnagar:Yavatmal!D209)</f>
        <v>7.6499999999999986</v>
      </c>
      <c r="E210" s="99">
        <f>SUM([12]Ahmadnagar:Yavatmal!E209)</f>
        <v>3060</v>
      </c>
      <c r="F210" s="99">
        <f>SUM([12]Ahmadnagar:Yavatmal!F209)</f>
        <v>7.6499999999999986</v>
      </c>
      <c r="G210" s="122">
        <f t="shared" si="69"/>
        <v>1</v>
      </c>
      <c r="H210" s="122">
        <f t="shared" si="69"/>
        <v>1</v>
      </c>
      <c r="I210" s="99">
        <f>SUM([12]Ahmadnagar:Yavatmal!I209)</f>
        <v>0</v>
      </c>
      <c r="J210" s="99">
        <f>SUM([12]Ahmadnagar:Yavatmal!J209)</f>
        <v>0</v>
      </c>
      <c r="K210" s="99">
        <f>SUM([12]Ahmadnagar:Yavatmal!K209)</f>
        <v>0</v>
      </c>
      <c r="L210" s="99">
        <f>SUM([12]Ahmadnagar:Yavatmal!L209)</f>
        <v>0</v>
      </c>
      <c r="M210" s="99">
        <f>SUM([12]Ahmadnagar:Yavatmal!M209)</f>
        <v>0</v>
      </c>
      <c r="N210" s="99">
        <f>SUM([12]Ahmadnagar:Yavatmal!N209)</f>
        <v>0</v>
      </c>
      <c r="O210" s="147">
        <v>2.5000000000000009E-3</v>
      </c>
      <c r="P210" s="99">
        <f>SUM([12]Ahmadnagar:Yavatmal!P209)</f>
        <v>3457</v>
      </c>
      <c r="Q210" s="99">
        <f>SUM([12]Ahmadnagar:Yavatmal!Q209)</f>
        <v>8.6425000000000001</v>
      </c>
      <c r="R210" s="99">
        <f>SUM([12]Ahmadnagar:Yavatmal!R209)</f>
        <v>3457</v>
      </c>
      <c r="S210" s="99">
        <f>SUM([12]Ahmadnagar:Yavatmal!S209)</f>
        <v>8.6425000000000001</v>
      </c>
      <c r="T210" s="99">
        <f>SUM([12]Ahmadnagar:Yavatmal!T209)</f>
        <v>0</v>
      </c>
      <c r="U210" s="144">
        <f>SUM([12]Ahmadnagar:Yavatmal!U209)</f>
        <v>0</v>
      </c>
      <c r="V210" s="99">
        <f>SUM([12]Ahmadnagar:Yavatmal!V209)</f>
        <v>0</v>
      </c>
      <c r="W210" s="99">
        <f>SUM([12]Ahmadnagar:Yavatmal!W209)</f>
        <v>0</v>
      </c>
      <c r="X210" s="39">
        <v>2.5000000000000001E-3</v>
      </c>
      <c r="Y210" s="99">
        <f t="shared" si="98"/>
        <v>3457</v>
      </c>
      <c r="Z210" s="38">
        <f>SUM([12]Ahmadnagar:Yavatmal!Z209)</f>
        <v>8.6425000000000001</v>
      </c>
      <c r="AA210" s="99">
        <f>SUM([12]Ahmadnagar:Yavatmal!AA209)</f>
        <v>3457</v>
      </c>
      <c r="AB210" s="144">
        <f>SUM([12]Ahmadnagar:Yavatmal!AB209)</f>
        <v>8.6425000000000001</v>
      </c>
      <c r="AC210" s="30" t="s">
        <v>129</v>
      </c>
      <c r="AD210" s="1">
        <f>SUM([12]Ahmadnagar:Yavatmal!AB209)</f>
        <v>8.6425000000000001</v>
      </c>
      <c r="AE210" s="1" t="b">
        <f t="shared" si="100"/>
        <v>1</v>
      </c>
      <c r="AF210" s="142">
        <f t="shared" si="99"/>
        <v>8.6425000000000036</v>
      </c>
    </row>
    <row r="211" spans="1:32" ht="23.25" customHeight="1">
      <c r="A211" s="31"/>
      <c r="B211" s="25" t="s">
        <v>146</v>
      </c>
      <c r="C211" s="33">
        <f t="shared" ref="C211:F211" si="101">SUM(C202:C210)</f>
        <v>12015950</v>
      </c>
      <c r="D211" s="26">
        <f t="shared" si="101"/>
        <v>22878.981</v>
      </c>
      <c r="E211" s="33">
        <f t="shared" si="101"/>
        <v>12015950</v>
      </c>
      <c r="F211" s="26">
        <f t="shared" si="101"/>
        <v>22878.981</v>
      </c>
      <c r="G211" s="139">
        <f t="shared" si="69"/>
        <v>1</v>
      </c>
      <c r="H211" s="139">
        <f t="shared" si="69"/>
        <v>1</v>
      </c>
      <c r="I211" s="33">
        <f t="shared" ref="I211:L211" si="102">SUM(I202:I210)</f>
        <v>0</v>
      </c>
      <c r="J211" s="26">
        <f t="shared" si="102"/>
        <v>0</v>
      </c>
      <c r="K211" s="33">
        <f t="shared" si="102"/>
        <v>0</v>
      </c>
      <c r="L211" s="26">
        <f t="shared" si="102"/>
        <v>0</v>
      </c>
      <c r="M211" s="26">
        <f>SUM([12]Ahmadnagar:Yavatmal!M210)</f>
        <v>0</v>
      </c>
      <c r="N211" s="26">
        <f>SUM([12]Ahmadnagar:Yavatmal!N210)</f>
        <v>0</v>
      </c>
      <c r="O211" s="27">
        <v>0</v>
      </c>
      <c r="P211" s="33">
        <f t="shared" ref="P211:S211" si="103">SUM(P202:P210)</f>
        <v>11702764</v>
      </c>
      <c r="Q211" s="26">
        <f t="shared" si="103"/>
        <v>22281.748</v>
      </c>
      <c r="R211" s="33">
        <f t="shared" si="103"/>
        <v>11702764</v>
      </c>
      <c r="S211" s="26">
        <f t="shared" si="103"/>
        <v>22281.748</v>
      </c>
      <c r="T211" s="33">
        <f>SUM([12]Ahmadnagar:Yavatmal!T210)</f>
        <v>0</v>
      </c>
      <c r="U211" s="28">
        <f>SUM([12]Ahmadnagar:Yavatmal!U210)</f>
        <v>0</v>
      </c>
      <c r="V211" s="26">
        <f>SUM([12]Ahmadnagar:Yavatmal!V210)</f>
        <v>0</v>
      </c>
      <c r="W211" s="26">
        <f>SUM([12]Ahmadnagar:Yavatmal!W210)</f>
        <v>0</v>
      </c>
      <c r="X211" s="39"/>
      <c r="Y211" s="33">
        <f t="shared" ref="Y211:AB211" si="104">SUM(Y202:Y210)</f>
        <v>11702764</v>
      </c>
      <c r="Z211" s="26">
        <f t="shared" si="104"/>
        <v>22281.748</v>
      </c>
      <c r="AA211" s="33">
        <f t="shared" si="104"/>
        <v>11702764</v>
      </c>
      <c r="AB211" s="26">
        <f t="shared" si="104"/>
        <v>22281.748</v>
      </c>
      <c r="AC211" s="30"/>
      <c r="AD211" s="1">
        <f>SUM([12]Ahmadnagar:Yavatmal!AB210)</f>
        <v>22281.747999999996</v>
      </c>
      <c r="AE211" s="1" t="b">
        <f t="shared" si="100"/>
        <v>1</v>
      </c>
      <c r="AF211" s="1">
        <f>SUM(AF202:AF210)</f>
        <v>22281.748000000011</v>
      </c>
    </row>
    <row r="212" spans="1:32" ht="57">
      <c r="A212" s="32">
        <v>8</v>
      </c>
      <c r="B212" s="25" t="s">
        <v>147</v>
      </c>
      <c r="C212" s="33">
        <f>SUM([12]Ahmadnagar:Yavatmal!C211)</f>
        <v>0</v>
      </c>
      <c r="D212" s="26">
        <f>SUM([12]Ahmadnagar:Yavatmal!D211)</f>
        <v>0</v>
      </c>
      <c r="E212" s="33">
        <f>SUM([12]Ahmadnagar:Yavatmal!E211)</f>
        <v>0</v>
      </c>
      <c r="F212" s="26">
        <f>SUM([12]Ahmadnagar:Yavatmal!F211)</f>
        <v>0</v>
      </c>
      <c r="G212" s="129">
        <f t="shared" si="69"/>
        <v>0</v>
      </c>
      <c r="H212" s="129">
        <f t="shared" si="69"/>
        <v>0</v>
      </c>
      <c r="I212" s="33">
        <f>SUM([12]Ahmadnagar:Yavatmal!I211)</f>
        <v>0</v>
      </c>
      <c r="J212" s="26">
        <f>SUM([12]Ahmadnagar:Yavatmal!J211)</f>
        <v>0</v>
      </c>
      <c r="K212" s="33">
        <f>SUM([12]Ahmadnagar:Yavatmal!K211)</f>
        <v>0</v>
      </c>
      <c r="L212" s="26">
        <f>SUM([12]Ahmadnagar:Yavatmal!L211)</f>
        <v>0</v>
      </c>
      <c r="M212" s="26">
        <f>SUM([12]Ahmadnagar:Yavatmal!M211)</f>
        <v>0</v>
      </c>
      <c r="N212" s="26">
        <f>SUM([12]Ahmadnagar:Yavatmal!N211)</f>
        <v>0</v>
      </c>
      <c r="O212" s="27">
        <v>0</v>
      </c>
      <c r="P212" s="33">
        <f>SUM([12]Ahmadnagar:Yavatmal!P211)</f>
        <v>0</v>
      </c>
      <c r="Q212" s="26">
        <f>SUM([12]Ahmadnagar:Yavatmal!Q211)</f>
        <v>0</v>
      </c>
      <c r="R212" s="33">
        <f>SUM([12]Ahmadnagar:Yavatmal!R211)</f>
        <v>0</v>
      </c>
      <c r="S212" s="26">
        <f>SUM([12]Ahmadnagar:Yavatmal!S211)</f>
        <v>0</v>
      </c>
      <c r="T212" s="33">
        <f>SUM([12]Ahmadnagar:Yavatmal!T211)</f>
        <v>0</v>
      </c>
      <c r="U212" s="28">
        <f>SUM([12]Ahmadnagar:Yavatmal!U211)</f>
        <v>0</v>
      </c>
      <c r="V212" s="26">
        <f>SUM([12]Ahmadnagar:Yavatmal!V211)</f>
        <v>0</v>
      </c>
      <c r="W212" s="26">
        <f>SUM([12]Ahmadnagar:Yavatmal!W211)</f>
        <v>0</v>
      </c>
      <c r="X212" s="39"/>
      <c r="Y212" s="33">
        <f>SUM([12]Ahmadnagar:Yavatmal!Y211)</f>
        <v>0</v>
      </c>
      <c r="Z212" s="28">
        <f>SUM([12]Ahmadnagar:Yavatmal!Z211)</f>
        <v>0</v>
      </c>
      <c r="AA212" s="33">
        <f>SUM([12]Ahmadnagar:Yavatmal!AA211)</f>
        <v>0</v>
      </c>
      <c r="AB212" s="28">
        <f>SUM([12]Ahmadnagar:Yavatmal!AB211)</f>
        <v>0</v>
      </c>
      <c r="AC212" s="30"/>
      <c r="AD212" s="1">
        <f>SUM([12]Ahmadnagar:Yavatmal!AB211)</f>
        <v>0</v>
      </c>
      <c r="AE212" s="1" t="b">
        <f t="shared" si="100"/>
        <v>1</v>
      </c>
    </row>
    <row r="213" spans="1:32" ht="30">
      <c r="A213" s="31">
        <v>8.01</v>
      </c>
      <c r="B213" s="34" t="s">
        <v>148</v>
      </c>
      <c r="C213" s="58">
        <f>SUM([12]Ahmadnagar:Yavatmal!C212)</f>
        <v>2614516</v>
      </c>
      <c r="D213" s="59">
        <f>SUM([12]Ahmadnagar:Yavatmal!D212)</f>
        <v>10458.064000000002</v>
      </c>
      <c r="E213" s="35">
        <f>SUM([12]Ahmadnagar:Yavatmal!E212)</f>
        <v>2614516</v>
      </c>
      <c r="F213" s="36">
        <f>SUM([12]Ahmadnagar:Yavatmal!F212)</f>
        <v>10458.064000000002</v>
      </c>
      <c r="G213" s="122">
        <f t="shared" si="69"/>
        <v>1</v>
      </c>
      <c r="H213" s="122">
        <f t="shared" si="69"/>
        <v>1</v>
      </c>
      <c r="I213" s="33">
        <f>SUM([12]Ahmadnagar:Yavatmal!I212)</f>
        <v>0</v>
      </c>
      <c r="J213" s="26">
        <f>SUM([12]Ahmadnagar:Yavatmal!J212)</f>
        <v>0</v>
      </c>
      <c r="K213" s="33">
        <f>SUM([12]Ahmadnagar:Yavatmal!K212)</f>
        <v>0</v>
      </c>
      <c r="L213" s="26">
        <f>SUM([12]Ahmadnagar:Yavatmal!L212)</f>
        <v>0</v>
      </c>
      <c r="M213" s="26">
        <f>SUM([12]Ahmadnagar:Yavatmal!M212)</f>
        <v>0</v>
      </c>
      <c r="N213" s="26">
        <f>SUM([12]Ahmadnagar:Yavatmal!N212)</f>
        <v>0</v>
      </c>
      <c r="O213" s="147">
        <v>4.0000000000000001E-3</v>
      </c>
      <c r="P213" s="35">
        <f>SUM([12]Ahmadnagar:Yavatmal!P212)</f>
        <v>2511922</v>
      </c>
      <c r="Q213" s="36">
        <f>SUM([12]Ahmadnagar:Yavatmal!Q212)</f>
        <v>10047.688000000002</v>
      </c>
      <c r="R213" s="35">
        <f>SUM([12]Ahmadnagar:Yavatmal!R212)</f>
        <v>2511922</v>
      </c>
      <c r="S213" s="36">
        <f>SUM([12]Ahmadnagar:Yavatmal!S212)</f>
        <v>10047.688000000002</v>
      </c>
      <c r="T213" s="33">
        <f>SUM([12]Ahmadnagar:Yavatmal!T212)</f>
        <v>0</v>
      </c>
      <c r="U213" s="28">
        <f>SUM([12]Ahmadnagar:Yavatmal!U212)</f>
        <v>0</v>
      </c>
      <c r="V213" s="26">
        <f>SUM([12]Ahmadnagar:Yavatmal!V212)</f>
        <v>0</v>
      </c>
      <c r="W213" s="26">
        <f>SUM([12]Ahmadnagar:Yavatmal!W212)</f>
        <v>0</v>
      </c>
      <c r="X213" s="39">
        <v>4.0000000000000001E-3</v>
      </c>
      <c r="Y213" s="35">
        <f>SUM([12]Ahmadnagar:Yavatmal!Y212)</f>
        <v>2511922</v>
      </c>
      <c r="Z213" s="38">
        <f>SUM([12]Ahmadnagar:Yavatmal!Z212)</f>
        <v>10047.688000000002</v>
      </c>
      <c r="AA213" s="35">
        <f>SUM([12]Ahmadnagar:Yavatmal!AA212)</f>
        <v>2511922</v>
      </c>
      <c r="AB213" s="38">
        <f>SUM([12]Ahmadnagar:Yavatmal!AB212)</f>
        <v>10047.688000000002</v>
      </c>
      <c r="AC213" s="30" t="s">
        <v>129</v>
      </c>
      <c r="AD213" s="1">
        <f>SUM([12]Ahmadnagar:Yavatmal!AB212)</f>
        <v>10047.688000000002</v>
      </c>
      <c r="AE213" s="1" t="b">
        <f t="shared" si="100"/>
        <v>1</v>
      </c>
      <c r="AF213" s="1">
        <f>P213*O213</f>
        <v>10047.688</v>
      </c>
    </row>
    <row r="214" spans="1:32" ht="30">
      <c r="A214" s="31">
        <f>A213+0.01</f>
        <v>8.02</v>
      </c>
      <c r="B214" s="34" t="s">
        <v>149</v>
      </c>
      <c r="C214" s="58">
        <f>SUM([12]Ahmadnagar:Yavatmal!C213)</f>
        <v>387334</v>
      </c>
      <c r="D214" s="59">
        <f>SUM([12]Ahmadnagar:Yavatmal!D213)</f>
        <v>1549.336</v>
      </c>
      <c r="E214" s="35">
        <f>SUM([12]Ahmadnagar:Yavatmal!E213)</f>
        <v>387334</v>
      </c>
      <c r="F214" s="36">
        <f>SUM([12]Ahmadnagar:Yavatmal!F213)</f>
        <v>1549.336</v>
      </c>
      <c r="G214" s="122">
        <f t="shared" si="69"/>
        <v>1</v>
      </c>
      <c r="H214" s="122">
        <f t="shared" si="69"/>
        <v>1</v>
      </c>
      <c r="I214" s="33">
        <f>SUM([12]Ahmadnagar:Yavatmal!I213)</f>
        <v>0</v>
      </c>
      <c r="J214" s="26">
        <f>SUM([12]Ahmadnagar:Yavatmal!J213)</f>
        <v>0</v>
      </c>
      <c r="K214" s="33">
        <f>SUM([12]Ahmadnagar:Yavatmal!K213)</f>
        <v>0</v>
      </c>
      <c r="L214" s="26">
        <f>SUM([12]Ahmadnagar:Yavatmal!L213)</f>
        <v>0</v>
      </c>
      <c r="M214" s="26">
        <f>SUM([12]Ahmadnagar:Yavatmal!M213)</f>
        <v>0</v>
      </c>
      <c r="N214" s="26">
        <f>SUM([12]Ahmadnagar:Yavatmal!N213)</f>
        <v>0</v>
      </c>
      <c r="O214" s="147">
        <v>4.0000000000000001E-3</v>
      </c>
      <c r="P214" s="35">
        <f>SUM([12]Ahmadnagar:Yavatmal!P213)</f>
        <v>365778</v>
      </c>
      <c r="Q214" s="36">
        <f>SUM([12]Ahmadnagar:Yavatmal!Q213)</f>
        <v>1463.1120000000001</v>
      </c>
      <c r="R214" s="35">
        <f>SUM([12]Ahmadnagar:Yavatmal!R213)</f>
        <v>365778</v>
      </c>
      <c r="S214" s="36">
        <f>SUM([12]Ahmadnagar:Yavatmal!S213)</f>
        <v>1463.1120000000001</v>
      </c>
      <c r="T214" s="33">
        <f>SUM([12]Ahmadnagar:Yavatmal!T213)</f>
        <v>0</v>
      </c>
      <c r="U214" s="28">
        <f>SUM([12]Ahmadnagar:Yavatmal!U213)</f>
        <v>0</v>
      </c>
      <c r="V214" s="26">
        <f>SUM([12]Ahmadnagar:Yavatmal!V213)</f>
        <v>0</v>
      </c>
      <c r="W214" s="26">
        <f>SUM([12]Ahmadnagar:Yavatmal!W213)</f>
        <v>0</v>
      </c>
      <c r="X214" s="39">
        <v>4.0000000000000001E-3</v>
      </c>
      <c r="Y214" s="35">
        <f>SUM([12]Ahmadnagar:Yavatmal!Y213)</f>
        <v>365778</v>
      </c>
      <c r="Z214" s="38">
        <f>SUM([12]Ahmadnagar:Yavatmal!Z213)</f>
        <v>1463.1120000000001</v>
      </c>
      <c r="AA214" s="35">
        <f>SUM([12]Ahmadnagar:Yavatmal!AA213)</f>
        <v>365778</v>
      </c>
      <c r="AB214" s="38">
        <f>SUM([12]Ahmadnagar:Yavatmal!AB213)</f>
        <v>1463.1120000000001</v>
      </c>
      <c r="AC214" s="30" t="s">
        <v>129</v>
      </c>
      <c r="AD214" s="1">
        <f>SUM([12]Ahmadnagar:Yavatmal!AB213)</f>
        <v>1463.1120000000001</v>
      </c>
      <c r="AE214" s="1" t="b">
        <f t="shared" si="100"/>
        <v>1</v>
      </c>
      <c r="AF214" s="1">
        <f>P214*O214</f>
        <v>1463.1120000000001</v>
      </c>
    </row>
    <row r="215" spans="1:32" ht="30">
      <c r="A215" s="31">
        <f>A214+0.01</f>
        <v>8.0299999999999994</v>
      </c>
      <c r="B215" s="34" t="s">
        <v>150</v>
      </c>
      <c r="C215" s="58">
        <f>SUM([12]Ahmadnagar:Yavatmal!C214)</f>
        <v>493211</v>
      </c>
      <c r="D215" s="59">
        <f>SUM([12]Ahmadnagar:Yavatmal!D214)</f>
        <v>1972.8440000000003</v>
      </c>
      <c r="E215" s="35">
        <f>SUM([12]Ahmadnagar:Yavatmal!E214)</f>
        <v>493211</v>
      </c>
      <c r="F215" s="36">
        <f>SUM([12]Ahmadnagar:Yavatmal!F214)</f>
        <v>1972.8440000000003</v>
      </c>
      <c r="G215" s="122">
        <f t="shared" si="69"/>
        <v>1</v>
      </c>
      <c r="H215" s="122">
        <f t="shared" si="69"/>
        <v>1</v>
      </c>
      <c r="I215" s="33">
        <f>SUM([12]Ahmadnagar:Yavatmal!I214)</f>
        <v>0</v>
      </c>
      <c r="J215" s="26">
        <f>SUM([12]Ahmadnagar:Yavatmal!J214)</f>
        <v>0</v>
      </c>
      <c r="K215" s="33">
        <f>SUM([12]Ahmadnagar:Yavatmal!K214)</f>
        <v>0</v>
      </c>
      <c r="L215" s="26">
        <f>SUM([12]Ahmadnagar:Yavatmal!L214)</f>
        <v>0</v>
      </c>
      <c r="M215" s="26">
        <f>SUM([12]Ahmadnagar:Yavatmal!M214)</f>
        <v>0</v>
      </c>
      <c r="N215" s="26">
        <f>SUM([12]Ahmadnagar:Yavatmal!N214)</f>
        <v>0</v>
      </c>
      <c r="O215" s="147">
        <v>4.0000000000000001E-3</v>
      </c>
      <c r="P215" s="35">
        <f>SUM([12]Ahmadnagar:Yavatmal!P214)</f>
        <v>481637</v>
      </c>
      <c r="Q215" s="36">
        <f>SUM([12]Ahmadnagar:Yavatmal!Q214)</f>
        <v>1926.5480000000002</v>
      </c>
      <c r="R215" s="35">
        <f>SUM([12]Ahmadnagar:Yavatmal!R214)</f>
        <v>481637</v>
      </c>
      <c r="S215" s="36">
        <f>SUM([12]Ahmadnagar:Yavatmal!S214)</f>
        <v>1926.5480000000002</v>
      </c>
      <c r="T215" s="33">
        <f>SUM([12]Ahmadnagar:Yavatmal!T214)</f>
        <v>0</v>
      </c>
      <c r="U215" s="28">
        <f>SUM([12]Ahmadnagar:Yavatmal!U214)</f>
        <v>0</v>
      </c>
      <c r="V215" s="26">
        <f>SUM([12]Ahmadnagar:Yavatmal!V214)</f>
        <v>0</v>
      </c>
      <c r="W215" s="26">
        <f>SUM([12]Ahmadnagar:Yavatmal!W214)</f>
        <v>0</v>
      </c>
      <c r="X215" s="39">
        <v>4.0000000000000001E-3</v>
      </c>
      <c r="Y215" s="35">
        <f>SUM([12]Ahmadnagar:Yavatmal!Y214)</f>
        <v>481637</v>
      </c>
      <c r="Z215" s="38">
        <f>SUM([12]Ahmadnagar:Yavatmal!Z214)</f>
        <v>1926.5480000000002</v>
      </c>
      <c r="AA215" s="35">
        <f>SUM([12]Ahmadnagar:Yavatmal!AA214)</f>
        <v>481637</v>
      </c>
      <c r="AB215" s="38">
        <f>SUM([12]Ahmadnagar:Yavatmal!AB214)</f>
        <v>1926.5480000000002</v>
      </c>
      <c r="AC215" s="30" t="s">
        <v>129</v>
      </c>
      <c r="AD215" s="1">
        <f>SUM([12]Ahmadnagar:Yavatmal!AB214)</f>
        <v>1926.5480000000002</v>
      </c>
      <c r="AE215" s="1" t="b">
        <f t="shared" si="100"/>
        <v>1</v>
      </c>
      <c r="AF215" s="1">
        <f>P215*O215</f>
        <v>1926.548</v>
      </c>
    </row>
    <row r="216" spans="1:32" ht="30">
      <c r="A216" s="31">
        <f>A215+0.01</f>
        <v>8.0399999999999991</v>
      </c>
      <c r="B216" s="34" t="s">
        <v>151</v>
      </c>
      <c r="C216" s="58">
        <f>SUM([12]Ahmadnagar:Yavatmal!C215)</f>
        <v>400492</v>
      </c>
      <c r="D216" s="59">
        <f>SUM([12]Ahmadnagar:Yavatmal!D215)</f>
        <v>1601.9680000000003</v>
      </c>
      <c r="E216" s="35">
        <f>SUM([12]Ahmadnagar:Yavatmal!E215)</f>
        <v>400492</v>
      </c>
      <c r="F216" s="36">
        <f>SUM([12]Ahmadnagar:Yavatmal!F215)</f>
        <v>1601.9680000000003</v>
      </c>
      <c r="G216" s="122">
        <f t="shared" si="69"/>
        <v>1</v>
      </c>
      <c r="H216" s="122">
        <f t="shared" si="69"/>
        <v>1</v>
      </c>
      <c r="I216" s="99">
        <f>SUM([12]Ahmadnagar:Yavatmal!I215)</f>
        <v>0</v>
      </c>
      <c r="J216" s="99">
        <f>SUM([12]Ahmadnagar:Yavatmal!J215)</f>
        <v>0</v>
      </c>
      <c r="K216" s="99">
        <f>SUM([12]Ahmadnagar:Yavatmal!K215)</f>
        <v>0</v>
      </c>
      <c r="L216" s="99">
        <f>SUM([12]Ahmadnagar:Yavatmal!L215)</f>
        <v>0</v>
      </c>
      <c r="M216" s="99">
        <f>SUM([12]Ahmadnagar:Yavatmal!M215)</f>
        <v>0</v>
      </c>
      <c r="N216" s="99">
        <f>SUM([12]Ahmadnagar:Yavatmal!N215)</f>
        <v>0</v>
      </c>
      <c r="O216" s="147">
        <v>4.0000000000000001E-3</v>
      </c>
      <c r="P216" s="35">
        <f>SUM([12]Ahmadnagar:Yavatmal!P215)</f>
        <v>1645873</v>
      </c>
      <c r="Q216" s="99">
        <f>SUM([12]Ahmadnagar:Yavatmal!Q215)</f>
        <v>6583.4920000000002</v>
      </c>
      <c r="R216" s="35">
        <f>SUM([12]Ahmadnagar:Yavatmal!R215)</f>
        <v>1645873</v>
      </c>
      <c r="S216" s="36">
        <f>SUM([12]Ahmadnagar:Yavatmal!S215)</f>
        <v>6583.4920000000002</v>
      </c>
      <c r="T216" s="99">
        <f>SUM([12]Ahmadnagar:Yavatmal!T215)</f>
        <v>0</v>
      </c>
      <c r="U216" s="144">
        <f>SUM([12]Ahmadnagar:Yavatmal!U215)</f>
        <v>0</v>
      </c>
      <c r="V216" s="99">
        <f>SUM([12]Ahmadnagar:Yavatmal!V215)</f>
        <v>0</v>
      </c>
      <c r="W216" s="99">
        <f>SUM([12]Ahmadnagar:Yavatmal!W215)</f>
        <v>0</v>
      </c>
      <c r="X216" s="39">
        <v>4.0000000000000001E-3</v>
      </c>
      <c r="Y216" s="35">
        <f>SUM([12]Ahmadnagar:Yavatmal!Y215)</f>
        <v>402690</v>
      </c>
      <c r="Z216" s="38">
        <f>SUM([12]Ahmadnagar:Yavatmal!Z215)</f>
        <v>1610.7600000000002</v>
      </c>
      <c r="AA216" s="35">
        <f>SUM([12]Ahmadnagar:Yavatmal!AA215)</f>
        <v>402690</v>
      </c>
      <c r="AB216" s="38">
        <f>SUM([12]Ahmadnagar:Yavatmal!AB215)</f>
        <v>1610.7600000000002</v>
      </c>
      <c r="AC216" s="30" t="s">
        <v>129</v>
      </c>
      <c r="AD216" s="1">
        <f>SUM([12]Ahmadnagar:Yavatmal!AB215)</f>
        <v>1610.7600000000002</v>
      </c>
      <c r="AE216" s="1" t="b">
        <f t="shared" si="100"/>
        <v>1</v>
      </c>
      <c r="AF216" s="1">
        <f>P216*O216</f>
        <v>6583.4920000000002</v>
      </c>
    </row>
    <row r="217" spans="1:32">
      <c r="A217" s="31"/>
      <c r="B217" s="25" t="s">
        <v>118</v>
      </c>
      <c r="C217" s="33">
        <f t="shared" ref="C217:F217" si="105">SUM(C213:C216)</f>
        <v>3895553</v>
      </c>
      <c r="D217" s="26">
        <f t="shared" si="105"/>
        <v>15582.212000000003</v>
      </c>
      <c r="E217" s="33">
        <f t="shared" si="105"/>
        <v>3895553</v>
      </c>
      <c r="F217" s="26">
        <f t="shared" si="105"/>
        <v>15582.212000000003</v>
      </c>
      <c r="G217" s="139">
        <f t="shared" si="69"/>
        <v>1</v>
      </c>
      <c r="H217" s="139">
        <f t="shared" si="69"/>
        <v>1</v>
      </c>
      <c r="I217" s="33">
        <f t="shared" ref="I217:L217" si="106">SUM(I213:I216)</f>
        <v>0</v>
      </c>
      <c r="J217" s="26">
        <f t="shared" si="106"/>
        <v>0</v>
      </c>
      <c r="K217" s="33">
        <f t="shared" si="106"/>
        <v>0</v>
      </c>
      <c r="L217" s="26">
        <f t="shared" si="106"/>
        <v>0</v>
      </c>
      <c r="M217" s="26">
        <f>SUM([12]Ahmadnagar:Yavatmal!M216)</f>
        <v>0</v>
      </c>
      <c r="N217" s="26">
        <f>SUM([12]Ahmadnagar:Yavatmal!N216)</f>
        <v>0</v>
      </c>
      <c r="O217" s="27">
        <v>0</v>
      </c>
      <c r="P217" s="33">
        <f t="shared" ref="P217:S217" si="107">SUM(P213:P216)</f>
        <v>5005210</v>
      </c>
      <c r="Q217" s="26">
        <f t="shared" si="107"/>
        <v>20020.840000000004</v>
      </c>
      <c r="R217" s="33">
        <f t="shared" si="107"/>
        <v>5005210</v>
      </c>
      <c r="S217" s="26">
        <f t="shared" si="107"/>
        <v>20020.840000000004</v>
      </c>
      <c r="T217" s="33"/>
      <c r="U217" s="28">
        <f>SUM([12]Ahmadnagar:Yavatmal!U216)</f>
        <v>0</v>
      </c>
      <c r="V217" s="26">
        <f>SUM([12]Ahmadnagar:Yavatmal!V216)</f>
        <v>0</v>
      </c>
      <c r="W217" s="26">
        <f>SUM([12]Ahmadnagar:Yavatmal!W216)</f>
        <v>0</v>
      </c>
      <c r="X217" s="39"/>
      <c r="Y217" s="33">
        <f t="shared" ref="Y217:AB217" si="108">SUM(Y213:Y216)</f>
        <v>3762027</v>
      </c>
      <c r="Z217" s="26">
        <f t="shared" si="108"/>
        <v>15048.108000000004</v>
      </c>
      <c r="AA217" s="33">
        <f t="shared" si="108"/>
        <v>3762027</v>
      </c>
      <c r="AB217" s="26">
        <f t="shared" si="108"/>
        <v>15048.108000000004</v>
      </c>
      <c r="AC217" s="30"/>
      <c r="AD217" s="1">
        <f>SUM([12]Ahmadnagar:Yavatmal!AB216)</f>
        <v>15048.108000000002</v>
      </c>
      <c r="AE217" s="1" t="b">
        <f t="shared" si="100"/>
        <v>1</v>
      </c>
    </row>
    <row r="218" spans="1:32" ht="28.5">
      <c r="A218" s="32">
        <v>9</v>
      </c>
      <c r="B218" s="25" t="s">
        <v>152</v>
      </c>
      <c r="C218" s="33">
        <f>SUM([12]Ahmadnagar:Yavatmal!C217)</f>
        <v>0</v>
      </c>
      <c r="D218" s="26">
        <f>SUM([12]Ahmadnagar:Yavatmal!D217)</f>
        <v>0</v>
      </c>
      <c r="E218" s="33">
        <f>SUM([12]Ahmadnagar:Yavatmal!E217)</f>
        <v>0</v>
      </c>
      <c r="F218" s="26">
        <f>SUM([12]Ahmadnagar:Yavatmal!F217)</f>
        <v>0</v>
      </c>
      <c r="G218" s="129">
        <f t="shared" si="69"/>
        <v>0</v>
      </c>
      <c r="H218" s="129">
        <f t="shared" si="69"/>
        <v>0</v>
      </c>
      <c r="I218" s="33">
        <f>SUM([12]Ahmadnagar:Yavatmal!I217)</f>
        <v>0</v>
      </c>
      <c r="J218" s="26">
        <f>SUM([12]Ahmadnagar:Yavatmal!J217)</f>
        <v>0</v>
      </c>
      <c r="K218" s="33">
        <f>SUM([12]Ahmadnagar:Yavatmal!K217)</f>
        <v>0</v>
      </c>
      <c r="L218" s="26">
        <f>SUM([12]Ahmadnagar:Yavatmal!L217)</f>
        <v>0</v>
      </c>
      <c r="M218" s="26">
        <f>SUM([12]Ahmadnagar:Yavatmal!M217)</f>
        <v>0</v>
      </c>
      <c r="N218" s="26">
        <f>SUM([12]Ahmadnagar:Yavatmal!N217)</f>
        <v>0</v>
      </c>
      <c r="O218" s="27">
        <v>0</v>
      </c>
      <c r="P218" s="33">
        <f>SUM([12]Ahmadnagar:Yavatmal!P217)</f>
        <v>0</v>
      </c>
      <c r="Q218" s="26">
        <f>SUM([12]Ahmadnagar:Yavatmal!Q217)</f>
        <v>0</v>
      </c>
      <c r="R218" s="33">
        <f>SUM([12]Ahmadnagar:Yavatmal!R217)</f>
        <v>0</v>
      </c>
      <c r="S218" s="26">
        <f>SUM([12]Ahmadnagar:Yavatmal!S217)</f>
        <v>0</v>
      </c>
      <c r="T218" s="33">
        <f>SUM([12]Ahmadnagar:Yavatmal!T217)</f>
        <v>0</v>
      </c>
      <c r="U218" s="28">
        <f>SUM([12]Ahmadnagar:Yavatmal!U217)</f>
        <v>0</v>
      </c>
      <c r="V218" s="26">
        <f>SUM([12]Ahmadnagar:Yavatmal!V217)</f>
        <v>0</v>
      </c>
      <c r="W218" s="26">
        <f>SUM([12]Ahmadnagar:Yavatmal!W217)</f>
        <v>0</v>
      </c>
      <c r="X218" s="39"/>
      <c r="Y218" s="33">
        <f>SUM([12]Ahmadnagar:Yavatmal!Y217)</f>
        <v>0</v>
      </c>
      <c r="Z218" s="28">
        <f>SUM([12]Ahmadnagar:Yavatmal!Z217)</f>
        <v>0</v>
      </c>
      <c r="AA218" s="33">
        <f>SUM([12]Ahmadnagar:Yavatmal!AA217)</f>
        <v>0</v>
      </c>
      <c r="AB218" s="28">
        <f>SUM([12]Ahmadnagar:Yavatmal!AB217)</f>
        <v>0</v>
      </c>
      <c r="AC218" s="30"/>
      <c r="AD218" s="1">
        <f>SUM([12]Ahmadnagar:Yavatmal!AB217)</f>
        <v>0</v>
      </c>
      <c r="AE218" s="1" t="b">
        <f t="shared" si="100"/>
        <v>1</v>
      </c>
    </row>
    <row r="219" spans="1:32" ht="23.25" customHeight="1">
      <c r="A219" s="31">
        <v>9.01</v>
      </c>
      <c r="B219" s="34" t="s">
        <v>153</v>
      </c>
      <c r="C219" s="35">
        <f>SUM([12]Ahmadnagar:Yavatmal!C218)</f>
        <v>0</v>
      </c>
      <c r="D219" s="36">
        <f>SUM([12]Ahmadnagar:Yavatmal!D218)</f>
        <v>0</v>
      </c>
      <c r="E219" s="35">
        <f>SUM([12]Ahmadnagar:Yavatmal!E218)</f>
        <v>0</v>
      </c>
      <c r="F219" s="36">
        <f>SUM([12]Ahmadnagar:Yavatmal!F218)</f>
        <v>0</v>
      </c>
      <c r="G219" s="125">
        <f t="shared" si="69"/>
        <v>0</v>
      </c>
      <c r="H219" s="125">
        <f t="shared" si="69"/>
        <v>0</v>
      </c>
      <c r="I219" s="35">
        <f>SUM([12]Ahmadnagar:Yavatmal!I218)</f>
        <v>0</v>
      </c>
      <c r="J219" s="36">
        <f>SUM([12]Ahmadnagar:Yavatmal!J218)</f>
        <v>0</v>
      </c>
      <c r="K219" s="35">
        <f>SUM([12]Ahmadnagar:Yavatmal!K218)</f>
        <v>0</v>
      </c>
      <c r="L219" s="36">
        <f>SUM([12]Ahmadnagar:Yavatmal!L218)</f>
        <v>0</v>
      </c>
      <c r="M219" s="36">
        <f>SUM([12]Ahmadnagar:Yavatmal!M218)</f>
        <v>0</v>
      </c>
      <c r="N219" s="36">
        <f>SUM([12]Ahmadnagar:Yavatmal!N218)</f>
        <v>0</v>
      </c>
      <c r="O219" s="37">
        <v>0</v>
      </c>
      <c r="P219" s="35">
        <f>SUM([12]Ahmadnagar:Yavatmal!P218)</f>
        <v>0</v>
      </c>
      <c r="Q219" s="36">
        <f>SUM([12]Ahmadnagar:Yavatmal!Q218)</f>
        <v>0</v>
      </c>
      <c r="R219" s="35">
        <f>SUM([12]Ahmadnagar:Yavatmal!R218)</f>
        <v>0</v>
      </c>
      <c r="S219" s="36">
        <f>SUM([12]Ahmadnagar:Yavatmal!S218)</f>
        <v>0</v>
      </c>
      <c r="T219" s="35">
        <f>SUM([12]Ahmadnagar:Yavatmal!T218)</f>
        <v>0</v>
      </c>
      <c r="U219" s="38">
        <f>SUM([12]Ahmadnagar:Yavatmal!U218)</f>
        <v>0</v>
      </c>
      <c r="V219" s="36">
        <f>SUM([12]Ahmadnagar:Yavatmal!V218)</f>
        <v>0</v>
      </c>
      <c r="W219" s="36">
        <f>SUM([12]Ahmadnagar:Yavatmal!W218)</f>
        <v>0</v>
      </c>
      <c r="X219" s="39"/>
      <c r="Y219" s="35">
        <f>SUM([12]Ahmadnagar:Yavatmal!Y218)</f>
        <v>0</v>
      </c>
      <c r="Z219" s="38">
        <f>SUM([12]Ahmadnagar:Yavatmal!Z218)</f>
        <v>0</v>
      </c>
      <c r="AA219" s="35">
        <f>SUM([12]Ahmadnagar:Yavatmal!AA218)</f>
        <v>0</v>
      </c>
      <c r="AB219" s="38">
        <f>SUM([12]Ahmadnagar:Yavatmal!AB218)</f>
        <v>0</v>
      </c>
      <c r="AC219" s="30"/>
      <c r="AD219" s="1">
        <f>SUM([12]Ahmadnagar:Yavatmal!AB218)</f>
        <v>0</v>
      </c>
      <c r="AE219" s="1" t="b">
        <f t="shared" si="100"/>
        <v>1</v>
      </c>
    </row>
    <row r="220" spans="1:32" ht="23.25" customHeight="1">
      <c r="A220" s="31">
        <v>9.02</v>
      </c>
      <c r="B220" s="34" t="s">
        <v>154</v>
      </c>
      <c r="C220" s="35">
        <f>SUM([12]Ahmadnagar:Yavatmal!C219)</f>
        <v>0</v>
      </c>
      <c r="D220" s="36">
        <f>SUM([12]Ahmadnagar:Yavatmal!D219)</f>
        <v>0</v>
      </c>
      <c r="E220" s="35">
        <f>SUM([12]Ahmadnagar:Yavatmal!E219)</f>
        <v>0</v>
      </c>
      <c r="F220" s="36">
        <f>SUM([12]Ahmadnagar:Yavatmal!F219)</f>
        <v>0</v>
      </c>
      <c r="G220" s="125">
        <f t="shared" si="69"/>
        <v>0</v>
      </c>
      <c r="H220" s="125">
        <f t="shared" si="69"/>
        <v>0</v>
      </c>
      <c r="I220" s="35">
        <f>SUM([12]Ahmadnagar:Yavatmal!I219)</f>
        <v>0</v>
      </c>
      <c r="J220" s="36">
        <f>SUM([12]Ahmadnagar:Yavatmal!J219)</f>
        <v>0</v>
      </c>
      <c r="K220" s="35">
        <f>SUM([12]Ahmadnagar:Yavatmal!K219)</f>
        <v>0</v>
      </c>
      <c r="L220" s="36">
        <f>SUM([12]Ahmadnagar:Yavatmal!L219)</f>
        <v>0</v>
      </c>
      <c r="M220" s="36">
        <f>SUM([12]Ahmadnagar:Yavatmal!M219)</f>
        <v>0</v>
      </c>
      <c r="N220" s="36">
        <f>SUM([12]Ahmadnagar:Yavatmal!N219)</f>
        <v>0</v>
      </c>
      <c r="O220" s="37">
        <v>0</v>
      </c>
      <c r="P220" s="35">
        <f>SUM([12]Ahmadnagar:Yavatmal!P219)</f>
        <v>0</v>
      </c>
      <c r="Q220" s="36">
        <f>SUM([12]Ahmadnagar:Yavatmal!Q219)</f>
        <v>0</v>
      </c>
      <c r="R220" s="35">
        <f>SUM([12]Ahmadnagar:Yavatmal!R219)</f>
        <v>0</v>
      </c>
      <c r="S220" s="36">
        <f>SUM([12]Ahmadnagar:Yavatmal!S219)</f>
        <v>0</v>
      </c>
      <c r="T220" s="35">
        <f>SUM([12]Ahmadnagar:Yavatmal!T219)</f>
        <v>0</v>
      </c>
      <c r="U220" s="38">
        <f>SUM([12]Ahmadnagar:Yavatmal!U219)</f>
        <v>0</v>
      </c>
      <c r="V220" s="36">
        <f>SUM([12]Ahmadnagar:Yavatmal!V219)</f>
        <v>0</v>
      </c>
      <c r="W220" s="36">
        <f>SUM([12]Ahmadnagar:Yavatmal!W219)</f>
        <v>0</v>
      </c>
      <c r="X220" s="39"/>
      <c r="Y220" s="35">
        <f>SUM([12]Ahmadnagar:Yavatmal!Y219)</f>
        <v>0</v>
      </c>
      <c r="Z220" s="38">
        <f>SUM([12]Ahmadnagar:Yavatmal!Z219)</f>
        <v>0</v>
      </c>
      <c r="AA220" s="35">
        <f>SUM([12]Ahmadnagar:Yavatmal!AA219)</f>
        <v>0</v>
      </c>
      <c r="AB220" s="38">
        <f>SUM([12]Ahmadnagar:Yavatmal!AB219)</f>
        <v>0</v>
      </c>
      <c r="AC220" s="30"/>
      <c r="AD220" s="1">
        <f>SUM([12]Ahmadnagar:Yavatmal!AB219)</f>
        <v>0</v>
      </c>
      <c r="AE220" s="1" t="b">
        <f t="shared" si="100"/>
        <v>1</v>
      </c>
    </row>
    <row r="221" spans="1:32" ht="23.25" customHeight="1">
      <c r="A221" s="31"/>
      <c r="B221" s="25" t="s">
        <v>155</v>
      </c>
      <c r="C221" s="33">
        <f>SUM([12]Ahmadnagar:Yavatmal!C220)</f>
        <v>0</v>
      </c>
      <c r="D221" s="26">
        <f>SUM([12]Ahmadnagar:Yavatmal!D220)</f>
        <v>0</v>
      </c>
      <c r="E221" s="33">
        <f>SUM([12]Ahmadnagar:Yavatmal!E220)</f>
        <v>0</v>
      </c>
      <c r="F221" s="26">
        <f>SUM([12]Ahmadnagar:Yavatmal!F220)</f>
        <v>0</v>
      </c>
      <c r="G221" s="129">
        <f t="shared" si="69"/>
        <v>0</v>
      </c>
      <c r="H221" s="129">
        <f t="shared" si="69"/>
        <v>0</v>
      </c>
      <c r="I221" s="33">
        <f>SUM([12]Ahmadnagar:Yavatmal!I220)</f>
        <v>0</v>
      </c>
      <c r="J221" s="26">
        <f>SUM([12]Ahmadnagar:Yavatmal!J220)</f>
        <v>0</v>
      </c>
      <c r="K221" s="33">
        <f>SUM([12]Ahmadnagar:Yavatmal!K220)</f>
        <v>0</v>
      </c>
      <c r="L221" s="26">
        <f>SUM([12]Ahmadnagar:Yavatmal!L220)</f>
        <v>0</v>
      </c>
      <c r="M221" s="26">
        <f>SUM([12]Ahmadnagar:Yavatmal!M220)</f>
        <v>0</v>
      </c>
      <c r="N221" s="26">
        <f>SUM([12]Ahmadnagar:Yavatmal!N220)</f>
        <v>0</v>
      </c>
      <c r="O221" s="27"/>
      <c r="P221" s="33">
        <f>SUM([12]Ahmadnagar:Yavatmal!P220)</f>
        <v>0</v>
      </c>
      <c r="Q221" s="26">
        <f>SUM([12]Ahmadnagar:Yavatmal!Q220)</f>
        <v>0</v>
      </c>
      <c r="R221" s="33">
        <f>SUM([12]Ahmadnagar:Yavatmal!R220)</f>
        <v>0</v>
      </c>
      <c r="S221" s="26">
        <f>SUM([12]Ahmadnagar:Yavatmal!S220)</f>
        <v>0</v>
      </c>
      <c r="T221" s="33">
        <f>SUM([12]Ahmadnagar:Yavatmal!T220)</f>
        <v>0</v>
      </c>
      <c r="U221" s="28">
        <f>SUM([12]Ahmadnagar:Yavatmal!U220)</f>
        <v>0</v>
      </c>
      <c r="V221" s="26">
        <f>SUM([12]Ahmadnagar:Yavatmal!V220)</f>
        <v>0</v>
      </c>
      <c r="W221" s="26">
        <f>SUM([12]Ahmadnagar:Yavatmal!W220)</f>
        <v>0</v>
      </c>
      <c r="X221" s="39"/>
      <c r="Y221" s="33">
        <f>SUM([12]Ahmadnagar:Yavatmal!Y220)</f>
        <v>0</v>
      </c>
      <c r="Z221" s="28">
        <f>SUM([12]Ahmadnagar:Yavatmal!Z220)</f>
        <v>0</v>
      </c>
      <c r="AA221" s="33">
        <f>SUM([12]Ahmadnagar:Yavatmal!AA220)</f>
        <v>0</v>
      </c>
      <c r="AB221" s="28">
        <f>SUM([12]Ahmadnagar:Yavatmal!AB220)</f>
        <v>0</v>
      </c>
      <c r="AC221" s="30"/>
      <c r="AD221" s="1">
        <f>SUM([12]Ahmadnagar:Yavatmal!AB220)</f>
        <v>0</v>
      </c>
      <c r="AE221" s="1" t="b">
        <f t="shared" si="100"/>
        <v>1</v>
      </c>
    </row>
    <row r="222" spans="1:32">
      <c r="A222" s="20" t="s">
        <v>156</v>
      </c>
      <c r="B222" s="25" t="s">
        <v>157</v>
      </c>
      <c r="C222" s="33">
        <f>SUM([12]Ahmadnagar:Yavatmal!C221)</f>
        <v>0</v>
      </c>
      <c r="D222" s="26">
        <f>SUM([12]Ahmadnagar:Yavatmal!D221)</f>
        <v>0</v>
      </c>
      <c r="E222" s="33">
        <f>SUM([12]Ahmadnagar:Yavatmal!E221)</f>
        <v>0</v>
      </c>
      <c r="F222" s="26">
        <f>SUM([12]Ahmadnagar:Yavatmal!F221)</f>
        <v>0</v>
      </c>
      <c r="G222" s="129">
        <f t="shared" si="69"/>
        <v>0</v>
      </c>
      <c r="H222" s="129">
        <f t="shared" si="69"/>
        <v>0</v>
      </c>
      <c r="I222" s="33">
        <f>SUM([12]Ahmadnagar:Yavatmal!I221)</f>
        <v>0</v>
      </c>
      <c r="J222" s="26">
        <f>SUM([12]Ahmadnagar:Yavatmal!J221)</f>
        <v>0</v>
      </c>
      <c r="K222" s="33">
        <f>SUM([12]Ahmadnagar:Yavatmal!K221)</f>
        <v>0</v>
      </c>
      <c r="L222" s="26">
        <f>SUM([12]Ahmadnagar:Yavatmal!L221)</f>
        <v>0</v>
      </c>
      <c r="M222" s="26">
        <f>SUM([12]Ahmadnagar:Yavatmal!M221)</f>
        <v>0</v>
      </c>
      <c r="N222" s="26">
        <f>SUM([12]Ahmadnagar:Yavatmal!N221)</f>
        <v>0</v>
      </c>
      <c r="O222" s="27">
        <v>0</v>
      </c>
      <c r="P222" s="33">
        <f>SUM([12]Ahmadnagar:Yavatmal!P221)</f>
        <v>0</v>
      </c>
      <c r="Q222" s="26">
        <f>SUM([12]Ahmadnagar:Yavatmal!Q221)</f>
        <v>0</v>
      </c>
      <c r="R222" s="33">
        <f>SUM([12]Ahmadnagar:Yavatmal!R221)</f>
        <v>0</v>
      </c>
      <c r="S222" s="26">
        <f>SUM([12]Ahmadnagar:Yavatmal!S221)</f>
        <v>0</v>
      </c>
      <c r="T222" s="33">
        <f>SUM([12]Ahmadnagar:Yavatmal!T221)</f>
        <v>0</v>
      </c>
      <c r="U222" s="28">
        <f>SUM([12]Ahmadnagar:Yavatmal!U221)</f>
        <v>0</v>
      </c>
      <c r="V222" s="26">
        <f>SUM([12]Ahmadnagar:Yavatmal!V221)</f>
        <v>0</v>
      </c>
      <c r="W222" s="26">
        <f>SUM([12]Ahmadnagar:Yavatmal!W221)</f>
        <v>0</v>
      </c>
      <c r="X222" s="39"/>
      <c r="Y222" s="33">
        <f>SUM([12]Ahmadnagar:Yavatmal!Y221)</f>
        <v>0</v>
      </c>
      <c r="Z222" s="28">
        <f>SUM([12]Ahmadnagar:Yavatmal!Z221)</f>
        <v>0</v>
      </c>
      <c r="AA222" s="33">
        <f>SUM([12]Ahmadnagar:Yavatmal!AA221)</f>
        <v>0</v>
      </c>
      <c r="AB222" s="28">
        <f>SUM([12]Ahmadnagar:Yavatmal!AB221)</f>
        <v>0</v>
      </c>
      <c r="AC222" s="30"/>
      <c r="AD222" s="1">
        <f>SUM([12]Ahmadnagar:Yavatmal!AB221)</f>
        <v>0</v>
      </c>
      <c r="AE222" s="1" t="b">
        <f t="shared" si="100"/>
        <v>1</v>
      </c>
    </row>
    <row r="223" spans="1:32" ht="24.75" customHeight="1">
      <c r="A223" s="32">
        <v>10</v>
      </c>
      <c r="B223" s="25" t="s">
        <v>158</v>
      </c>
      <c r="C223" s="33">
        <f>SUM([12]Ahmadnagar:Yavatmal!C222)</f>
        <v>0</v>
      </c>
      <c r="D223" s="26">
        <f>SUM([12]Ahmadnagar:Yavatmal!D222)</f>
        <v>0</v>
      </c>
      <c r="E223" s="33">
        <f>SUM([12]Ahmadnagar:Yavatmal!E222)</f>
        <v>0</v>
      </c>
      <c r="F223" s="26">
        <f>SUM([12]Ahmadnagar:Yavatmal!F222)</f>
        <v>0</v>
      </c>
      <c r="G223" s="129">
        <f t="shared" si="69"/>
        <v>0</v>
      </c>
      <c r="H223" s="129">
        <f t="shared" si="69"/>
        <v>0</v>
      </c>
      <c r="I223" s="33">
        <f>SUM([12]Ahmadnagar:Yavatmal!I222)</f>
        <v>0</v>
      </c>
      <c r="J223" s="26">
        <f>SUM([12]Ahmadnagar:Yavatmal!J222)</f>
        <v>0</v>
      </c>
      <c r="K223" s="33">
        <f>SUM([12]Ahmadnagar:Yavatmal!K222)</f>
        <v>0</v>
      </c>
      <c r="L223" s="26">
        <f>SUM([12]Ahmadnagar:Yavatmal!L222)</f>
        <v>0</v>
      </c>
      <c r="M223" s="26">
        <f>SUM([12]Ahmadnagar:Yavatmal!M222)</f>
        <v>0</v>
      </c>
      <c r="N223" s="26">
        <f>SUM([12]Ahmadnagar:Yavatmal!N222)</f>
        <v>0</v>
      </c>
      <c r="O223" s="27">
        <v>0</v>
      </c>
      <c r="P223" s="33">
        <f>SUM([12]Ahmadnagar:Yavatmal!P222)</f>
        <v>0</v>
      </c>
      <c r="Q223" s="26">
        <f>SUM([12]Ahmadnagar:Yavatmal!Q222)</f>
        <v>0</v>
      </c>
      <c r="R223" s="33">
        <f>SUM([12]Ahmadnagar:Yavatmal!R222)</f>
        <v>0</v>
      </c>
      <c r="S223" s="26">
        <f>SUM([12]Ahmadnagar:Yavatmal!S222)</f>
        <v>0</v>
      </c>
      <c r="T223" s="33">
        <f>SUM([12]Ahmadnagar:Yavatmal!T222)</f>
        <v>0</v>
      </c>
      <c r="U223" s="28">
        <f>SUM([12]Ahmadnagar:Yavatmal!U222)</f>
        <v>0</v>
      </c>
      <c r="V223" s="26">
        <f>SUM([12]Ahmadnagar:Yavatmal!V222)</f>
        <v>0</v>
      </c>
      <c r="W223" s="26">
        <f>SUM([12]Ahmadnagar:Yavatmal!W222)</f>
        <v>0</v>
      </c>
      <c r="X223" s="39"/>
      <c r="Y223" s="33">
        <f>SUM([12]Ahmadnagar:Yavatmal!Y222)</f>
        <v>0</v>
      </c>
      <c r="Z223" s="28">
        <f>SUM([12]Ahmadnagar:Yavatmal!Z222)</f>
        <v>0</v>
      </c>
      <c r="AA223" s="33">
        <f>SUM([12]Ahmadnagar:Yavatmal!AA222)</f>
        <v>0</v>
      </c>
      <c r="AB223" s="28">
        <f>SUM([12]Ahmadnagar:Yavatmal!AB222)</f>
        <v>0</v>
      </c>
      <c r="AC223" s="30"/>
      <c r="AD223" s="1">
        <f>SUM([12]Ahmadnagar:Yavatmal!AB222)</f>
        <v>0</v>
      </c>
      <c r="AE223" s="1" t="b">
        <f t="shared" si="100"/>
        <v>1</v>
      </c>
    </row>
    <row r="224" spans="1:32" ht="24.75" customHeight="1">
      <c r="A224" s="153"/>
      <c r="B224" s="25" t="s">
        <v>159</v>
      </c>
      <c r="C224" s="33">
        <f>SUM([12]Ahmadnagar:Yavatmal!C223)</f>
        <v>0</v>
      </c>
      <c r="D224" s="26">
        <f>SUM([12]Ahmadnagar:Yavatmal!D223)</f>
        <v>0</v>
      </c>
      <c r="E224" s="33">
        <f>SUM([12]Ahmadnagar:Yavatmal!E223)</f>
        <v>0</v>
      </c>
      <c r="F224" s="26">
        <f>SUM([12]Ahmadnagar:Yavatmal!F223)</f>
        <v>0</v>
      </c>
      <c r="G224" s="129">
        <f t="shared" si="69"/>
        <v>0</v>
      </c>
      <c r="H224" s="129">
        <f t="shared" si="69"/>
        <v>0</v>
      </c>
      <c r="I224" s="33">
        <f>SUM([12]Ahmadnagar:Yavatmal!I223)</f>
        <v>0</v>
      </c>
      <c r="J224" s="26">
        <f>SUM([12]Ahmadnagar:Yavatmal!J223)</f>
        <v>0</v>
      </c>
      <c r="K224" s="33">
        <f>SUM([12]Ahmadnagar:Yavatmal!K223)</f>
        <v>0</v>
      </c>
      <c r="L224" s="26">
        <f>SUM([12]Ahmadnagar:Yavatmal!L223)</f>
        <v>0</v>
      </c>
      <c r="M224" s="26">
        <f>SUM([12]Ahmadnagar:Yavatmal!M223)</f>
        <v>0</v>
      </c>
      <c r="N224" s="26">
        <f>SUM([12]Ahmadnagar:Yavatmal!N223)</f>
        <v>0</v>
      </c>
      <c r="O224" s="27">
        <v>0</v>
      </c>
      <c r="P224" s="33">
        <f>SUM([12]Ahmadnagar:Yavatmal!P223)</f>
        <v>0</v>
      </c>
      <c r="Q224" s="26">
        <f>SUM([12]Ahmadnagar:Yavatmal!Q223)</f>
        <v>0</v>
      </c>
      <c r="R224" s="33">
        <f>SUM([12]Ahmadnagar:Yavatmal!R223)</f>
        <v>0</v>
      </c>
      <c r="S224" s="26">
        <f>SUM([12]Ahmadnagar:Yavatmal!S223)</f>
        <v>0</v>
      </c>
      <c r="T224" s="33">
        <f>SUM([12]Ahmadnagar:Yavatmal!T223)</f>
        <v>0</v>
      </c>
      <c r="U224" s="28">
        <f>SUM([12]Ahmadnagar:Yavatmal!U223)</f>
        <v>0</v>
      </c>
      <c r="V224" s="26">
        <f>SUM([12]Ahmadnagar:Yavatmal!V223)</f>
        <v>0</v>
      </c>
      <c r="W224" s="26">
        <f>SUM([12]Ahmadnagar:Yavatmal!W223)</f>
        <v>0</v>
      </c>
      <c r="X224" s="39"/>
      <c r="Y224" s="33">
        <f>SUM([12]Ahmadnagar:Yavatmal!Y223)</f>
        <v>0</v>
      </c>
      <c r="Z224" s="28">
        <f>SUM([12]Ahmadnagar:Yavatmal!Z223)</f>
        <v>0</v>
      </c>
      <c r="AA224" s="33">
        <f>SUM([12]Ahmadnagar:Yavatmal!AA223)</f>
        <v>0</v>
      </c>
      <c r="AB224" s="28">
        <f>SUM([12]Ahmadnagar:Yavatmal!AB223)</f>
        <v>0</v>
      </c>
      <c r="AC224" s="30"/>
      <c r="AD224" s="1">
        <f>SUM([12]Ahmadnagar:Yavatmal!AB223)</f>
        <v>0</v>
      </c>
      <c r="AE224" s="1" t="b">
        <f t="shared" si="100"/>
        <v>1</v>
      </c>
    </row>
    <row r="225" spans="1:31" ht="33" customHeight="1">
      <c r="A225" s="31">
        <v>10.01</v>
      </c>
      <c r="B225" s="154" t="s">
        <v>160</v>
      </c>
      <c r="C225" s="155">
        <f>SUM([12]Ahmadnagar:Yavatmal!C224)</f>
        <v>0</v>
      </c>
      <c r="D225" s="156">
        <f>SUM([12]Ahmadnagar:Yavatmal!D224)</f>
        <v>0</v>
      </c>
      <c r="E225" s="155">
        <f>SUM([12]Ahmadnagar:Yavatmal!E224)</f>
        <v>0</v>
      </c>
      <c r="F225" s="156">
        <f>SUM([12]Ahmadnagar:Yavatmal!F224)</f>
        <v>0</v>
      </c>
      <c r="G225" s="157">
        <f t="shared" ref="G225:H288" si="109">IFERROR(E225/C225,0)</f>
        <v>0</v>
      </c>
      <c r="H225" s="157">
        <f t="shared" si="109"/>
        <v>0</v>
      </c>
      <c r="I225" s="155">
        <f>SUM([12]Ahmadnagar:Yavatmal!I224)</f>
        <v>0</v>
      </c>
      <c r="J225" s="156">
        <f>SUM([12]Ahmadnagar:Yavatmal!J224)</f>
        <v>0</v>
      </c>
      <c r="K225" s="155">
        <f>SUM([12]Ahmadnagar:Yavatmal!K224)</f>
        <v>0</v>
      </c>
      <c r="L225" s="156">
        <f>SUM([12]Ahmadnagar:Yavatmal!L224)</f>
        <v>0</v>
      </c>
      <c r="M225" s="156">
        <f>SUM([12]Ahmadnagar:Yavatmal!M224)</f>
        <v>0</v>
      </c>
      <c r="N225" s="156">
        <f>SUM([12]Ahmadnagar:Yavatmal!N224)</f>
        <v>0</v>
      </c>
      <c r="O225" s="158">
        <v>0</v>
      </c>
      <c r="P225" s="155">
        <f>SUM([12]Ahmadnagar:Yavatmal!P224)</f>
        <v>0</v>
      </c>
      <c r="Q225" s="156">
        <f>SUM([12]Ahmadnagar:Yavatmal!Q224)</f>
        <v>0</v>
      </c>
      <c r="R225" s="155">
        <f>SUM([12]Ahmadnagar:Yavatmal!R224)</f>
        <v>0</v>
      </c>
      <c r="S225" s="156">
        <f>SUM([12]Ahmadnagar:Yavatmal!S224)</f>
        <v>0</v>
      </c>
      <c r="T225" s="155">
        <f>SUM([12]Ahmadnagar:Yavatmal!T224)</f>
        <v>0</v>
      </c>
      <c r="U225" s="159">
        <f>SUM([12]Ahmadnagar:Yavatmal!U224)</f>
        <v>0</v>
      </c>
      <c r="V225" s="156">
        <f>SUM([12]Ahmadnagar:Yavatmal!V224)</f>
        <v>0</v>
      </c>
      <c r="W225" s="156">
        <f>SUM([12]Ahmadnagar:Yavatmal!W224)</f>
        <v>0</v>
      </c>
      <c r="X225" s="39"/>
      <c r="Y225" s="155">
        <f>SUM([12]Ahmadnagar:Yavatmal!Y224)</f>
        <v>0</v>
      </c>
      <c r="Z225" s="159">
        <f>SUM([12]Ahmadnagar:Yavatmal!Z224)</f>
        <v>0</v>
      </c>
      <c r="AA225" s="155">
        <f>SUM([12]Ahmadnagar:Yavatmal!AA224)</f>
        <v>0</v>
      </c>
      <c r="AB225" s="159">
        <f>SUM([12]Ahmadnagar:Yavatmal!AB224)</f>
        <v>0</v>
      </c>
      <c r="AC225" s="30"/>
      <c r="AD225" s="1">
        <f>SUM([12]Ahmadnagar:Yavatmal!AB224)</f>
        <v>0</v>
      </c>
      <c r="AE225" s="1" t="b">
        <f t="shared" si="100"/>
        <v>1</v>
      </c>
    </row>
    <row r="226" spans="1:31" ht="30.75" customHeight="1">
      <c r="A226" s="31">
        <v>10.02</v>
      </c>
      <c r="B226" s="154" t="s">
        <v>161</v>
      </c>
      <c r="C226" s="155">
        <f>SUM([12]Ahmadnagar:Yavatmal!C225)</f>
        <v>0</v>
      </c>
      <c r="D226" s="156">
        <f>SUM([12]Ahmadnagar:Yavatmal!D225)</f>
        <v>0</v>
      </c>
      <c r="E226" s="155">
        <f>SUM([12]Ahmadnagar:Yavatmal!E225)</f>
        <v>0</v>
      </c>
      <c r="F226" s="156">
        <f>SUM([12]Ahmadnagar:Yavatmal!F225)</f>
        <v>0</v>
      </c>
      <c r="G226" s="157">
        <f t="shared" si="109"/>
        <v>0</v>
      </c>
      <c r="H226" s="157">
        <f t="shared" si="109"/>
        <v>0</v>
      </c>
      <c r="I226" s="155">
        <f>SUM([12]Ahmadnagar:Yavatmal!I225)</f>
        <v>0</v>
      </c>
      <c r="J226" s="156">
        <f>SUM([12]Ahmadnagar:Yavatmal!J225)</f>
        <v>0</v>
      </c>
      <c r="K226" s="155">
        <f>SUM([12]Ahmadnagar:Yavatmal!K225)</f>
        <v>0</v>
      </c>
      <c r="L226" s="156">
        <f>SUM([12]Ahmadnagar:Yavatmal!L225)</f>
        <v>0</v>
      </c>
      <c r="M226" s="156">
        <f>SUM([12]Ahmadnagar:Yavatmal!M225)</f>
        <v>0</v>
      </c>
      <c r="N226" s="156">
        <f>SUM([12]Ahmadnagar:Yavatmal!N225)</f>
        <v>0</v>
      </c>
      <c r="O226" s="158">
        <v>0</v>
      </c>
      <c r="P226" s="155">
        <f>SUM([12]Ahmadnagar:Yavatmal!P225)</f>
        <v>0</v>
      </c>
      <c r="Q226" s="156">
        <f>SUM([12]Ahmadnagar:Yavatmal!Q225)</f>
        <v>0</v>
      </c>
      <c r="R226" s="155">
        <f>SUM([12]Ahmadnagar:Yavatmal!R225)</f>
        <v>0</v>
      </c>
      <c r="S226" s="156">
        <f>SUM([12]Ahmadnagar:Yavatmal!S225)</f>
        <v>0</v>
      </c>
      <c r="T226" s="155">
        <f>SUM([12]Ahmadnagar:Yavatmal!T225)</f>
        <v>0</v>
      </c>
      <c r="U226" s="159">
        <f>SUM([12]Ahmadnagar:Yavatmal!U225)</f>
        <v>0</v>
      </c>
      <c r="V226" s="156">
        <f>SUM([12]Ahmadnagar:Yavatmal!V225)</f>
        <v>0</v>
      </c>
      <c r="W226" s="156">
        <f>SUM([12]Ahmadnagar:Yavatmal!W225)</f>
        <v>0</v>
      </c>
      <c r="X226" s="39"/>
      <c r="Y226" s="155">
        <f>SUM([12]Ahmadnagar:Yavatmal!Y225)</f>
        <v>0</v>
      </c>
      <c r="Z226" s="159">
        <f>SUM([12]Ahmadnagar:Yavatmal!Z225)</f>
        <v>0</v>
      </c>
      <c r="AA226" s="155">
        <f>SUM([12]Ahmadnagar:Yavatmal!AA225)</f>
        <v>0</v>
      </c>
      <c r="AB226" s="159">
        <f>SUM([12]Ahmadnagar:Yavatmal!AB225)</f>
        <v>0</v>
      </c>
      <c r="AC226" s="30"/>
      <c r="AD226" s="1">
        <f>SUM([12]Ahmadnagar:Yavatmal!AB225)</f>
        <v>0</v>
      </c>
      <c r="AE226" s="1" t="b">
        <f t="shared" si="100"/>
        <v>1</v>
      </c>
    </row>
    <row r="227" spans="1:31" ht="45">
      <c r="A227" s="31">
        <v>10.029999999999999</v>
      </c>
      <c r="B227" s="154" t="s">
        <v>162</v>
      </c>
      <c r="C227" s="155">
        <f>SUM([12]Ahmadnagar:Yavatmal!C226)</f>
        <v>0</v>
      </c>
      <c r="D227" s="156">
        <f>SUM([12]Ahmadnagar:Yavatmal!D226)</f>
        <v>0</v>
      </c>
      <c r="E227" s="155">
        <f>SUM([12]Ahmadnagar:Yavatmal!E226)</f>
        <v>0</v>
      </c>
      <c r="F227" s="156">
        <f>SUM([12]Ahmadnagar:Yavatmal!F226)</f>
        <v>0</v>
      </c>
      <c r="G227" s="157">
        <f t="shared" si="109"/>
        <v>0</v>
      </c>
      <c r="H227" s="157">
        <f t="shared" si="109"/>
        <v>0</v>
      </c>
      <c r="I227" s="155">
        <f>SUM([12]Ahmadnagar:Yavatmal!I226)</f>
        <v>0</v>
      </c>
      <c r="J227" s="156">
        <f>SUM([12]Ahmadnagar:Yavatmal!J226)</f>
        <v>0</v>
      </c>
      <c r="K227" s="155">
        <f>SUM([12]Ahmadnagar:Yavatmal!K226)</f>
        <v>0</v>
      </c>
      <c r="L227" s="156">
        <f>SUM([12]Ahmadnagar:Yavatmal!L226)</f>
        <v>0</v>
      </c>
      <c r="M227" s="156">
        <f>SUM([12]Ahmadnagar:Yavatmal!M226)</f>
        <v>0</v>
      </c>
      <c r="N227" s="156">
        <f>SUM([12]Ahmadnagar:Yavatmal!N226)</f>
        <v>0</v>
      </c>
      <c r="O227" s="158">
        <v>0</v>
      </c>
      <c r="P227" s="155">
        <f>SUM([12]Ahmadnagar:Yavatmal!P226)</f>
        <v>0</v>
      </c>
      <c r="Q227" s="156">
        <f>SUM([12]Ahmadnagar:Yavatmal!Q226)</f>
        <v>0</v>
      </c>
      <c r="R227" s="155">
        <f>SUM([12]Ahmadnagar:Yavatmal!R226)</f>
        <v>0</v>
      </c>
      <c r="S227" s="156">
        <f>SUM([12]Ahmadnagar:Yavatmal!S226)</f>
        <v>0</v>
      </c>
      <c r="T227" s="155">
        <f>SUM([12]Ahmadnagar:Yavatmal!T226)</f>
        <v>0</v>
      </c>
      <c r="U227" s="159">
        <f>SUM([12]Ahmadnagar:Yavatmal!U226)</f>
        <v>0</v>
      </c>
      <c r="V227" s="156">
        <f>SUM([12]Ahmadnagar:Yavatmal!V226)</f>
        <v>0</v>
      </c>
      <c r="W227" s="156">
        <f>SUM([12]Ahmadnagar:Yavatmal!W226)</f>
        <v>0</v>
      </c>
      <c r="X227" s="39"/>
      <c r="Y227" s="155">
        <f>SUM([12]Ahmadnagar:Yavatmal!Y226)</f>
        <v>0</v>
      </c>
      <c r="Z227" s="159">
        <f>SUM([12]Ahmadnagar:Yavatmal!Z226)</f>
        <v>0</v>
      </c>
      <c r="AA227" s="155">
        <f>SUM([12]Ahmadnagar:Yavatmal!AA226)</f>
        <v>0</v>
      </c>
      <c r="AB227" s="159">
        <f>SUM([12]Ahmadnagar:Yavatmal!AB226)</f>
        <v>0</v>
      </c>
      <c r="AC227" s="30"/>
      <c r="AD227" s="1">
        <f>SUM([12]Ahmadnagar:Yavatmal!AB226)</f>
        <v>0</v>
      </c>
      <c r="AE227" s="1" t="b">
        <f t="shared" si="100"/>
        <v>1</v>
      </c>
    </row>
    <row r="228" spans="1:31" ht="21.75" customHeight="1">
      <c r="A228" s="31"/>
      <c r="B228" s="25" t="s">
        <v>163</v>
      </c>
      <c r="C228" s="33">
        <f>SUM([12]Ahmadnagar:Yavatmal!C227)</f>
        <v>0</v>
      </c>
      <c r="D228" s="26">
        <f>SUM([12]Ahmadnagar:Yavatmal!D227)</f>
        <v>0</v>
      </c>
      <c r="E228" s="33">
        <f>SUM([12]Ahmadnagar:Yavatmal!E227)</f>
        <v>0</v>
      </c>
      <c r="F228" s="26">
        <f>SUM([12]Ahmadnagar:Yavatmal!F227)</f>
        <v>0</v>
      </c>
      <c r="G228" s="129">
        <f t="shared" si="109"/>
        <v>0</v>
      </c>
      <c r="H228" s="129">
        <f t="shared" si="109"/>
        <v>0</v>
      </c>
      <c r="I228" s="33">
        <f>SUM([12]Ahmadnagar:Yavatmal!I227)</f>
        <v>0</v>
      </c>
      <c r="J228" s="26">
        <f>SUM([12]Ahmadnagar:Yavatmal!J227)</f>
        <v>0</v>
      </c>
      <c r="K228" s="33">
        <f>SUM([12]Ahmadnagar:Yavatmal!K227)</f>
        <v>0</v>
      </c>
      <c r="L228" s="26">
        <f>SUM([12]Ahmadnagar:Yavatmal!L227)</f>
        <v>0</v>
      </c>
      <c r="M228" s="26">
        <f>SUM([12]Ahmadnagar:Yavatmal!M227)</f>
        <v>0</v>
      </c>
      <c r="N228" s="26">
        <f>SUM([12]Ahmadnagar:Yavatmal!N227)</f>
        <v>0</v>
      </c>
      <c r="O228" s="27">
        <v>0</v>
      </c>
      <c r="P228" s="33">
        <f>SUM([12]Ahmadnagar:Yavatmal!P227)</f>
        <v>0</v>
      </c>
      <c r="Q228" s="26">
        <f>SUM([12]Ahmadnagar:Yavatmal!Q227)</f>
        <v>0</v>
      </c>
      <c r="R228" s="33">
        <f>SUM([12]Ahmadnagar:Yavatmal!R227)</f>
        <v>0</v>
      </c>
      <c r="S228" s="26">
        <f>SUM([12]Ahmadnagar:Yavatmal!S227)</f>
        <v>0</v>
      </c>
      <c r="T228" s="33">
        <f>SUM([12]Ahmadnagar:Yavatmal!T227)</f>
        <v>0</v>
      </c>
      <c r="U228" s="28">
        <f>SUM([12]Ahmadnagar:Yavatmal!U227)</f>
        <v>0</v>
      </c>
      <c r="V228" s="26">
        <f>SUM([12]Ahmadnagar:Yavatmal!V227)</f>
        <v>0</v>
      </c>
      <c r="W228" s="26">
        <f>SUM([12]Ahmadnagar:Yavatmal!W227)</f>
        <v>0</v>
      </c>
      <c r="X228" s="39"/>
      <c r="Y228" s="33">
        <f>SUM([12]Ahmadnagar:Yavatmal!Y227)</f>
        <v>0</v>
      </c>
      <c r="Z228" s="28">
        <f>SUM([12]Ahmadnagar:Yavatmal!Z227)</f>
        <v>0</v>
      </c>
      <c r="AA228" s="33">
        <f>SUM([12]Ahmadnagar:Yavatmal!AA227)</f>
        <v>0</v>
      </c>
      <c r="AB228" s="28">
        <f>SUM([12]Ahmadnagar:Yavatmal!AB227)</f>
        <v>0</v>
      </c>
      <c r="AC228" s="30"/>
      <c r="AD228" s="1">
        <f>SUM([12]Ahmadnagar:Yavatmal!AB227)</f>
        <v>0</v>
      </c>
      <c r="AE228" s="1" t="b">
        <f t="shared" si="100"/>
        <v>1</v>
      </c>
    </row>
    <row r="229" spans="1:31" ht="30">
      <c r="A229" s="31">
        <v>10.039999999999999</v>
      </c>
      <c r="B229" s="154" t="s">
        <v>164</v>
      </c>
      <c r="C229" s="155">
        <f>SUM([12]Ahmadnagar:Yavatmal!C228)</f>
        <v>0</v>
      </c>
      <c r="D229" s="156">
        <f>SUM([12]Ahmadnagar:Yavatmal!D228)</f>
        <v>0</v>
      </c>
      <c r="E229" s="155">
        <f>SUM([12]Ahmadnagar:Yavatmal!E228)</f>
        <v>0</v>
      </c>
      <c r="F229" s="156">
        <f>SUM([12]Ahmadnagar:Yavatmal!F228)</f>
        <v>0</v>
      </c>
      <c r="G229" s="157">
        <f t="shared" si="109"/>
        <v>0</v>
      </c>
      <c r="H229" s="157">
        <f t="shared" si="109"/>
        <v>0</v>
      </c>
      <c r="I229" s="155">
        <f>SUM([12]Ahmadnagar:Yavatmal!I228)</f>
        <v>0</v>
      </c>
      <c r="J229" s="156">
        <f>SUM([12]Ahmadnagar:Yavatmal!J228)</f>
        <v>0</v>
      </c>
      <c r="K229" s="155">
        <f>SUM([12]Ahmadnagar:Yavatmal!K228)</f>
        <v>0</v>
      </c>
      <c r="L229" s="156">
        <f>SUM([12]Ahmadnagar:Yavatmal!L228)</f>
        <v>0</v>
      </c>
      <c r="M229" s="156">
        <f>SUM([12]Ahmadnagar:Yavatmal!M228)</f>
        <v>0</v>
      </c>
      <c r="N229" s="156">
        <f>SUM([12]Ahmadnagar:Yavatmal!N228)</f>
        <v>0</v>
      </c>
      <c r="O229" s="158">
        <v>0</v>
      </c>
      <c r="P229" s="155">
        <f>SUM([12]Ahmadnagar:Yavatmal!P228)</f>
        <v>0</v>
      </c>
      <c r="Q229" s="156">
        <f>SUM([12]Ahmadnagar:Yavatmal!Q228)</f>
        <v>0</v>
      </c>
      <c r="R229" s="155">
        <f>SUM([12]Ahmadnagar:Yavatmal!R228)</f>
        <v>0</v>
      </c>
      <c r="S229" s="156">
        <f>SUM([12]Ahmadnagar:Yavatmal!S228)</f>
        <v>0</v>
      </c>
      <c r="T229" s="155">
        <f>SUM([12]Ahmadnagar:Yavatmal!T228)</f>
        <v>0</v>
      </c>
      <c r="U229" s="159">
        <f>SUM([12]Ahmadnagar:Yavatmal!U228)</f>
        <v>0</v>
      </c>
      <c r="V229" s="156">
        <f>SUM([12]Ahmadnagar:Yavatmal!V228)</f>
        <v>0</v>
      </c>
      <c r="W229" s="156">
        <f>SUM([12]Ahmadnagar:Yavatmal!W228)</f>
        <v>0</v>
      </c>
      <c r="X229" s="39"/>
      <c r="Y229" s="155">
        <f>SUM([12]Ahmadnagar:Yavatmal!Y228)</f>
        <v>0</v>
      </c>
      <c r="Z229" s="159">
        <f>SUM([12]Ahmadnagar:Yavatmal!Z228)</f>
        <v>0</v>
      </c>
      <c r="AA229" s="155">
        <f>SUM([12]Ahmadnagar:Yavatmal!AA228)</f>
        <v>0</v>
      </c>
      <c r="AB229" s="159">
        <f>SUM([12]Ahmadnagar:Yavatmal!AB228)</f>
        <v>0</v>
      </c>
      <c r="AC229" s="30"/>
      <c r="AD229" s="1">
        <f>SUM([12]Ahmadnagar:Yavatmal!AB228)</f>
        <v>0</v>
      </c>
      <c r="AE229" s="1" t="b">
        <f t="shared" si="100"/>
        <v>1</v>
      </c>
    </row>
    <row r="230" spans="1:31">
      <c r="A230" s="31"/>
      <c r="B230" s="154" t="s">
        <v>165</v>
      </c>
      <c r="C230" s="155">
        <f>SUM([12]Ahmadnagar:Yavatmal!C229)</f>
        <v>0</v>
      </c>
      <c r="D230" s="156">
        <f>SUM([12]Ahmadnagar:Yavatmal!D229)</f>
        <v>0</v>
      </c>
      <c r="E230" s="155">
        <f>SUM([12]Ahmadnagar:Yavatmal!E229)</f>
        <v>0</v>
      </c>
      <c r="F230" s="156">
        <f>SUM([12]Ahmadnagar:Yavatmal!F229)</f>
        <v>0</v>
      </c>
      <c r="G230" s="157">
        <f t="shared" si="109"/>
        <v>0</v>
      </c>
      <c r="H230" s="157">
        <f t="shared" si="109"/>
        <v>0</v>
      </c>
      <c r="I230" s="155">
        <f>SUM([12]Ahmadnagar:Yavatmal!I229)</f>
        <v>0</v>
      </c>
      <c r="J230" s="156">
        <f>SUM([12]Ahmadnagar:Yavatmal!J229)</f>
        <v>0</v>
      </c>
      <c r="K230" s="155">
        <f>SUM([12]Ahmadnagar:Yavatmal!K229)</f>
        <v>0</v>
      </c>
      <c r="L230" s="156">
        <f>SUM([12]Ahmadnagar:Yavatmal!L229)</f>
        <v>0</v>
      </c>
      <c r="M230" s="156">
        <f>SUM([12]Ahmadnagar:Yavatmal!M229)</f>
        <v>0</v>
      </c>
      <c r="N230" s="156">
        <f>SUM([12]Ahmadnagar:Yavatmal!N229)</f>
        <v>0</v>
      </c>
      <c r="O230" s="158">
        <v>0</v>
      </c>
      <c r="P230" s="155">
        <f>SUM([12]Ahmadnagar:Yavatmal!P229)</f>
        <v>0</v>
      </c>
      <c r="Q230" s="156">
        <f>SUM([12]Ahmadnagar:Yavatmal!Q229)</f>
        <v>0</v>
      </c>
      <c r="R230" s="155">
        <f>SUM([12]Ahmadnagar:Yavatmal!R229)</f>
        <v>0</v>
      </c>
      <c r="S230" s="156">
        <f>SUM([12]Ahmadnagar:Yavatmal!S229)</f>
        <v>0</v>
      </c>
      <c r="T230" s="155">
        <f>SUM([12]Ahmadnagar:Yavatmal!T229)</f>
        <v>0</v>
      </c>
      <c r="U230" s="159">
        <f>SUM([12]Ahmadnagar:Yavatmal!U229)</f>
        <v>0</v>
      </c>
      <c r="V230" s="156">
        <f>SUM([12]Ahmadnagar:Yavatmal!V229)</f>
        <v>0</v>
      </c>
      <c r="W230" s="156">
        <f>SUM([12]Ahmadnagar:Yavatmal!W229)</f>
        <v>0</v>
      </c>
      <c r="X230" s="39"/>
      <c r="Y230" s="155">
        <f>SUM([12]Ahmadnagar:Yavatmal!Y229)</f>
        <v>0</v>
      </c>
      <c r="Z230" s="159">
        <f>SUM([12]Ahmadnagar:Yavatmal!Z229)</f>
        <v>0</v>
      </c>
      <c r="AA230" s="155">
        <f>SUM([12]Ahmadnagar:Yavatmal!AA229)</f>
        <v>0</v>
      </c>
      <c r="AB230" s="159">
        <f>SUM([12]Ahmadnagar:Yavatmal!AB229)</f>
        <v>0</v>
      </c>
      <c r="AC230" s="30"/>
      <c r="AD230" s="1">
        <f>SUM([12]Ahmadnagar:Yavatmal!AB229)</f>
        <v>0</v>
      </c>
      <c r="AE230" s="1" t="b">
        <f t="shared" si="100"/>
        <v>1</v>
      </c>
    </row>
    <row r="231" spans="1:31">
      <c r="A231" s="31"/>
      <c r="B231" s="154" t="s">
        <v>166</v>
      </c>
      <c r="C231" s="155">
        <f>SUM([12]Ahmadnagar:Yavatmal!C230)</f>
        <v>0</v>
      </c>
      <c r="D231" s="156">
        <f>SUM([12]Ahmadnagar:Yavatmal!D230)</f>
        <v>0</v>
      </c>
      <c r="E231" s="155">
        <f>SUM([12]Ahmadnagar:Yavatmal!E230)</f>
        <v>0</v>
      </c>
      <c r="F231" s="156">
        <f>SUM([12]Ahmadnagar:Yavatmal!F230)</f>
        <v>0</v>
      </c>
      <c r="G231" s="157">
        <f t="shared" si="109"/>
        <v>0</v>
      </c>
      <c r="H231" s="157">
        <f t="shared" si="109"/>
        <v>0</v>
      </c>
      <c r="I231" s="155">
        <f>SUM([12]Ahmadnagar:Yavatmal!I230)</f>
        <v>0</v>
      </c>
      <c r="J231" s="156">
        <f>SUM([12]Ahmadnagar:Yavatmal!J230)</f>
        <v>0</v>
      </c>
      <c r="K231" s="155">
        <f>SUM([12]Ahmadnagar:Yavatmal!K230)</f>
        <v>0</v>
      </c>
      <c r="L231" s="156">
        <f>SUM([12]Ahmadnagar:Yavatmal!L230)</f>
        <v>0</v>
      </c>
      <c r="M231" s="156">
        <f>SUM([12]Ahmadnagar:Yavatmal!M230)</f>
        <v>0</v>
      </c>
      <c r="N231" s="156">
        <f>SUM([12]Ahmadnagar:Yavatmal!N230)</f>
        <v>0</v>
      </c>
      <c r="O231" s="158">
        <v>0</v>
      </c>
      <c r="P231" s="155">
        <f>SUM([12]Ahmadnagar:Yavatmal!P230)</f>
        <v>0</v>
      </c>
      <c r="Q231" s="156">
        <f>SUM([12]Ahmadnagar:Yavatmal!Q230)</f>
        <v>0</v>
      </c>
      <c r="R231" s="155">
        <f>SUM([12]Ahmadnagar:Yavatmal!R230)</f>
        <v>0</v>
      </c>
      <c r="S231" s="156">
        <f>SUM([12]Ahmadnagar:Yavatmal!S230)</f>
        <v>0</v>
      </c>
      <c r="T231" s="155">
        <f>SUM([12]Ahmadnagar:Yavatmal!T230)</f>
        <v>0</v>
      </c>
      <c r="U231" s="159">
        <f>SUM([12]Ahmadnagar:Yavatmal!U230)</f>
        <v>0</v>
      </c>
      <c r="V231" s="156">
        <f>SUM([12]Ahmadnagar:Yavatmal!V230)</f>
        <v>0</v>
      </c>
      <c r="W231" s="156">
        <f>SUM([12]Ahmadnagar:Yavatmal!W230)</f>
        <v>0</v>
      </c>
      <c r="X231" s="39"/>
      <c r="Y231" s="155">
        <f>SUM([12]Ahmadnagar:Yavatmal!Y230)</f>
        <v>0</v>
      </c>
      <c r="Z231" s="159">
        <f>SUM([12]Ahmadnagar:Yavatmal!Z230)</f>
        <v>0</v>
      </c>
      <c r="AA231" s="155">
        <f>SUM([12]Ahmadnagar:Yavatmal!AA230)</f>
        <v>0</v>
      </c>
      <c r="AB231" s="159">
        <f>SUM([12]Ahmadnagar:Yavatmal!AB230)</f>
        <v>0</v>
      </c>
      <c r="AC231" s="30"/>
      <c r="AD231" s="1">
        <f>SUM([12]Ahmadnagar:Yavatmal!AB230)</f>
        <v>0</v>
      </c>
      <c r="AE231" s="1" t="b">
        <f t="shared" si="100"/>
        <v>1</v>
      </c>
    </row>
    <row r="232" spans="1:31">
      <c r="A232" s="31"/>
      <c r="B232" s="154" t="s">
        <v>167</v>
      </c>
      <c r="C232" s="155">
        <f>SUM([12]Ahmadnagar:Yavatmal!C231)</f>
        <v>0</v>
      </c>
      <c r="D232" s="156">
        <f>SUM([12]Ahmadnagar:Yavatmal!D231)</f>
        <v>0</v>
      </c>
      <c r="E232" s="155">
        <f>SUM([12]Ahmadnagar:Yavatmal!E231)</f>
        <v>0</v>
      </c>
      <c r="F232" s="156">
        <f>SUM([12]Ahmadnagar:Yavatmal!F231)</f>
        <v>0</v>
      </c>
      <c r="G232" s="157">
        <f t="shared" si="109"/>
        <v>0</v>
      </c>
      <c r="H232" s="157">
        <f t="shared" si="109"/>
        <v>0</v>
      </c>
      <c r="I232" s="155">
        <f>SUM([12]Ahmadnagar:Yavatmal!I231)</f>
        <v>0</v>
      </c>
      <c r="J232" s="156">
        <f>SUM([12]Ahmadnagar:Yavatmal!J231)</f>
        <v>0</v>
      </c>
      <c r="K232" s="155">
        <f>SUM([12]Ahmadnagar:Yavatmal!K231)</f>
        <v>0</v>
      </c>
      <c r="L232" s="156">
        <f>SUM([12]Ahmadnagar:Yavatmal!L231)</f>
        <v>0</v>
      </c>
      <c r="M232" s="156">
        <f>SUM([12]Ahmadnagar:Yavatmal!M231)</f>
        <v>0</v>
      </c>
      <c r="N232" s="156">
        <f>SUM([12]Ahmadnagar:Yavatmal!N231)</f>
        <v>0</v>
      </c>
      <c r="O232" s="158">
        <v>0</v>
      </c>
      <c r="P232" s="155">
        <f>SUM([12]Ahmadnagar:Yavatmal!P231)</f>
        <v>0</v>
      </c>
      <c r="Q232" s="156">
        <f>SUM([12]Ahmadnagar:Yavatmal!Q231)</f>
        <v>0</v>
      </c>
      <c r="R232" s="155">
        <f>SUM([12]Ahmadnagar:Yavatmal!R231)</f>
        <v>0</v>
      </c>
      <c r="S232" s="156">
        <f>SUM([12]Ahmadnagar:Yavatmal!S231)</f>
        <v>0</v>
      </c>
      <c r="T232" s="155">
        <f>SUM([12]Ahmadnagar:Yavatmal!T231)</f>
        <v>0</v>
      </c>
      <c r="U232" s="159">
        <f>SUM([12]Ahmadnagar:Yavatmal!U231)</f>
        <v>0</v>
      </c>
      <c r="V232" s="156">
        <f>SUM([12]Ahmadnagar:Yavatmal!V231)</f>
        <v>0</v>
      </c>
      <c r="W232" s="156">
        <f>SUM([12]Ahmadnagar:Yavatmal!W231)</f>
        <v>0</v>
      </c>
      <c r="X232" s="39"/>
      <c r="Y232" s="155">
        <f>SUM([12]Ahmadnagar:Yavatmal!Y231)</f>
        <v>0</v>
      </c>
      <c r="Z232" s="159">
        <f>SUM([12]Ahmadnagar:Yavatmal!Z231)</f>
        <v>0</v>
      </c>
      <c r="AA232" s="155">
        <f>SUM([12]Ahmadnagar:Yavatmal!AA231)</f>
        <v>0</v>
      </c>
      <c r="AB232" s="159">
        <f>SUM([12]Ahmadnagar:Yavatmal!AB231)</f>
        <v>0</v>
      </c>
      <c r="AC232" s="30"/>
      <c r="AD232" s="1">
        <f>SUM([12]Ahmadnagar:Yavatmal!AB231)</f>
        <v>0</v>
      </c>
      <c r="AE232" s="1" t="b">
        <f t="shared" si="100"/>
        <v>1</v>
      </c>
    </row>
    <row r="233" spans="1:31" ht="30" customHeight="1">
      <c r="A233" s="31">
        <v>10.050000000000001</v>
      </c>
      <c r="B233" s="154" t="s">
        <v>168</v>
      </c>
      <c r="C233" s="155">
        <f>SUM([12]Ahmadnagar:Yavatmal!C232)</f>
        <v>0</v>
      </c>
      <c r="D233" s="156">
        <f>SUM([12]Ahmadnagar:Yavatmal!D232)</f>
        <v>0</v>
      </c>
      <c r="E233" s="155">
        <f>SUM([12]Ahmadnagar:Yavatmal!E232)</f>
        <v>0</v>
      </c>
      <c r="F233" s="156">
        <f>SUM([12]Ahmadnagar:Yavatmal!F232)</f>
        <v>0</v>
      </c>
      <c r="G233" s="157">
        <f t="shared" si="109"/>
        <v>0</v>
      </c>
      <c r="H233" s="157">
        <f t="shared" si="109"/>
        <v>0</v>
      </c>
      <c r="I233" s="155">
        <f>SUM([12]Ahmadnagar:Yavatmal!I232)</f>
        <v>0</v>
      </c>
      <c r="J233" s="156">
        <f>SUM([12]Ahmadnagar:Yavatmal!J232)</f>
        <v>0</v>
      </c>
      <c r="K233" s="155">
        <f>SUM([12]Ahmadnagar:Yavatmal!K232)</f>
        <v>0</v>
      </c>
      <c r="L233" s="156">
        <f>SUM([12]Ahmadnagar:Yavatmal!L232)</f>
        <v>0</v>
      </c>
      <c r="M233" s="156">
        <f>SUM([12]Ahmadnagar:Yavatmal!M232)</f>
        <v>0</v>
      </c>
      <c r="N233" s="156">
        <f>SUM([12]Ahmadnagar:Yavatmal!N232)</f>
        <v>0</v>
      </c>
      <c r="O233" s="158">
        <v>0</v>
      </c>
      <c r="P233" s="155">
        <f>SUM([12]Ahmadnagar:Yavatmal!P232)</f>
        <v>0</v>
      </c>
      <c r="Q233" s="156">
        <f>SUM([12]Ahmadnagar:Yavatmal!Q232)</f>
        <v>0</v>
      </c>
      <c r="R233" s="155">
        <f>SUM([12]Ahmadnagar:Yavatmal!R232)</f>
        <v>0</v>
      </c>
      <c r="S233" s="156">
        <f>SUM([12]Ahmadnagar:Yavatmal!S232)</f>
        <v>0</v>
      </c>
      <c r="T233" s="155">
        <f>SUM([12]Ahmadnagar:Yavatmal!T232)</f>
        <v>0</v>
      </c>
      <c r="U233" s="159">
        <f>SUM([12]Ahmadnagar:Yavatmal!U232)</f>
        <v>0</v>
      </c>
      <c r="V233" s="156">
        <f>SUM([12]Ahmadnagar:Yavatmal!V232)</f>
        <v>0</v>
      </c>
      <c r="W233" s="156">
        <f>SUM([12]Ahmadnagar:Yavatmal!W232)</f>
        <v>0</v>
      </c>
      <c r="X233" s="39"/>
      <c r="Y233" s="155">
        <f>SUM([12]Ahmadnagar:Yavatmal!Y232)</f>
        <v>0</v>
      </c>
      <c r="Z233" s="159">
        <f>SUM([12]Ahmadnagar:Yavatmal!Z232)</f>
        <v>0</v>
      </c>
      <c r="AA233" s="155">
        <f>SUM([12]Ahmadnagar:Yavatmal!AA232)</f>
        <v>0</v>
      </c>
      <c r="AB233" s="159">
        <f>SUM([12]Ahmadnagar:Yavatmal!AB232)</f>
        <v>0</v>
      </c>
      <c r="AC233" s="30"/>
      <c r="AD233" s="1">
        <f>SUM([12]Ahmadnagar:Yavatmal!AB232)</f>
        <v>0</v>
      </c>
      <c r="AE233" s="1" t="b">
        <f t="shared" si="100"/>
        <v>1</v>
      </c>
    </row>
    <row r="234" spans="1:31">
      <c r="A234" s="31"/>
      <c r="B234" s="154" t="s">
        <v>165</v>
      </c>
      <c r="C234" s="155">
        <f>SUM([12]Ahmadnagar:Yavatmal!C233)</f>
        <v>0</v>
      </c>
      <c r="D234" s="156">
        <f>SUM([12]Ahmadnagar:Yavatmal!D233)</f>
        <v>0</v>
      </c>
      <c r="E234" s="155">
        <f>SUM([12]Ahmadnagar:Yavatmal!E233)</f>
        <v>0</v>
      </c>
      <c r="F234" s="156">
        <f>SUM([12]Ahmadnagar:Yavatmal!F233)</f>
        <v>0</v>
      </c>
      <c r="G234" s="157">
        <f t="shared" si="109"/>
        <v>0</v>
      </c>
      <c r="H234" s="157">
        <f t="shared" si="109"/>
        <v>0</v>
      </c>
      <c r="I234" s="155">
        <f>SUM([12]Ahmadnagar:Yavatmal!I233)</f>
        <v>0</v>
      </c>
      <c r="J234" s="156">
        <f>SUM([12]Ahmadnagar:Yavatmal!J233)</f>
        <v>0</v>
      </c>
      <c r="K234" s="155">
        <f>SUM([12]Ahmadnagar:Yavatmal!K233)</f>
        <v>0</v>
      </c>
      <c r="L234" s="156">
        <f>SUM([12]Ahmadnagar:Yavatmal!L233)</f>
        <v>0</v>
      </c>
      <c r="M234" s="156">
        <f>SUM([12]Ahmadnagar:Yavatmal!M233)</f>
        <v>0</v>
      </c>
      <c r="N234" s="156">
        <f>SUM([12]Ahmadnagar:Yavatmal!N233)</f>
        <v>0</v>
      </c>
      <c r="O234" s="158">
        <v>0</v>
      </c>
      <c r="P234" s="155">
        <f>SUM([12]Ahmadnagar:Yavatmal!P233)</f>
        <v>0</v>
      </c>
      <c r="Q234" s="156">
        <f>SUM([12]Ahmadnagar:Yavatmal!Q233)</f>
        <v>0</v>
      </c>
      <c r="R234" s="155">
        <f>SUM([12]Ahmadnagar:Yavatmal!R233)</f>
        <v>0</v>
      </c>
      <c r="S234" s="156">
        <f>SUM([12]Ahmadnagar:Yavatmal!S233)</f>
        <v>0</v>
      </c>
      <c r="T234" s="155">
        <f>SUM([12]Ahmadnagar:Yavatmal!T233)</f>
        <v>0</v>
      </c>
      <c r="U234" s="159">
        <f>SUM([12]Ahmadnagar:Yavatmal!U233)</f>
        <v>0</v>
      </c>
      <c r="V234" s="156">
        <f>SUM([12]Ahmadnagar:Yavatmal!V233)</f>
        <v>0</v>
      </c>
      <c r="W234" s="156">
        <f>SUM([12]Ahmadnagar:Yavatmal!W233)</f>
        <v>0</v>
      </c>
      <c r="X234" s="39"/>
      <c r="Y234" s="155">
        <f>SUM([12]Ahmadnagar:Yavatmal!Y233)</f>
        <v>0</v>
      </c>
      <c r="Z234" s="159">
        <f>SUM([12]Ahmadnagar:Yavatmal!Z233)</f>
        <v>0</v>
      </c>
      <c r="AA234" s="155">
        <f>SUM([12]Ahmadnagar:Yavatmal!AA233)</f>
        <v>0</v>
      </c>
      <c r="AB234" s="159">
        <f>SUM([12]Ahmadnagar:Yavatmal!AB233)</f>
        <v>0</v>
      </c>
      <c r="AC234" s="30"/>
      <c r="AD234" s="1">
        <f>SUM([12]Ahmadnagar:Yavatmal!AB233)</f>
        <v>0</v>
      </c>
      <c r="AE234" s="1" t="b">
        <f t="shared" si="100"/>
        <v>1</v>
      </c>
    </row>
    <row r="235" spans="1:31">
      <c r="A235" s="31"/>
      <c r="B235" s="154" t="s">
        <v>166</v>
      </c>
      <c r="C235" s="155">
        <f>SUM([12]Ahmadnagar:Yavatmal!C234)</f>
        <v>0</v>
      </c>
      <c r="D235" s="156">
        <f>SUM([12]Ahmadnagar:Yavatmal!D234)</f>
        <v>0</v>
      </c>
      <c r="E235" s="155">
        <f>SUM([12]Ahmadnagar:Yavatmal!E234)</f>
        <v>0</v>
      </c>
      <c r="F235" s="156">
        <f>SUM([12]Ahmadnagar:Yavatmal!F234)</f>
        <v>0</v>
      </c>
      <c r="G235" s="157">
        <f t="shared" si="109"/>
        <v>0</v>
      </c>
      <c r="H235" s="157">
        <f t="shared" si="109"/>
        <v>0</v>
      </c>
      <c r="I235" s="155">
        <f>SUM([12]Ahmadnagar:Yavatmal!I234)</f>
        <v>0</v>
      </c>
      <c r="J235" s="156">
        <f>SUM([12]Ahmadnagar:Yavatmal!J234)</f>
        <v>0</v>
      </c>
      <c r="K235" s="155">
        <f>SUM([12]Ahmadnagar:Yavatmal!K234)</f>
        <v>0</v>
      </c>
      <c r="L235" s="156">
        <f>SUM([12]Ahmadnagar:Yavatmal!L234)</f>
        <v>0</v>
      </c>
      <c r="M235" s="156">
        <f>SUM([12]Ahmadnagar:Yavatmal!M234)</f>
        <v>0</v>
      </c>
      <c r="N235" s="156">
        <f>SUM([12]Ahmadnagar:Yavatmal!N234)</f>
        <v>0</v>
      </c>
      <c r="O235" s="158">
        <v>0</v>
      </c>
      <c r="P235" s="155">
        <f>SUM([12]Ahmadnagar:Yavatmal!P234)</f>
        <v>0</v>
      </c>
      <c r="Q235" s="156">
        <f>SUM([12]Ahmadnagar:Yavatmal!Q234)</f>
        <v>0</v>
      </c>
      <c r="R235" s="155">
        <f>SUM([12]Ahmadnagar:Yavatmal!R234)</f>
        <v>0</v>
      </c>
      <c r="S235" s="156">
        <f>SUM([12]Ahmadnagar:Yavatmal!S234)</f>
        <v>0</v>
      </c>
      <c r="T235" s="155">
        <f>SUM([12]Ahmadnagar:Yavatmal!T234)</f>
        <v>0</v>
      </c>
      <c r="U235" s="159">
        <f>SUM([12]Ahmadnagar:Yavatmal!U234)</f>
        <v>0</v>
      </c>
      <c r="V235" s="156">
        <f>SUM([12]Ahmadnagar:Yavatmal!V234)</f>
        <v>0</v>
      </c>
      <c r="W235" s="156">
        <f>SUM([12]Ahmadnagar:Yavatmal!W234)</f>
        <v>0</v>
      </c>
      <c r="X235" s="39"/>
      <c r="Y235" s="155">
        <f>SUM([12]Ahmadnagar:Yavatmal!Y234)</f>
        <v>0</v>
      </c>
      <c r="Z235" s="159">
        <f>SUM([12]Ahmadnagar:Yavatmal!Z234)</f>
        <v>0</v>
      </c>
      <c r="AA235" s="155">
        <f>SUM([12]Ahmadnagar:Yavatmal!AA234)</f>
        <v>0</v>
      </c>
      <c r="AB235" s="159">
        <f>SUM([12]Ahmadnagar:Yavatmal!AB234)</f>
        <v>0</v>
      </c>
      <c r="AC235" s="30"/>
      <c r="AD235" s="1">
        <f>SUM([12]Ahmadnagar:Yavatmal!AB234)</f>
        <v>0</v>
      </c>
      <c r="AE235" s="1" t="b">
        <f t="shared" si="100"/>
        <v>1</v>
      </c>
    </row>
    <row r="236" spans="1:31">
      <c r="A236" s="31"/>
      <c r="B236" s="154" t="s">
        <v>167</v>
      </c>
      <c r="C236" s="155">
        <f>SUM([12]Ahmadnagar:Yavatmal!C235)</f>
        <v>0</v>
      </c>
      <c r="D236" s="156">
        <f>SUM([12]Ahmadnagar:Yavatmal!D235)</f>
        <v>0</v>
      </c>
      <c r="E236" s="155">
        <f>SUM([12]Ahmadnagar:Yavatmal!E235)</f>
        <v>0</v>
      </c>
      <c r="F236" s="156">
        <f>SUM([12]Ahmadnagar:Yavatmal!F235)</f>
        <v>0</v>
      </c>
      <c r="G236" s="157">
        <f t="shared" si="109"/>
        <v>0</v>
      </c>
      <c r="H236" s="157">
        <f t="shared" si="109"/>
        <v>0</v>
      </c>
      <c r="I236" s="155">
        <f>SUM([12]Ahmadnagar:Yavatmal!I235)</f>
        <v>0</v>
      </c>
      <c r="J236" s="156">
        <f>SUM([12]Ahmadnagar:Yavatmal!J235)</f>
        <v>0</v>
      </c>
      <c r="K236" s="155">
        <f>SUM([12]Ahmadnagar:Yavatmal!K235)</f>
        <v>0</v>
      </c>
      <c r="L236" s="156">
        <f>SUM([12]Ahmadnagar:Yavatmal!L235)</f>
        <v>0</v>
      </c>
      <c r="M236" s="156">
        <f>SUM([12]Ahmadnagar:Yavatmal!M235)</f>
        <v>0</v>
      </c>
      <c r="N236" s="156">
        <f>SUM([12]Ahmadnagar:Yavatmal!N235)</f>
        <v>0</v>
      </c>
      <c r="O236" s="158">
        <v>0</v>
      </c>
      <c r="P236" s="155">
        <f>SUM([12]Ahmadnagar:Yavatmal!P235)</f>
        <v>0</v>
      </c>
      <c r="Q236" s="156">
        <f>SUM([12]Ahmadnagar:Yavatmal!Q235)</f>
        <v>0</v>
      </c>
      <c r="R236" s="155">
        <f>SUM([12]Ahmadnagar:Yavatmal!R235)</f>
        <v>0</v>
      </c>
      <c r="S236" s="156">
        <f>SUM([12]Ahmadnagar:Yavatmal!S235)</f>
        <v>0</v>
      </c>
      <c r="T236" s="155">
        <f>SUM([12]Ahmadnagar:Yavatmal!T235)</f>
        <v>0</v>
      </c>
      <c r="U236" s="159">
        <f>SUM([12]Ahmadnagar:Yavatmal!U235)</f>
        <v>0</v>
      </c>
      <c r="V236" s="156">
        <f>SUM([12]Ahmadnagar:Yavatmal!V235)</f>
        <v>0</v>
      </c>
      <c r="W236" s="156">
        <f>SUM([12]Ahmadnagar:Yavatmal!W235)</f>
        <v>0</v>
      </c>
      <c r="X236" s="39"/>
      <c r="Y236" s="155">
        <f>SUM([12]Ahmadnagar:Yavatmal!Y235)</f>
        <v>0</v>
      </c>
      <c r="Z236" s="159">
        <f>SUM([12]Ahmadnagar:Yavatmal!Z235)</f>
        <v>0</v>
      </c>
      <c r="AA236" s="155">
        <f>SUM([12]Ahmadnagar:Yavatmal!AA235)</f>
        <v>0</v>
      </c>
      <c r="AB236" s="159">
        <f>SUM([12]Ahmadnagar:Yavatmal!AB235)</f>
        <v>0</v>
      </c>
      <c r="AC236" s="30"/>
      <c r="AD236" s="1">
        <f>SUM([12]Ahmadnagar:Yavatmal!AB235)</f>
        <v>0</v>
      </c>
      <c r="AE236" s="1" t="b">
        <f t="shared" si="100"/>
        <v>1</v>
      </c>
    </row>
    <row r="237" spans="1:31" ht="45" customHeight="1">
      <c r="A237" s="31">
        <f>+A233+0.01</f>
        <v>10.06</v>
      </c>
      <c r="B237" s="154" t="s">
        <v>169</v>
      </c>
      <c r="C237" s="155">
        <f>SUM([12]Ahmadnagar:Yavatmal!C236)</f>
        <v>0</v>
      </c>
      <c r="D237" s="156">
        <f>SUM([12]Ahmadnagar:Yavatmal!D236)</f>
        <v>0</v>
      </c>
      <c r="E237" s="155">
        <f>SUM([12]Ahmadnagar:Yavatmal!E236)</f>
        <v>0</v>
      </c>
      <c r="F237" s="156">
        <f>SUM([12]Ahmadnagar:Yavatmal!F236)</f>
        <v>0</v>
      </c>
      <c r="G237" s="157">
        <f t="shared" si="109"/>
        <v>0</v>
      </c>
      <c r="H237" s="157">
        <f t="shared" si="109"/>
        <v>0</v>
      </c>
      <c r="I237" s="155">
        <f>SUM([12]Ahmadnagar:Yavatmal!I236)</f>
        <v>0</v>
      </c>
      <c r="J237" s="156">
        <f>SUM([12]Ahmadnagar:Yavatmal!J236)</f>
        <v>0</v>
      </c>
      <c r="K237" s="155">
        <f>SUM([12]Ahmadnagar:Yavatmal!K236)</f>
        <v>0</v>
      </c>
      <c r="L237" s="156">
        <f>SUM([12]Ahmadnagar:Yavatmal!L236)</f>
        <v>0</v>
      </c>
      <c r="M237" s="156">
        <f>SUM([12]Ahmadnagar:Yavatmal!M236)</f>
        <v>0</v>
      </c>
      <c r="N237" s="156">
        <f>SUM([12]Ahmadnagar:Yavatmal!N236)</f>
        <v>0</v>
      </c>
      <c r="O237" s="158">
        <v>0</v>
      </c>
      <c r="P237" s="155">
        <f>SUM([12]Ahmadnagar:Yavatmal!P236)</f>
        <v>0</v>
      </c>
      <c r="Q237" s="156">
        <f>SUM([12]Ahmadnagar:Yavatmal!Q236)</f>
        <v>0</v>
      </c>
      <c r="R237" s="155">
        <f>SUM([12]Ahmadnagar:Yavatmal!R236)</f>
        <v>0</v>
      </c>
      <c r="S237" s="156">
        <f>SUM([12]Ahmadnagar:Yavatmal!S236)</f>
        <v>0</v>
      </c>
      <c r="T237" s="155">
        <f>SUM([12]Ahmadnagar:Yavatmal!T236)</f>
        <v>0</v>
      </c>
      <c r="U237" s="159">
        <f>SUM([12]Ahmadnagar:Yavatmal!U236)</f>
        <v>0</v>
      </c>
      <c r="V237" s="156">
        <f>SUM([12]Ahmadnagar:Yavatmal!V236)</f>
        <v>0</v>
      </c>
      <c r="W237" s="156">
        <f>SUM([12]Ahmadnagar:Yavatmal!W236)</f>
        <v>0</v>
      </c>
      <c r="X237" s="39"/>
      <c r="Y237" s="155">
        <f>SUM([12]Ahmadnagar:Yavatmal!Y236)</f>
        <v>0</v>
      </c>
      <c r="Z237" s="159">
        <f>SUM([12]Ahmadnagar:Yavatmal!Z236)</f>
        <v>0</v>
      </c>
      <c r="AA237" s="155">
        <f>SUM([12]Ahmadnagar:Yavatmal!AA236)</f>
        <v>0</v>
      </c>
      <c r="AB237" s="159">
        <f>SUM([12]Ahmadnagar:Yavatmal!AB236)</f>
        <v>0</v>
      </c>
      <c r="AC237" s="30"/>
      <c r="AD237" s="1">
        <f>SUM([12]Ahmadnagar:Yavatmal!AB236)</f>
        <v>0</v>
      </c>
      <c r="AE237" s="1" t="b">
        <f t="shared" si="100"/>
        <v>1</v>
      </c>
    </row>
    <row r="238" spans="1:31" ht="45">
      <c r="A238" s="31">
        <f>+A237+0.01</f>
        <v>10.07</v>
      </c>
      <c r="B238" s="154" t="s">
        <v>170</v>
      </c>
      <c r="C238" s="155">
        <f>SUM([12]Ahmadnagar:Yavatmal!C237)</f>
        <v>0</v>
      </c>
      <c r="D238" s="156">
        <f>SUM([12]Ahmadnagar:Yavatmal!D237)</f>
        <v>0</v>
      </c>
      <c r="E238" s="155">
        <f>SUM([12]Ahmadnagar:Yavatmal!E237)</f>
        <v>0</v>
      </c>
      <c r="F238" s="156">
        <f>SUM([12]Ahmadnagar:Yavatmal!F237)</f>
        <v>0</v>
      </c>
      <c r="G238" s="157">
        <f t="shared" si="109"/>
        <v>0</v>
      </c>
      <c r="H238" s="157">
        <f t="shared" si="109"/>
        <v>0</v>
      </c>
      <c r="I238" s="155">
        <f>SUM([12]Ahmadnagar:Yavatmal!I237)</f>
        <v>0</v>
      </c>
      <c r="J238" s="156">
        <f>SUM([12]Ahmadnagar:Yavatmal!J237)</f>
        <v>0</v>
      </c>
      <c r="K238" s="155">
        <f>SUM([12]Ahmadnagar:Yavatmal!K237)</f>
        <v>0</v>
      </c>
      <c r="L238" s="156">
        <f>SUM([12]Ahmadnagar:Yavatmal!L237)</f>
        <v>0</v>
      </c>
      <c r="M238" s="156">
        <f>SUM([12]Ahmadnagar:Yavatmal!M237)</f>
        <v>0</v>
      </c>
      <c r="N238" s="156">
        <f>SUM([12]Ahmadnagar:Yavatmal!N237)</f>
        <v>0</v>
      </c>
      <c r="O238" s="158">
        <v>0</v>
      </c>
      <c r="P238" s="155">
        <f>SUM([12]Ahmadnagar:Yavatmal!P237)</f>
        <v>0</v>
      </c>
      <c r="Q238" s="156">
        <f>SUM([12]Ahmadnagar:Yavatmal!Q237)</f>
        <v>0</v>
      </c>
      <c r="R238" s="155">
        <f>SUM([12]Ahmadnagar:Yavatmal!R237)</f>
        <v>0</v>
      </c>
      <c r="S238" s="156">
        <f>SUM([12]Ahmadnagar:Yavatmal!S237)</f>
        <v>0</v>
      </c>
      <c r="T238" s="155">
        <f>SUM([12]Ahmadnagar:Yavatmal!T237)</f>
        <v>0</v>
      </c>
      <c r="U238" s="159">
        <f>SUM([12]Ahmadnagar:Yavatmal!U237)</f>
        <v>0</v>
      </c>
      <c r="V238" s="156">
        <f>SUM([12]Ahmadnagar:Yavatmal!V237)</f>
        <v>0</v>
      </c>
      <c r="W238" s="156">
        <f>SUM([12]Ahmadnagar:Yavatmal!W237)</f>
        <v>0</v>
      </c>
      <c r="X238" s="39"/>
      <c r="Y238" s="155">
        <f>SUM([12]Ahmadnagar:Yavatmal!Y237)</f>
        <v>0</v>
      </c>
      <c r="Z238" s="159">
        <f>SUM([12]Ahmadnagar:Yavatmal!Z237)</f>
        <v>0</v>
      </c>
      <c r="AA238" s="155">
        <f>SUM([12]Ahmadnagar:Yavatmal!AA237)</f>
        <v>0</v>
      </c>
      <c r="AB238" s="159">
        <f>SUM([12]Ahmadnagar:Yavatmal!AB237)</f>
        <v>0</v>
      </c>
      <c r="AC238" s="30"/>
      <c r="AD238" s="1">
        <f>SUM([12]Ahmadnagar:Yavatmal!AB237)</f>
        <v>0</v>
      </c>
      <c r="AE238" s="1" t="b">
        <f t="shared" si="100"/>
        <v>1</v>
      </c>
    </row>
    <row r="239" spans="1:31">
      <c r="A239" s="31"/>
      <c r="B239" s="154" t="s">
        <v>171</v>
      </c>
      <c r="C239" s="155">
        <f>SUM([12]Ahmadnagar:Yavatmal!C238)</f>
        <v>0</v>
      </c>
      <c r="D239" s="156">
        <f>SUM([12]Ahmadnagar:Yavatmal!D238)</f>
        <v>0</v>
      </c>
      <c r="E239" s="155">
        <f>SUM([12]Ahmadnagar:Yavatmal!E238)</f>
        <v>0</v>
      </c>
      <c r="F239" s="156">
        <f>SUM([12]Ahmadnagar:Yavatmal!F238)</f>
        <v>0</v>
      </c>
      <c r="G239" s="157">
        <f t="shared" si="109"/>
        <v>0</v>
      </c>
      <c r="H239" s="157">
        <f t="shared" si="109"/>
        <v>0</v>
      </c>
      <c r="I239" s="155">
        <f>SUM([12]Ahmadnagar:Yavatmal!I238)</f>
        <v>0</v>
      </c>
      <c r="J239" s="156">
        <f>SUM([12]Ahmadnagar:Yavatmal!J238)</f>
        <v>0</v>
      </c>
      <c r="K239" s="155">
        <f>SUM([12]Ahmadnagar:Yavatmal!K238)</f>
        <v>0</v>
      </c>
      <c r="L239" s="156">
        <f>SUM([12]Ahmadnagar:Yavatmal!L238)</f>
        <v>0</v>
      </c>
      <c r="M239" s="156">
        <f>SUM([12]Ahmadnagar:Yavatmal!M238)</f>
        <v>0</v>
      </c>
      <c r="N239" s="156">
        <f>SUM([12]Ahmadnagar:Yavatmal!N238)</f>
        <v>0</v>
      </c>
      <c r="O239" s="158">
        <v>0</v>
      </c>
      <c r="P239" s="155">
        <f>SUM([12]Ahmadnagar:Yavatmal!P238)</f>
        <v>0</v>
      </c>
      <c r="Q239" s="156">
        <f>SUM([12]Ahmadnagar:Yavatmal!Q238)</f>
        <v>0</v>
      </c>
      <c r="R239" s="155">
        <f>SUM([12]Ahmadnagar:Yavatmal!R238)</f>
        <v>0</v>
      </c>
      <c r="S239" s="156">
        <f>SUM([12]Ahmadnagar:Yavatmal!S238)</f>
        <v>0</v>
      </c>
      <c r="T239" s="155">
        <f>SUM([12]Ahmadnagar:Yavatmal!T238)</f>
        <v>0</v>
      </c>
      <c r="U239" s="159">
        <f>SUM([12]Ahmadnagar:Yavatmal!U238)</f>
        <v>0</v>
      </c>
      <c r="V239" s="156">
        <f>SUM([12]Ahmadnagar:Yavatmal!V238)</f>
        <v>0</v>
      </c>
      <c r="W239" s="156">
        <f>SUM([12]Ahmadnagar:Yavatmal!W238)</f>
        <v>0</v>
      </c>
      <c r="X239" s="39"/>
      <c r="Y239" s="155">
        <f>SUM([12]Ahmadnagar:Yavatmal!Y238)</f>
        <v>0</v>
      </c>
      <c r="Z239" s="159">
        <f>SUM([12]Ahmadnagar:Yavatmal!Z238)</f>
        <v>0</v>
      </c>
      <c r="AA239" s="155">
        <f>SUM([12]Ahmadnagar:Yavatmal!AA238)</f>
        <v>0</v>
      </c>
      <c r="AB239" s="159">
        <f>SUM([12]Ahmadnagar:Yavatmal!AB238)</f>
        <v>0</v>
      </c>
      <c r="AC239" s="30"/>
      <c r="AD239" s="1">
        <f>SUM([12]Ahmadnagar:Yavatmal!AB238)</f>
        <v>0</v>
      </c>
      <c r="AE239" s="1" t="b">
        <f t="shared" si="100"/>
        <v>1</v>
      </c>
    </row>
    <row r="240" spans="1:31" ht="30" customHeight="1">
      <c r="A240" s="31"/>
      <c r="B240" s="154" t="s">
        <v>172</v>
      </c>
      <c r="C240" s="155">
        <f>SUM([12]Ahmadnagar:Yavatmal!C239)</f>
        <v>0</v>
      </c>
      <c r="D240" s="156">
        <f>SUM([12]Ahmadnagar:Yavatmal!D239)</f>
        <v>0</v>
      </c>
      <c r="E240" s="155">
        <f>SUM([12]Ahmadnagar:Yavatmal!E239)</f>
        <v>0</v>
      </c>
      <c r="F240" s="156">
        <f>SUM([12]Ahmadnagar:Yavatmal!F239)</f>
        <v>0</v>
      </c>
      <c r="G240" s="157">
        <f t="shared" si="109"/>
        <v>0</v>
      </c>
      <c r="H240" s="157">
        <f t="shared" si="109"/>
        <v>0</v>
      </c>
      <c r="I240" s="155">
        <f>SUM([12]Ahmadnagar:Yavatmal!I239)</f>
        <v>0</v>
      </c>
      <c r="J240" s="156">
        <f>SUM([12]Ahmadnagar:Yavatmal!J239)</f>
        <v>0</v>
      </c>
      <c r="K240" s="155">
        <f>SUM([12]Ahmadnagar:Yavatmal!K239)</f>
        <v>0</v>
      </c>
      <c r="L240" s="156">
        <f>SUM([12]Ahmadnagar:Yavatmal!L239)</f>
        <v>0</v>
      </c>
      <c r="M240" s="156">
        <f>SUM([12]Ahmadnagar:Yavatmal!M239)</f>
        <v>0</v>
      </c>
      <c r="N240" s="156">
        <f>SUM([12]Ahmadnagar:Yavatmal!N239)</f>
        <v>0</v>
      </c>
      <c r="O240" s="158">
        <v>0</v>
      </c>
      <c r="P240" s="155">
        <f>SUM([12]Ahmadnagar:Yavatmal!P239)</f>
        <v>0</v>
      </c>
      <c r="Q240" s="156">
        <f>SUM([12]Ahmadnagar:Yavatmal!Q239)</f>
        <v>0</v>
      </c>
      <c r="R240" s="155">
        <f>SUM([12]Ahmadnagar:Yavatmal!R239)</f>
        <v>0</v>
      </c>
      <c r="S240" s="156">
        <f>SUM([12]Ahmadnagar:Yavatmal!S239)</f>
        <v>0</v>
      </c>
      <c r="T240" s="155">
        <f>SUM([12]Ahmadnagar:Yavatmal!T239)</f>
        <v>0</v>
      </c>
      <c r="U240" s="159">
        <f>SUM([12]Ahmadnagar:Yavatmal!U239)</f>
        <v>0</v>
      </c>
      <c r="V240" s="156">
        <f>SUM([12]Ahmadnagar:Yavatmal!V239)</f>
        <v>0</v>
      </c>
      <c r="W240" s="156">
        <f>SUM([12]Ahmadnagar:Yavatmal!W239)</f>
        <v>0</v>
      </c>
      <c r="X240" s="39"/>
      <c r="Y240" s="155">
        <f>SUM([12]Ahmadnagar:Yavatmal!Y239)</f>
        <v>0</v>
      </c>
      <c r="Z240" s="159">
        <f>SUM([12]Ahmadnagar:Yavatmal!Z239)</f>
        <v>0</v>
      </c>
      <c r="AA240" s="155">
        <f>SUM([12]Ahmadnagar:Yavatmal!AA239)</f>
        <v>0</v>
      </c>
      <c r="AB240" s="159">
        <f>SUM([12]Ahmadnagar:Yavatmal!AB239)</f>
        <v>0</v>
      </c>
      <c r="AC240" s="30"/>
      <c r="AD240" s="1">
        <f>SUM([12]Ahmadnagar:Yavatmal!AB239)</f>
        <v>0</v>
      </c>
      <c r="AE240" s="1" t="b">
        <f t="shared" si="100"/>
        <v>1</v>
      </c>
    </row>
    <row r="241" spans="1:32">
      <c r="A241" s="31"/>
      <c r="B241" s="154" t="s">
        <v>173</v>
      </c>
      <c r="C241" s="155">
        <f>SUM([12]Ahmadnagar:Yavatmal!C240)</f>
        <v>0</v>
      </c>
      <c r="D241" s="156">
        <f>SUM([12]Ahmadnagar:Yavatmal!D240)</f>
        <v>0</v>
      </c>
      <c r="E241" s="155">
        <f>SUM([12]Ahmadnagar:Yavatmal!E240)</f>
        <v>0</v>
      </c>
      <c r="F241" s="156">
        <f>SUM([12]Ahmadnagar:Yavatmal!F240)</f>
        <v>0</v>
      </c>
      <c r="G241" s="157">
        <f t="shared" si="109"/>
        <v>0</v>
      </c>
      <c r="H241" s="157">
        <f t="shared" si="109"/>
        <v>0</v>
      </c>
      <c r="I241" s="155">
        <f>SUM([12]Ahmadnagar:Yavatmal!I240)</f>
        <v>0</v>
      </c>
      <c r="J241" s="156">
        <f>SUM([12]Ahmadnagar:Yavatmal!J240)</f>
        <v>0</v>
      </c>
      <c r="K241" s="155">
        <f>SUM([12]Ahmadnagar:Yavatmal!K240)</f>
        <v>0</v>
      </c>
      <c r="L241" s="156">
        <f>SUM([12]Ahmadnagar:Yavatmal!L240)</f>
        <v>0</v>
      </c>
      <c r="M241" s="156">
        <f>SUM([12]Ahmadnagar:Yavatmal!M240)</f>
        <v>0</v>
      </c>
      <c r="N241" s="156">
        <f>SUM([12]Ahmadnagar:Yavatmal!N240)</f>
        <v>0</v>
      </c>
      <c r="O241" s="158">
        <v>0</v>
      </c>
      <c r="P241" s="155">
        <f>SUM([12]Ahmadnagar:Yavatmal!P240)</f>
        <v>0</v>
      </c>
      <c r="Q241" s="156">
        <f>SUM([12]Ahmadnagar:Yavatmal!Q240)</f>
        <v>0</v>
      </c>
      <c r="R241" s="155">
        <f>SUM([12]Ahmadnagar:Yavatmal!R240)</f>
        <v>0</v>
      </c>
      <c r="S241" s="156">
        <f>SUM([12]Ahmadnagar:Yavatmal!S240)</f>
        <v>0</v>
      </c>
      <c r="T241" s="155">
        <f>SUM([12]Ahmadnagar:Yavatmal!T240)</f>
        <v>0</v>
      </c>
      <c r="U241" s="159">
        <f>SUM([12]Ahmadnagar:Yavatmal!U240)</f>
        <v>0</v>
      </c>
      <c r="V241" s="156">
        <f>SUM([12]Ahmadnagar:Yavatmal!V240)</f>
        <v>0</v>
      </c>
      <c r="W241" s="156">
        <f>SUM([12]Ahmadnagar:Yavatmal!W240)</f>
        <v>0</v>
      </c>
      <c r="X241" s="39"/>
      <c r="Y241" s="155">
        <f>SUM([12]Ahmadnagar:Yavatmal!Y240)</f>
        <v>0</v>
      </c>
      <c r="Z241" s="159">
        <f>SUM([12]Ahmadnagar:Yavatmal!Z240)</f>
        <v>0</v>
      </c>
      <c r="AA241" s="155">
        <f>SUM([12]Ahmadnagar:Yavatmal!AA240)</f>
        <v>0</v>
      </c>
      <c r="AB241" s="159">
        <f>SUM([12]Ahmadnagar:Yavatmal!AB240)</f>
        <v>0</v>
      </c>
      <c r="AC241" s="30"/>
      <c r="AD241" s="1">
        <f>SUM([12]Ahmadnagar:Yavatmal!AB240)</f>
        <v>0</v>
      </c>
      <c r="AE241" s="1" t="b">
        <f t="shared" si="100"/>
        <v>1</v>
      </c>
    </row>
    <row r="242" spans="1:32">
      <c r="A242" s="31"/>
      <c r="B242" s="25" t="s">
        <v>115</v>
      </c>
      <c r="C242" s="33">
        <f t="shared" ref="C242:D242" si="110">SUM(C225:C241)</f>
        <v>0</v>
      </c>
      <c r="D242" s="26">
        <f t="shared" si="110"/>
        <v>0</v>
      </c>
      <c r="E242" s="33">
        <f t="shared" ref="E242:F242" si="111">SUM(E225:E241)</f>
        <v>0</v>
      </c>
      <c r="F242" s="26">
        <f t="shared" si="111"/>
        <v>0</v>
      </c>
      <c r="G242" s="129">
        <f t="shared" si="109"/>
        <v>0</v>
      </c>
      <c r="H242" s="129">
        <f t="shared" si="109"/>
        <v>0</v>
      </c>
      <c r="I242" s="33">
        <f t="shared" ref="I242:L242" si="112">SUM(I225:I241)</f>
        <v>0</v>
      </c>
      <c r="J242" s="26">
        <f t="shared" si="112"/>
        <v>0</v>
      </c>
      <c r="K242" s="33">
        <f t="shared" si="112"/>
        <v>0</v>
      </c>
      <c r="L242" s="26">
        <f t="shared" si="112"/>
        <v>0</v>
      </c>
      <c r="M242" s="26">
        <f>SUM([12]Ahmadnagar:Yavatmal!M241)</f>
        <v>0</v>
      </c>
      <c r="N242" s="26">
        <f>SUM([12]Ahmadnagar:Yavatmal!N241)</f>
        <v>0</v>
      </c>
      <c r="O242" s="27">
        <v>0</v>
      </c>
      <c r="P242" s="33">
        <f t="shared" ref="P242:S242" si="113">SUM(P225:P241)</f>
        <v>0</v>
      </c>
      <c r="Q242" s="26">
        <f t="shared" si="113"/>
        <v>0</v>
      </c>
      <c r="R242" s="33">
        <f t="shared" si="113"/>
        <v>0</v>
      </c>
      <c r="S242" s="26">
        <f t="shared" si="113"/>
        <v>0</v>
      </c>
      <c r="T242" s="33">
        <f>SUM([12]Ahmadnagar:Yavatmal!T241)</f>
        <v>0</v>
      </c>
      <c r="U242" s="28">
        <f>SUM([12]Ahmadnagar:Yavatmal!U241)</f>
        <v>0</v>
      </c>
      <c r="V242" s="26">
        <f>SUM([12]Ahmadnagar:Yavatmal!V241)</f>
        <v>0</v>
      </c>
      <c r="W242" s="26">
        <f>SUM([12]Ahmadnagar:Yavatmal!W241)</f>
        <v>0</v>
      </c>
      <c r="X242" s="39">
        <v>0</v>
      </c>
      <c r="Y242" s="33">
        <f>SUM([12]Ahmadnagar:Yavatmal!Y241)</f>
        <v>0</v>
      </c>
      <c r="Z242" s="28">
        <f>SUM([12]Ahmadnagar:Yavatmal!Z241)</f>
        <v>0</v>
      </c>
      <c r="AA242" s="33">
        <f>SUM([12]Ahmadnagar:Yavatmal!AA241)</f>
        <v>0</v>
      </c>
      <c r="AB242" s="28">
        <f>SUM([12]Ahmadnagar:Yavatmal!AB241)</f>
        <v>0</v>
      </c>
      <c r="AC242" s="30"/>
      <c r="AD242" s="1">
        <f>SUM([12]Ahmadnagar:Yavatmal!AB241)</f>
        <v>0</v>
      </c>
      <c r="AE242" s="1" t="b">
        <f t="shared" si="100"/>
        <v>1</v>
      </c>
    </row>
    <row r="243" spans="1:32">
      <c r="A243" s="31"/>
      <c r="B243" s="25" t="s">
        <v>14</v>
      </c>
      <c r="C243" s="33">
        <f t="shared" ref="C243:F243" si="114">C242</f>
        <v>0</v>
      </c>
      <c r="D243" s="26">
        <f t="shared" si="114"/>
        <v>0</v>
      </c>
      <c r="E243" s="33">
        <f t="shared" si="114"/>
        <v>0</v>
      </c>
      <c r="F243" s="26">
        <f t="shared" si="114"/>
        <v>0</v>
      </c>
      <c r="G243" s="129">
        <f t="shared" si="109"/>
        <v>0</v>
      </c>
      <c r="H243" s="129">
        <f t="shared" si="109"/>
        <v>0</v>
      </c>
      <c r="I243" s="33">
        <f t="shared" ref="I243:L243" si="115">I242</f>
        <v>0</v>
      </c>
      <c r="J243" s="26">
        <f t="shared" si="115"/>
        <v>0</v>
      </c>
      <c r="K243" s="33">
        <f t="shared" si="115"/>
        <v>0</v>
      </c>
      <c r="L243" s="26">
        <f t="shared" si="115"/>
        <v>0</v>
      </c>
      <c r="M243" s="26">
        <f>SUM([12]Ahmadnagar:Yavatmal!M242)</f>
        <v>0</v>
      </c>
      <c r="N243" s="26">
        <f>SUM([12]Ahmadnagar:Yavatmal!N242)</f>
        <v>0</v>
      </c>
      <c r="O243" s="27">
        <v>0</v>
      </c>
      <c r="P243" s="33">
        <f t="shared" ref="P243:S243" si="116">P242</f>
        <v>0</v>
      </c>
      <c r="Q243" s="26">
        <f t="shared" si="116"/>
        <v>0</v>
      </c>
      <c r="R243" s="33">
        <f t="shared" si="116"/>
        <v>0</v>
      </c>
      <c r="S243" s="26">
        <f t="shared" si="116"/>
        <v>0</v>
      </c>
      <c r="T243" s="33">
        <f>SUM([12]Ahmadnagar:Yavatmal!T242)</f>
        <v>0</v>
      </c>
      <c r="U243" s="28">
        <f>SUM([12]Ahmadnagar:Yavatmal!U242)</f>
        <v>0</v>
      </c>
      <c r="V243" s="26">
        <f>SUM([12]Ahmadnagar:Yavatmal!V242)</f>
        <v>0</v>
      </c>
      <c r="W243" s="26">
        <f>SUM([12]Ahmadnagar:Yavatmal!W242)</f>
        <v>0</v>
      </c>
      <c r="X243" s="39">
        <v>0</v>
      </c>
      <c r="Y243" s="33">
        <f>SUM([12]Ahmadnagar:Yavatmal!Y242)</f>
        <v>0</v>
      </c>
      <c r="Z243" s="28">
        <f>SUM([12]Ahmadnagar:Yavatmal!Z242)</f>
        <v>0</v>
      </c>
      <c r="AA243" s="33">
        <f>SUM([12]Ahmadnagar:Yavatmal!AA242)</f>
        <v>0</v>
      </c>
      <c r="AB243" s="28">
        <f>SUM([12]Ahmadnagar:Yavatmal!AB242)</f>
        <v>0</v>
      </c>
      <c r="AC243" s="30"/>
      <c r="AD243" s="1">
        <f>SUM([12]Ahmadnagar:Yavatmal!AB242)</f>
        <v>0</v>
      </c>
      <c r="AE243" s="1" t="b">
        <f t="shared" si="100"/>
        <v>1</v>
      </c>
    </row>
    <row r="244" spans="1:32" ht="27" customHeight="1">
      <c r="A244" s="31"/>
      <c r="B244" s="25" t="s">
        <v>174</v>
      </c>
      <c r="C244" s="33">
        <f>SUM([12]Ahmadnagar:Yavatmal!C243)</f>
        <v>0</v>
      </c>
      <c r="D244" s="26">
        <f>SUM([12]Ahmadnagar:Yavatmal!D243)</f>
        <v>0</v>
      </c>
      <c r="E244" s="33">
        <f>SUM([12]Ahmadnagar:Yavatmal!E243)</f>
        <v>0</v>
      </c>
      <c r="F244" s="26">
        <f>SUM([12]Ahmadnagar:Yavatmal!F243)</f>
        <v>0</v>
      </c>
      <c r="G244" s="129">
        <f t="shared" si="109"/>
        <v>0</v>
      </c>
      <c r="H244" s="129">
        <f t="shared" si="109"/>
        <v>0</v>
      </c>
      <c r="I244" s="33">
        <f>SUM([12]Ahmadnagar:Yavatmal!I243)</f>
        <v>0</v>
      </c>
      <c r="J244" s="26">
        <f>SUM([12]Ahmadnagar:Yavatmal!J243)</f>
        <v>0</v>
      </c>
      <c r="K244" s="33">
        <f>SUM([12]Ahmadnagar:Yavatmal!K243)</f>
        <v>0</v>
      </c>
      <c r="L244" s="26">
        <f>SUM([12]Ahmadnagar:Yavatmal!L243)</f>
        <v>0</v>
      </c>
      <c r="M244" s="26">
        <f>SUM([12]Ahmadnagar:Yavatmal!M243)</f>
        <v>0</v>
      </c>
      <c r="N244" s="26">
        <f>SUM([12]Ahmadnagar:Yavatmal!N243)</f>
        <v>0</v>
      </c>
      <c r="O244" s="27">
        <v>0</v>
      </c>
      <c r="P244" s="33">
        <f>SUM([12]Ahmadnagar:Yavatmal!P243)</f>
        <v>0</v>
      </c>
      <c r="Q244" s="26">
        <f>SUM([12]Ahmadnagar:Yavatmal!Q243)</f>
        <v>0</v>
      </c>
      <c r="R244" s="33">
        <f>SUM([12]Ahmadnagar:Yavatmal!R243)</f>
        <v>0</v>
      </c>
      <c r="S244" s="26">
        <f>SUM([12]Ahmadnagar:Yavatmal!S243)</f>
        <v>0</v>
      </c>
      <c r="T244" s="33">
        <f>SUM([12]Ahmadnagar:Yavatmal!T243)</f>
        <v>0</v>
      </c>
      <c r="U244" s="28">
        <f>SUM([12]Ahmadnagar:Yavatmal!U243)</f>
        <v>0</v>
      </c>
      <c r="V244" s="26">
        <f>SUM([12]Ahmadnagar:Yavatmal!V243)</f>
        <v>0</v>
      </c>
      <c r="W244" s="26">
        <f>SUM([12]Ahmadnagar:Yavatmal!W243)</f>
        <v>0</v>
      </c>
      <c r="X244" s="39"/>
      <c r="Y244" s="33">
        <f>SUM([12]Ahmadnagar:Yavatmal!Y243)</f>
        <v>0</v>
      </c>
      <c r="Z244" s="28">
        <f>SUM([12]Ahmadnagar:Yavatmal!Z243)</f>
        <v>0</v>
      </c>
      <c r="AA244" s="33">
        <f>SUM([12]Ahmadnagar:Yavatmal!AA243)</f>
        <v>0</v>
      </c>
      <c r="AB244" s="28">
        <f>SUM([12]Ahmadnagar:Yavatmal!AB243)</f>
        <v>0</v>
      </c>
      <c r="AC244" s="30"/>
      <c r="AD244" s="1">
        <f>SUM([12]Ahmadnagar:Yavatmal!AB243)</f>
        <v>0</v>
      </c>
      <c r="AE244" s="1" t="b">
        <f t="shared" si="100"/>
        <v>1</v>
      </c>
    </row>
    <row r="245" spans="1:32">
      <c r="A245" s="31"/>
      <c r="B245" s="25" t="s">
        <v>159</v>
      </c>
      <c r="C245" s="33">
        <f>SUM([12]Ahmadnagar:Yavatmal!C244)</f>
        <v>0</v>
      </c>
      <c r="D245" s="26">
        <f>SUM([12]Ahmadnagar:Yavatmal!D244)</f>
        <v>0</v>
      </c>
      <c r="E245" s="33">
        <f>SUM([12]Ahmadnagar:Yavatmal!E244)</f>
        <v>0</v>
      </c>
      <c r="F245" s="26">
        <f>SUM([12]Ahmadnagar:Yavatmal!F244)</f>
        <v>0</v>
      </c>
      <c r="G245" s="129">
        <f t="shared" si="109"/>
        <v>0</v>
      </c>
      <c r="H245" s="129">
        <f t="shared" si="109"/>
        <v>0</v>
      </c>
      <c r="I245" s="33">
        <f>SUM([12]Ahmadnagar:Yavatmal!I244)</f>
        <v>0</v>
      </c>
      <c r="J245" s="26">
        <f>SUM([12]Ahmadnagar:Yavatmal!J244)</f>
        <v>0</v>
      </c>
      <c r="K245" s="33">
        <f>SUM([12]Ahmadnagar:Yavatmal!K244)</f>
        <v>0</v>
      </c>
      <c r="L245" s="26">
        <f>SUM([12]Ahmadnagar:Yavatmal!L244)</f>
        <v>0</v>
      </c>
      <c r="M245" s="26">
        <f>SUM([12]Ahmadnagar:Yavatmal!M244)</f>
        <v>0</v>
      </c>
      <c r="N245" s="26">
        <f>SUM([12]Ahmadnagar:Yavatmal!N244)</f>
        <v>0</v>
      </c>
      <c r="O245" s="27">
        <v>0</v>
      </c>
      <c r="P245" s="33">
        <f>SUM([12]Ahmadnagar:Yavatmal!P244)</f>
        <v>0</v>
      </c>
      <c r="Q245" s="26">
        <f>SUM([12]Ahmadnagar:Yavatmal!Q244)</f>
        <v>0</v>
      </c>
      <c r="R245" s="33">
        <f>SUM([12]Ahmadnagar:Yavatmal!R244)</f>
        <v>0</v>
      </c>
      <c r="S245" s="26">
        <f>SUM([12]Ahmadnagar:Yavatmal!S244)</f>
        <v>0</v>
      </c>
      <c r="T245" s="33">
        <f>SUM([12]Ahmadnagar:Yavatmal!T244)</f>
        <v>0</v>
      </c>
      <c r="U245" s="28">
        <f>SUM([12]Ahmadnagar:Yavatmal!U244)</f>
        <v>0</v>
      </c>
      <c r="V245" s="26">
        <f>SUM([12]Ahmadnagar:Yavatmal!V244)</f>
        <v>0</v>
      </c>
      <c r="W245" s="26">
        <f>SUM([12]Ahmadnagar:Yavatmal!W244)</f>
        <v>0</v>
      </c>
      <c r="X245" s="39"/>
      <c r="Y245" s="33">
        <f>SUM([12]Ahmadnagar:Yavatmal!Y244)</f>
        <v>0</v>
      </c>
      <c r="Z245" s="28">
        <f>SUM([12]Ahmadnagar:Yavatmal!Z244)</f>
        <v>0</v>
      </c>
      <c r="AA245" s="33">
        <f>SUM([12]Ahmadnagar:Yavatmal!AA244)</f>
        <v>0</v>
      </c>
      <c r="AB245" s="28">
        <f>SUM([12]Ahmadnagar:Yavatmal!AB244)</f>
        <v>0</v>
      </c>
      <c r="AC245" s="30"/>
      <c r="AD245" s="1">
        <f>SUM([12]Ahmadnagar:Yavatmal!AB244)</f>
        <v>0</v>
      </c>
      <c r="AE245" s="1" t="b">
        <f t="shared" si="100"/>
        <v>1</v>
      </c>
    </row>
    <row r="246" spans="1:32" ht="30">
      <c r="A246" s="31">
        <v>10.08</v>
      </c>
      <c r="B246" s="34" t="s">
        <v>175</v>
      </c>
      <c r="C246" s="58">
        <f>SUM([12]Ahmadnagar:Yavatmal!C245)</f>
        <v>14940</v>
      </c>
      <c r="D246" s="59">
        <f>SUM([12]Ahmadnagar:Yavatmal!D245)</f>
        <v>89640</v>
      </c>
      <c r="E246" s="35">
        <f>SUM([12]Ahmadnagar:Yavatmal!E245)</f>
        <v>14940</v>
      </c>
      <c r="F246" s="36">
        <f>SUM([12]Ahmadnagar:Yavatmal!F245)</f>
        <v>89640</v>
      </c>
      <c r="G246" s="160">
        <f t="shared" si="109"/>
        <v>1</v>
      </c>
      <c r="H246" s="160">
        <f t="shared" si="109"/>
        <v>1</v>
      </c>
      <c r="I246" s="35">
        <f>SUM([12]Ahmadnagar:Yavatmal!I245)</f>
        <v>0</v>
      </c>
      <c r="J246" s="36">
        <f>SUM([12]Ahmadnagar:Yavatmal!J245)</f>
        <v>0</v>
      </c>
      <c r="K246" s="35">
        <f>SUM([12]Ahmadnagar:Yavatmal!K245)</f>
        <v>0</v>
      </c>
      <c r="L246" s="36">
        <f>SUM([12]Ahmadnagar:Yavatmal!L245)</f>
        <v>0</v>
      </c>
      <c r="M246" s="36">
        <f>SUM([12]Ahmadnagar:Yavatmal!M245)</f>
        <v>0</v>
      </c>
      <c r="N246" s="36">
        <f>SUM([12]Ahmadnagar:Yavatmal!N245)</f>
        <v>0</v>
      </c>
      <c r="O246" s="158">
        <v>6.5999999999999961</v>
      </c>
      <c r="P246" s="35">
        <f>SUM([12]Ahmadnagar:Yavatmal!P245)</f>
        <v>14940</v>
      </c>
      <c r="Q246" s="36">
        <f>SUM([12]Ahmadnagar:Yavatmal!Q245)</f>
        <v>98604</v>
      </c>
      <c r="R246" s="35">
        <f>SUM([12]Ahmadnagar:Yavatmal!R245)</f>
        <v>14940</v>
      </c>
      <c r="S246" s="36">
        <f>SUM([12]Ahmadnagar:Yavatmal!S245)</f>
        <v>98604</v>
      </c>
      <c r="T246" s="35">
        <f>SUM([12]Ahmadnagar:Yavatmal!T245)</f>
        <v>0</v>
      </c>
      <c r="U246" s="38">
        <f>SUM([12]Ahmadnagar:Yavatmal!U245)</f>
        <v>0</v>
      </c>
      <c r="V246" s="36">
        <f>SUM([12]Ahmadnagar:Yavatmal!V245)</f>
        <v>0</v>
      </c>
      <c r="W246" s="36">
        <f>SUM([12]Ahmadnagar:Yavatmal!W245)</f>
        <v>0</v>
      </c>
      <c r="X246" s="161">
        <v>6.6</v>
      </c>
      <c r="Y246" s="162">
        <f>SUM([12]Ahmadnagar:Yavatmal!Y245)</f>
        <v>14940</v>
      </c>
      <c r="Z246" s="38">
        <f>SUM([12]Ahmadnagar:Yavatmal!Z245)</f>
        <v>98604</v>
      </c>
      <c r="AA246" s="162">
        <f>SUM([12]Ahmadnagar:Yavatmal!AA245)</f>
        <v>14940</v>
      </c>
      <c r="AB246" s="163">
        <f>SUM([12]Ahmadnagar:Yavatmal!AB245)</f>
        <v>98604</v>
      </c>
      <c r="AC246" s="30" t="s">
        <v>129</v>
      </c>
      <c r="AD246" s="1">
        <f>SUM([12]Ahmadnagar:Yavatmal!AB245)</f>
        <v>98604</v>
      </c>
      <c r="AE246" s="1" t="b">
        <f t="shared" si="100"/>
        <v>1</v>
      </c>
      <c r="AF246" s="1">
        <f>P246*O246</f>
        <v>98603.999999999942</v>
      </c>
    </row>
    <row r="247" spans="1:32" ht="30">
      <c r="A247" s="31">
        <v>10.09</v>
      </c>
      <c r="B247" s="34" t="s">
        <v>176</v>
      </c>
      <c r="C247" s="35">
        <f>SUM([12]Ahmadnagar:Yavatmal!C246)</f>
        <v>0</v>
      </c>
      <c r="D247" s="36">
        <f>SUM([12]Ahmadnagar:Yavatmal!D246)</f>
        <v>0</v>
      </c>
      <c r="E247" s="35">
        <f>SUM([12]Ahmadnagar:Yavatmal!E246)</f>
        <v>0</v>
      </c>
      <c r="F247" s="36">
        <f>SUM([12]Ahmadnagar:Yavatmal!F246)</f>
        <v>0</v>
      </c>
      <c r="G247" s="122">
        <f t="shared" si="109"/>
        <v>0</v>
      </c>
      <c r="H247" s="122">
        <f t="shared" si="109"/>
        <v>0</v>
      </c>
      <c r="I247" s="35">
        <f>SUM([12]Ahmadnagar:Yavatmal!I246)</f>
        <v>0</v>
      </c>
      <c r="J247" s="36">
        <f>SUM([12]Ahmadnagar:Yavatmal!J246)</f>
        <v>0</v>
      </c>
      <c r="K247" s="35">
        <f>SUM([12]Ahmadnagar:Yavatmal!K246)</f>
        <v>0</v>
      </c>
      <c r="L247" s="36">
        <f>SUM([12]Ahmadnagar:Yavatmal!L246)</f>
        <v>0</v>
      </c>
      <c r="M247" s="36">
        <f>SUM([12]Ahmadnagar:Yavatmal!M246)</f>
        <v>0</v>
      </c>
      <c r="N247" s="36">
        <f>SUM([12]Ahmadnagar:Yavatmal!N246)</f>
        <v>0</v>
      </c>
      <c r="O247" s="37">
        <v>0</v>
      </c>
      <c r="P247" s="35">
        <f>SUM([12]Ahmadnagar:Yavatmal!P246)</f>
        <v>0</v>
      </c>
      <c r="Q247" s="36">
        <f>SUM([12]Ahmadnagar:Yavatmal!Q246)</f>
        <v>0</v>
      </c>
      <c r="R247" s="35">
        <f>SUM([12]Ahmadnagar:Yavatmal!R246)</f>
        <v>0</v>
      </c>
      <c r="S247" s="36">
        <f>SUM([12]Ahmadnagar:Yavatmal!S246)</f>
        <v>0</v>
      </c>
      <c r="T247" s="35">
        <f>SUM([12]Ahmadnagar:Yavatmal!T246)</f>
        <v>0</v>
      </c>
      <c r="U247" s="38">
        <f>SUM([12]Ahmadnagar:Yavatmal!U246)</f>
        <v>0</v>
      </c>
      <c r="V247" s="36">
        <f>SUM([12]Ahmadnagar:Yavatmal!V246)</f>
        <v>0</v>
      </c>
      <c r="W247" s="36">
        <f>SUM([12]Ahmadnagar:Yavatmal!W246)</f>
        <v>0</v>
      </c>
      <c r="X247" s="39"/>
      <c r="Y247" s="35">
        <f>SUM([12]Ahmadnagar:Yavatmal!Y246)</f>
        <v>0</v>
      </c>
      <c r="Z247" s="38">
        <f>SUM([12]Ahmadnagar:Yavatmal!Z246)</f>
        <v>0</v>
      </c>
      <c r="AA247" s="35">
        <f>SUM([12]Ahmadnagar:Yavatmal!AA246)</f>
        <v>0</v>
      </c>
      <c r="AB247" s="38">
        <f>SUM([12]Ahmadnagar:Yavatmal!AB246)</f>
        <v>0</v>
      </c>
      <c r="AC247" s="30"/>
      <c r="AD247" s="1">
        <f>SUM([12]Ahmadnagar:Yavatmal!AB246)</f>
        <v>0</v>
      </c>
      <c r="AE247" s="1" t="b">
        <f t="shared" si="100"/>
        <v>1</v>
      </c>
    </row>
    <row r="248" spans="1:32" ht="30">
      <c r="A248" s="31">
        <v>10.1</v>
      </c>
      <c r="B248" s="154" t="s">
        <v>177</v>
      </c>
      <c r="C248" s="155">
        <f>SUM([12]Ahmadnagar:Yavatmal!C247)</f>
        <v>0</v>
      </c>
      <c r="D248" s="156">
        <f>SUM([12]Ahmadnagar:Yavatmal!D247)</f>
        <v>0</v>
      </c>
      <c r="E248" s="155">
        <f>SUM([12]Ahmadnagar:Yavatmal!E247)</f>
        <v>0</v>
      </c>
      <c r="F248" s="156">
        <f>SUM([12]Ahmadnagar:Yavatmal!F247)</f>
        <v>0</v>
      </c>
      <c r="G248" s="160">
        <f t="shared" si="109"/>
        <v>0</v>
      </c>
      <c r="H248" s="160">
        <f t="shared" si="109"/>
        <v>0</v>
      </c>
      <c r="I248" s="155">
        <f>SUM([12]Ahmadnagar:Yavatmal!I247)</f>
        <v>0</v>
      </c>
      <c r="J248" s="156">
        <f>SUM([12]Ahmadnagar:Yavatmal!J247)</f>
        <v>0</v>
      </c>
      <c r="K248" s="155">
        <f>SUM([12]Ahmadnagar:Yavatmal!K247)</f>
        <v>0</v>
      </c>
      <c r="L248" s="156">
        <f>SUM([12]Ahmadnagar:Yavatmal!L247)</f>
        <v>0</v>
      </c>
      <c r="M248" s="156">
        <f>SUM([12]Ahmadnagar:Yavatmal!M247)</f>
        <v>0</v>
      </c>
      <c r="N248" s="156">
        <f>SUM([12]Ahmadnagar:Yavatmal!N247)</f>
        <v>0</v>
      </c>
      <c r="O248" s="158">
        <v>0</v>
      </c>
      <c r="P248" s="155">
        <f>SUM([12]Ahmadnagar:Yavatmal!P247)</f>
        <v>0</v>
      </c>
      <c r="Q248" s="156">
        <f>SUM([12]Ahmadnagar:Yavatmal!Q247)</f>
        <v>0</v>
      </c>
      <c r="R248" s="155">
        <f>SUM([12]Ahmadnagar:Yavatmal!R247)</f>
        <v>0</v>
      </c>
      <c r="S248" s="156">
        <f>SUM([12]Ahmadnagar:Yavatmal!S247)</f>
        <v>0</v>
      </c>
      <c r="T248" s="155">
        <f>SUM([12]Ahmadnagar:Yavatmal!T247)</f>
        <v>0</v>
      </c>
      <c r="U248" s="159">
        <f>SUM([12]Ahmadnagar:Yavatmal!U247)</f>
        <v>0</v>
      </c>
      <c r="V248" s="156">
        <f>SUM([12]Ahmadnagar:Yavatmal!V247)</f>
        <v>0</v>
      </c>
      <c r="W248" s="156">
        <f>SUM([12]Ahmadnagar:Yavatmal!W247)</f>
        <v>0</v>
      </c>
      <c r="X248" s="39"/>
      <c r="Y248" s="155">
        <f>SUM([12]Ahmadnagar:Yavatmal!Y247)</f>
        <v>0</v>
      </c>
      <c r="Z248" s="159">
        <f>SUM([12]Ahmadnagar:Yavatmal!Z247)</f>
        <v>0</v>
      </c>
      <c r="AA248" s="155">
        <f>SUM([12]Ahmadnagar:Yavatmal!AA247)</f>
        <v>0</v>
      </c>
      <c r="AB248" s="159">
        <f>SUM([12]Ahmadnagar:Yavatmal!AB247)</f>
        <v>0</v>
      </c>
      <c r="AC248" s="30"/>
      <c r="AD248" s="1">
        <f>SUM([12]Ahmadnagar:Yavatmal!AB247)</f>
        <v>0</v>
      </c>
      <c r="AE248" s="1" t="b">
        <f t="shared" si="100"/>
        <v>1</v>
      </c>
    </row>
    <row r="249" spans="1:32">
      <c r="A249" s="31"/>
      <c r="B249" s="25" t="s">
        <v>163</v>
      </c>
      <c r="C249" s="33">
        <f>SUM([12]Ahmadnagar:Yavatmal!C248)</f>
        <v>0</v>
      </c>
      <c r="D249" s="26">
        <f>SUM([12]Ahmadnagar:Yavatmal!D248)</f>
        <v>0</v>
      </c>
      <c r="E249" s="33">
        <f>SUM([12]Ahmadnagar:Yavatmal!E248)</f>
        <v>0</v>
      </c>
      <c r="F249" s="26">
        <f>SUM([12]Ahmadnagar:Yavatmal!F248)</f>
        <v>0</v>
      </c>
      <c r="G249" s="139">
        <f t="shared" si="109"/>
        <v>0</v>
      </c>
      <c r="H249" s="139">
        <f t="shared" si="109"/>
        <v>0</v>
      </c>
      <c r="I249" s="33">
        <f>SUM([12]Ahmadnagar:Yavatmal!I248)</f>
        <v>0</v>
      </c>
      <c r="J249" s="26">
        <f>SUM([12]Ahmadnagar:Yavatmal!J248)</f>
        <v>0</v>
      </c>
      <c r="K249" s="33">
        <f>SUM([12]Ahmadnagar:Yavatmal!K248)</f>
        <v>0</v>
      </c>
      <c r="L249" s="26">
        <f>SUM([12]Ahmadnagar:Yavatmal!L248)</f>
        <v>0</v>
      </c>
      <c r="M249" s="26">
        <f>SUM([12]Ahmadnagar:Yavatmal!M248)</f>
        <v>0</v>
      </c>
      <c r="N249" s="26">
        <f>SUM([12]Ahmadnagar:Yavatmal!N248)</f>
        <v>0</v>
      </c>
      <c r="O249" s="27">
        <v>0</v>
      </c>
      <c r="P249" s="33">
        <f>SUM([12]Ahmadnagar:Yavatmal!P248)</f>
        <v>0</v>
      </c>
      <c r="Q249" s="26">
        <f>SUM([12]Ahmadnagar:Yavatmal!Q248)</f>
        <v>0</v>
      </c>
      <c r="R249" s="33">
        <f>SUM([12]Ahmadnagar:Yavatmal!R248)</f>
        <v>0</v>
      </c>
      <c r="S249" s="26">
        <f>SUM([12]Ahmadnagar:Yavatmal!S248)</f>
        <v>0</v>
      </c>
      <c r="T249" s="33">
        <f>SUM([12]Ahmadnagar:Yavatmal!T248)</f>
        <v>0</v>
      </c>
      <c r="U249" s="28">
        <f>SUM([12]Ahmadnagar:Yavatmal!U248)</f>
        <v>0</v>
      </c>
      <c r="V249" s="26">
        <f>SUM([12]Ahmadnagar:Yavatmal!V248)</f>
        <v>0</v>
      </c>
      <c r="W249" s="26">
        <f>SUM([12]Ahmadnagar:Yavatmal!W248)</f>
        <v>0</v>
      </c>
      <c r="X249" s="39"/>
      <c r="Y249" s="33">
        <f>SUM([12]Ahmadnagar:Yavatmal!Y248)</f>
        <v>0</v>
      </c>
      <c r="Z249" s="28">
        <f>SUM([12]Ahmadnagar:Yavatmal!Z248)</f>
        <v>0</v>
      </c>
      <c r="AA249" s="33">
        <f>SUM([12]Ahmadnagar:Yavatmal!AA248)</f>
        <v>0</v>
      </c>
      <c r="AB249" s="28">
        <f>SUM([12]Ahmadnagar:Yavatmal!AB248)</f>
        <v>0</v>
      </c>
      <c r="AC249" s="30"/>
      <c r="AD249" s="1">
        <f>SUM([12]Ahmadnagar:Yavatmal!AB248)</f>
        <v>0</v>
      </c>
      <c r="AE249" s="1" t="b">
        <f t="shared" si="100"/>
        <v>1</v>
      </c>
    </row>
    <row r="250" spans="1:32" ht="30">
      <c r="A250" s="31">
        <v>10.11</v>
      </c>
      <c r="B250" s="99" t="s">
        <v>178</v>
      </c>
      <c r="C250" s="58">
        <f>SUM([12]Ahmadnagar:Yavatmal!C249)</f>
        <v>447</v>
      </c>
      <c r="D250" s="59">
        <f>SUM([12]Ahmadnagar:Yavatmal!D249)</f>
        <v>2682</v>
      </c>
      <c r="E250" s="155">
        <f>SUM([12]Ahmadnagar:Yavatmal!E249)</f>
        <v>447</v>
      </c>
      <c r="F250" s="156">
        <f>SUM([12]Ahmadnagar:Yavatmal!F249)</f>
        <v>2682</v>
      </c>
      <c r="G250" s="160">
        <f t="shared" si="109"/>
        <v>1</v>
      </c>
      <c r="H250" s="160">
        <f t="shared" si="109"/>
        <v>1</v>
      </c>
      <c r="I250" s="155">
        <f>SUM([12]Ahmadnagar:Yavatmal!I249)</f>
        <v>0</v>
      </c>
      <c r="J250" s="156">
        <f>SUM([12]Ahmadnagar:Yavatmal!J249)</f>
        <v>0</v>
      </c>
      <c r="K250" s="155">
        <f>SUM([12]Ahmadnagar:Yavatmal!K249)</f>
        <v>0</v>
      </c>
      <c r="L250" s="156">
        <f>SUM([12]Ahmadnagar:Yavatmal!L249)</f>
        <v>0</v>
      </c>
      <c r="M250" s="156">
        <f>SUM([12]Ahmadnagar:Yavatmal!M249)</f>
        <v>0</v>
      </c>
      <c r="N250" s="156">
        <f>SUM([12]Ahmadnagar:Yavatmal!N249)</f>
        <v>0</v>
      </c>
      <c r="O250" s="158">
        <v>6.5999999999999961</v>
      </c>
      <c r="P250" s="155">
        <f>SUM([12]Ahmadnagar:Yavatmal!P249)</f>
        <v>447</v>
      </c>
      <c r="Q250" s="156">
        <f>SUM([12]Ahmadnagar:Yavatmal!Q249)</f>
        <v>2950.2</v>
      </c>
      <c r="R250" s="155">
        <f>SUM([12]Ahmadnagar:Yavatmal!R249)</f>
        <v>447</v>
      </c>
      <c r="S250" s="156">
        <f>SUM([12]Ahmadnagar:Yavatmal!S249)</f>
        <v>2950.2</v>
      </c>
      <c r="T250" s="155">
        <f>SUM([12]Ahmadnagar:Yavatmal!T249)</f>
        <v>0</v>
      </c>
      <c r="U250" s="159">
        <f>SUM([12]Ahmadnagar:Yavatmal!U249)</f>
        <v>0</v>
      </c>
      <c r="V250" s="156">
        <f>SUM([12]Ahmadnagar:Yavatmal!V249)</f>
        <v>0</v>
      </c>
      <c r="W250" s="156">
        <f>SUM([12]Ahmadnagar:Yavatmal!W249)</f>
        <v>0</v>
      </c>
      <c r="X250" s="161">
        <v>6.6</v>
      </c>
      <c r="Y250" s="162">
        <f>SUM([12]Ahmadnagar:Yavatmal!Y249)</f>
        <v>447</v>
      </c>
      <c r="Z250" s="159">
        <f>SUM([12]Ahmadnagar:Yavatmal!Z249)</f>
        <v>2950.2</v>
      </c>
      <c r="AA250" s="164">
        <f>SUM([12]Ahmadnagar:Yavatmal!AA249)</f>
        <v>447</v>
      </c>
      <c r="AB250" s="165">
        <f>SUM([12]Ahmadnagar:Yavatmal!AB249)</f>
        <v>2950.2</v>
      </c>
      <c r="AC250" s="30" t="s">
        <v>129</v>
      </c>
      <c r="AD250" s="1">
        <f>SUM([12]Ahmadnagar:Yavatmal!AB249)</f>
        <v>2950.2</v>
      </c>
      <c r="AE250" s="1" t="b">
        <f t="shared" si="100"/>
        <v>1</v>
      </c>
      <c r="AF250" s="1">
        <f>P250*O250</f>
        <v>2950.1999999999985</v>
      </c>
    </row>
    <row r="251" spans="1:32">
      <c r="A251" s="31"/>
      <c r="B251" s="154" t="s">
        <v>165</v>
      </c>
      <c r="C251" s="155">
        <f>SUM([12]Ahmadnagar:Yavatmal!C250)</f>
        <v>0</v>
      </c>
      <c r="D251" s="156">
        <f>SUM([12]Ahmadnagar:Yavatmal!D250)</f>
        <v>0</v>
      </c>
      <c r="E251" s="155">
        <f>SUM([12]Ahmadnagar:Yavatmal!E250)</f>
        <v>0</v>
      </c>
      <c r="F251" s="156">
        <f>SUM([12]Ahmadnagar:Yavatmal!F250)</f>
        <v>0</v>
      </c>
      <c r="G251" s="157">
        <f t="shared" si="109"/>
        <v>0</v>
      </c>
      <c r="H251" s="157">
        <f t="shared" si="109"/>
        <v>0</v>
      </c>
      <c r="I251" s="155">
        <f>SUM([12]Ahmadnagar:Yavatmal!I250)</f>
        <v>0</v>
      </c>
      <c r="J251" s="156">
        <f>SUM([12]Ahmadnagar:Yavatmal!J250)</f>
        <v>0</v>
      </c>
      <c r="K251" s="155">
        <f>SUM([12]Ahmadnagar:Yavatmal!K250)</f>
        <v>0</v>
      </c>
      <c r="L251" s="156">
        <f>SUM([12]Ahmadnagar:Yavatmal!L250)</f>
        <v>0</v>
      </c>
      <c r="M251" s="156">
        <f>SUM([12]Ahmadnagar:Yavatmal!M250)</f>
        <v>0</v>
      </c>
      <c r="N251" s="156">
        <f>SUM([12]Ahmadnagar:Yavatmal!N250)</f>
        <v>0</v>
      </c>
      <c r="O251" s="158">
        <v>0</v>
      </c>
      <c r="P251" s="155">
        <f>SUM([12]Ahmadnagar:Yavatmal!P250)</f>
        <v>0</v>
      </c>
      <c r="Q251" s="156">
        <f>SUM([12]Ahmadnagar:Yavatmal!Q250)</f>
        <v>0</v>
      </c>
      <c r="R251" s="155">
        <f>SUM([12]Ahmadnagar:Yavatmal!R250)</f>
        <v>0</v>
      </c>
      <c r="S251" s="156">
        <f>SUM([12]Ahmadnagar:Yavatmal!S250)</f>
        <v>0</v>
      </c>
      <c r="T251" s="155">
        <f>SUM([12]Ahmadnagar:Yavatmal!T250)</f>
        <v>0</v>
      </c>
      <c r="U251" s="159">
        <f>SUM([12]Ahmadnagar:Yavatmal!U250)</f>
        <v>0</v>
      </c>
      <c r="V251" s="156">
        <f>SUM([12]Ahmadnagar:Yavatmal!V250)</f>
        <v>0</v>
      </c>
      <c r="W251" s="156">
        <f>SUM([12]Ahmadnagar:Yavatmal!W250)</f>
        <v>0</v>
      </c>
      <c r="X251" s="39"/>
      <c r="Y251" s="155">
        <f>SUM([12]Ahmadnagar:Yavatmal!Y250)</f>
        <v>0</v>
      </c>
      <c r="Z251" s="159">
        <f>SUM([12]Ahmadnagar:Yavatmal!Z250)</f>
        <v>0</v>
      </c>
      <c r="AA251" s="155">
        <f>SUM([12]Ahmadnagar:Yavatmal!AA250)</f>
        <v>0</v>
      </c>
      <c r="AB251" s="159">
        <f>SUM([12]Ahmadnagar:Yavatmal!AB250)</f>
        <v>0</v>
      </c>
      <c r="AC251" s="30"/>
      <c r="AD251" s="1">
        <f>SUM([12]Ahmadnagar:Yavatmal!AB250)</f>
        <v>0</v>
      </c>
      <c r="AE251" s="1" t="b">
        <f t="shared" si="100"/>
        <v>1</v>
      </c>
    </row>
    <row r="252" spans="1:32">
      <c r="A252" s="31"/>
      <c r="B252" s="154" t="s">
        <v>166</v>
      </c>
      <c r="C252" s="155">
        <f>SUM([12]Ahmadnagar:Yavatmal!C251)</f>
        <v>0</v>
      </c>
      <c r="D252" s="156">
        <f>SUM([12]Ahmadnagar:Yavatmal!D251)</f>
        <v>0</v>
      </c>
      <c r="E252" s="155">
        <f>SUM([12]Ahmadnagar:Yavatmal!E251)</f>
        <v>0</v>
      </c>
      <c r="F252" s="156">
        <f>SUM([12]Ahmadnagar:Yavatmal!F251)</f>
        <v>0</v>
      </c>
      <c r="G252" s="157">
        <f t="shared" si="109"/>
        <v>0</v>
      </c>
      <c r="H252" s="157">
        <f t="shared" si="109"/>
        <v>0</v>
      </c>
      <c r="I252" s="155">
        <f>SUM([12]Ahmadnagar:Yavatmal!I251)</f>
        <v>0</v>
      </c>
      <c r="J252" s="156">
        <f>SUM([12]Ahmadnagar:Yavatmal!J251)</f>
        <v>0</v>
      </c>
      <c r="K252" s="155">
        <f>SUM([12]Ahmadnagar:Yavatmal!K251)</f>
        <v>0</v>
      </c>
      <c r="L252" s="156">
        <f>SUM([12]Ahmadnagar:Yavatmal!L251)</f>
        <v>0</v>
      </c>
      <c r="M252" s="156">
        <f>SUM([12]Ahmadnagar:Yavatmal!M251)</f>
        <v>0</v>
      </c>
      <c r="N252" s="156">
        <f>SUM([12]Ahmadnagar:Yavatmal!N251)</f>
        <v>0</v>
      </c>
      <c r="O252" s="158">
        <v>0</v>
      </c>
      <c r="P252" s="155">
        <f>SUM([12]Ahmadnagar:Yavatmal!P251)</f>
        <v>0</v>
      </c>
      <c r="Q252" s="156">
        <f>SUM([12]Ahmadnagar:Yavatmal!Q251)</f>
        <v>0</v>
      </c>
      <c r="R252" s="155">
        <f>SUM([12]Ahmadnagar:Yavatmal!R251)</f>
        <v>0</v>
      </c>
      <c r="S252" s="156">
        <f>SUM([12]Ahmadnagar:Yavatmal!S251)</f>
        <v>0</v>
      </c>
      <c r="T252" s="155">
        <f>SUM([12]Ahmadnagar:Yavatmal!T251)</f>
        <v>0</v>
      </c>
      <c r="U252" s="159">
        <f>SUM([12]Ahmadnagar:Yavatmal!U251)</f>
        <v>0</v>
      </c>
      <c r="V252" s="156">
        <f>SUM([12]Ahmadnagar:Yavatmal!V251)</f>
        <v>0</v>
      </c>
      <c r="W252" s="156">
        <f>SUM([12]Ahmadnagar:Yavatmal!W251)</f>
        <v>0</v>
      </c>
      <c r="X252" s="39"/>
      <c r="Y252" s="155">
        <f>SUM([12]Ahmadnagar:Yavatmal!Y251)</f>
        <v>0</v>
      </c>
      <c r="Z252" s="159">
        <f>SUM([12]Ahmadnagar:Yavatmal!Z251)</f>
        <v>0</v>
      </c>
      <c r="AA252" s="155">
        <f>SUM([12]Ahmadnagar:Yavatmal!AA251)</f>
        <v>0</v>
      </c>
      <c r="AB252" s="159">
        <f>SUM([12]Ahmadnagar:Yavatmal!AB251)</f>
        <v>0</v>
      </c>
      <c r="AC252" s="30"/>
      <c r="AD252" s="1">
        <f>SUM([12]Ahmadnagar:Yavatmal!AB251)</f>
        <v>0</v>
      </c>
      <c r="AE252" s="1" t="b">
        <f t="shared" si="100"/>
        <v>1</v>
      </c>
    </row>
    <row r="253" spans="1:32">
      <c r="A253" s="31"/>
      <c r="B253" s="154" t="s">
        <v>167</v>
      </c>
      <c r="C253" s="155">
        <f>SUM([12]Ahmadnagar:Yavatmal!C252)</f>
        <v>0</v>
      </c>
      <c r="D253" s="156">
        <f>SUM([12]Ahmadnagar:Yavatmal!D252)</f>
        <v>0</v>
      </c>
      <c r="E253" s="155">
        <f>SUM([12]Ahmadnagar:Yavatmal!E252)</f>
        <v>0</v>
      </c>
      <c r="F253" s="156">
        <f>SUM([12]Ahmadnagar:Yavatmal!F252)</f>
        <v>0</v>
      </c>
      <c r="G253" s="157">
        <f t="shared" si="109"/>
        <v>0</v>
      </c>
      <c r="H253" s="157">
        <f t="shared" si="109"/>
        <v>0</v>
      </c>
      <c r="I253" s="155">
        <f>SUM([12]Ahmadnagar:Yavatmal!I252)</f>
        <v>0</v>
      </c>
      <c r="J253" s="156">
        <f>SUM([12]Ahmadnagar:Yavatmal!J252)</f>
        <v>0</v>
      </c>
      <c r="K253" s="155">
        <f>SUM([12]Ahmadnagar:Yavatmal!K252)</f>
        <v>0</v>
      </c>
      <c r="L253" s="156">
        <f>SUM([12]Ahmadnagar:Yavatmal!L252)</f>
        <v>0</v>
      </c>
      <c r="M253" s="156">
        <f>SUM([12]Ahmadnagar:Yavatmal!M252)</f>
        <v>0</v>
      </c>
      <c r="N253" s="156">
        <f>SUM([12]Ahmadnagar:Yavatmal!N252)</f>
        <v>0</v>
      </c>
      <c r="O253" s="158">
        <v>0</v>
      </c>
      <c r="P253" s="155">
        <f>SUM([12]Ahmadnagar:Yavatmal!P252)</f>
        <v>0</v>
      </c>
      <c r="Q253" s="156">
        <f>SUM([12]Ahmadnagar:Yavatmal!Q252)</f>
        <v>0</v>
      </c>
      <c r="R253" s="155">
        <f>SUM([12]Ahmadnagar:Yavatmal!R252)</f>
        <v>0</v>
      </c>
      <c r="S253" s="156">
        <f>SUM([12]Ahmadnagar:Yavatmal!S252)</f>
        <v>0</v>
      </c>
      <c r="T253" s="155">
        <f>SUM([12]Ahmadnagar:Yavatmal!T252)</f>
        <v>0</v>
      </c>
      <c r="U253" s="159">
        <f>SUM([12]Ahmadnagar:Yavatmal!U252)</f>
        <v>0</v>
      </c>
      <c r="V253" s="156">
        <f>SUM([12]Ahmadnagar:Yavatmal!V252)</f>
        <v>0</v>
      </c>
      <c r="W253" s="156">
        <f>SUM([12]Ahmadnagar:Yavatmal!W252)</f>
        <v>0</v>
      </c>
      <c r="X253" s="39"/>
      <c r="Y253" s="155">
        <f>SUM([12]Ahmadnagar:Yavatmal!Y252)</f>
        <v>0</v>
      </c>
      <c r="Z253" s="159">
        <f>SUM([12]Ahmadnagar:Yavatmal!Z252)</f>
        <v>0</v>
      </c>
      <c r="AA253" s="155">
        <f>SUM([12]Ahmadnagar:Yavatmal!AA252)</f>
        <v>0</v>
      </c>
      <c r="AB253" s="159">
        <f>SUM([12]Ahmadnagar:Yavatmal!AB252)</f>
        <v>0</v>
      </c>
      <c r="AC253" s="30"/>
      <c r="AD253" s="1">
        <f>SUM([12]Ahmadnagar:Yavatmal!AB252)</f>
        <v>0</v>
      </c>
      <c r="AE253" s="1" t="b">
        <f t="shared" si="100"/>
        <v>1</v>
      </c>
    </row>
    <row r="254" spans="1:32" ht="45">
      <c r="A254" s="31">
        <v>10.119999999999999</v>
      </c>
      <c r="B254" s="154" t="s">
        <v>179</v>
      </c>
      <c r="C254" s="155">
        <f>SUM([12]Ahmadnagar:Yavatmal!C253)</f>
        <v>0</v>
      </c>
      <c r="D254" s="156">
        <f>SUM([12]Ahmadnagar:Yavatmal!D253)</f>
        <v>0</v>
      </c>
      <c r="E254" s="155">
        <f>SUM([12]Ahmadnagar:Yavatmal!E253)</f>
        <v>0</v>
      </c>
      <c r="F254" s="156">
        <f>SUM([12]Ahmadnagar:Yavatmal!F253)</f>
        <v>0</v>
      </c>
      <c r="G254" s="157">
        <f t="shared" si="109"/>
        <v>0</v>
      </c>
      <c r="H254" s="157">
        <f t="shared" si="109"/>
        <v>0</v>
      </c>
      <c r="I254" s="155">
        <f>SUM([12]Ahmadnagar:Yavatmal!I253)</f>
        <v>0</v>
      </c>
      <c r="J254" s="156">
        <f>SUM([12]Ahmadnagar:Yavatmal!J253)</f>
        <v>0</v>
      </c>
      <c r="K254" s="155">
        <f>SUM([12]Ahmadnagar:Yavatmal!K253)</f>
        <v>0</v>
      </c>
      <c r="L254" s="156">
        <f>SUM([12]Ahmadnagar:Yavatmal!L253)</f>
        <v>0</v>
      </c>
      <c r="M254" s="156">
        <f>SUM([12]Ahmadnagar:Yavatmal!M253)</f>
        <v>0</v>
      </c>
      <c r="N254" s="156">
        <f>SUM([12]Ahmadnagar:Yavatmal!N253)</f>
        <v>0</v>
      </c>
      <c r="O254" s="158">
        <v>0</v>
      </c>
      <c r="P254" s="155">
        <f>SUM([12]Ahmadnagar:Yavatmal!P253)</f>
        <v>0</v>
      </c>
      <c r="Q254" s="156">
        <f>SUM([12]Ahmadnagar:Yavatmal!Q253)</f>
        <v>0</v>
      </c>
      <c r="R254" s="155">
        <f>SUM([12]Ahmadnagar:Yavatmal!R253)</f>
        <v>0</v>
      </c>
      <c r="S254" s="156">
        <f>SUM([12]Ahmadnagar:Yavatmal!S253)</f>
        <v>0</v>
      </c>
      <c r="T254" s="155">
        <f>SUM([12]Ahmadnagar:Yavatmal!T253)</f>
        <v>0</v>
      </c>
      <c r="U254" s="159">
        <f>SUM([12]Ahmadnagar:Yavatmal!U253)</f>
        <v>0</v>
      </c>
      <c r="V254" s="156">
        <f>SUM([12]Ahmadnagar:Yavatmal!V253)</f>
        <v>0</v>
      </c>
      <c r="W254" s="156">
        <f>SUM([12]Ahmadnagar:Yavatmal!W253)</f>
        <v>0</v>
      </c>
      <c r="X254" s="39"/>
      <c r="Y254" s="155">
        <f>SUM([12]Ahmadnagar:Yavatmal!Y253)</f>
        <v>0</v>
      </c>
      <c r="Z254" s="159">
        <f>SUM([12]Ahmadnagar:Yavatmal!Z253)</f>
        <v>0</v>
      </c>
      <c r="AA254" s="155">
        <f>SUM([12]Ahmadnagar:Yavatmal!AA253)</f>
        <v>0</v>
      </c>
      <c r="AB254" s="159">
        <f>SUM([12]Ahmadnagar:Yavatmal!AB253)</f>
        <v>0</v>
      </c>
      <c r="AC254" s="30"/>
      <c r="AD254" s="1">
        <f>SUM([12]Ahmadnagar:Yavatmal!AB253)</f>
        <v>0</v>
      </c>
      <c r="AE254" s="1" t="b">
        <f t="shared" si="100"/>
        <v>1</v>
      </c>
    </row>
    <row r="255" spans="1:32">
      <c r="A255" s="31"/>
      <c r="B255" s="154" t="s">
        <v>165</v>
      </c>
      <c r="C255" s="155">
        <f>SUM([12]Ahmadnagar:Yavatmal!C254)</f>
        <v>0</v>
      </c>
      <c r="D255" s="156">
        <f>SUM([12]Ahmadnagar:Yavatmal!D254)</f>
        <v>0</v>
      </c>
      <c r="E255" s="155">
        <f>SUM([12]Ahmadnagar:Yavatmal!E254)</f>
        <v>0</v>
      </c>
      <c r="F255" s="156">
        <f>SUM([12]Ahmadnagar:Yavatmal!F254)</f>
        <v>0</v>
      </c>
      <c r="G255" s="157">
        <f t="shared" si="109"/>
        <v>0</v>
      </c>
      <c r="H255" s="157">
        <f t="shared" si="109"/>
        <v>0</v>
      </c>
      <c r="I255" s="155">
        <f>SUM([12]Ahmadnagar:Yavatmal!I254)</f>
        <v>0</v>
      </c>
      <c r="J255" s="156">
        <f>SUM([12]Ahmadnagar:Yavatmal!J254)</f>
        <v>0</v>
      </c>
      <c r="K255" s="155">
        <f>SUM([12]Ahmadnagar:Yavatmal!K254)</f>
        <v>0</v>
      </c>
      <c r="L255" s="156">
        <f>SUM([12]Ahmadnagar:Yavatmal!L254)</f>
        <v>0</v>
      </c>
      <c r="M255" s="156">
        <f>SUM([12]Ahmadnagar:Yavatmal!M254)</f>
        <v>0</v>
      </c>
      <c r="N255" s="156">
        <f>SUM([12]Ahmadnagar:Yavatmal!N254)</f>
        <v>0</v>
      </c>
      <c r="O255" s="158">
        <v>0</v>
      </c>
      <c r="P255" s="155">
        <f>SUM([12]Ahmadnagar:Yavatmal!P254)</f>
        <v>0</v>
      </c>
      <c r="Q255" s="156">
        <f>SUM([12]Ahmadnagar:Yavatmal!Q254)</f>
        <v>0</v>
      </c>
      <c r="R255" s="155">
        <f>SUM([12]Ahmadnagar:Yavatmal!R254)</f>
        <v>0</v>
      </c>
      <c r="S255" s="156">
        <f>SUM([12]Ahmadnagar:Yavatmal!S254)</f>
        <v>0</v>
      </c>
      <c r="T255" s="155">
        <f>SUM([12]Ahmadnagar:Yavatmal!T254)</f>
        <v>0</v>
      </c>
      <c r="U255" s="159">
        <f>SUM([12]Ahmadnagar:Yavatmal!U254)</f>
        <v>0</v>
      </c>
      <c r="V255" s="156">
        <f>SUM([12]Ahmadnagar:Yavatmal!V254)</f>
        <v>0</v>
      </c>
      <c r="W255" s="156">
        <f>SUM([12]Ahmadnagar:Yavatmal!W254)</f>
        <v>0</v>
      </c>
      <c r="X255" s="39"/>
      <c r="Y255" s="155">
        <f>SUM([12]Ahmadnagar:Yavatmal!Y254)</f>
        <v>0</v>
      </c>
      <c r="Z255" s="159">
        <f>SUM([12]Ahmadnagar:Yavatmal!Z254)</f>
        <v>0</v>
      </c>
      <c r="AA255" s="155">
        <f>SUM([12]Ahmadnagar:Yavatmal!AA254)</f>
        <v>0</v>
      </c>
      <c r="AB255" s="159">
        <f>SUM([12]Ahmadnagar:Yavatmal!AB254)</f>
        <v>0</v>
      </c>
      <c r="AC255" s="30"/>
      <c r="AD255" s="1">
        <f>SUM([12]Ahmadnagar:Yavatmal!AB254)</f>
        <v>0</v>
      </c>
      <c r="AE255" s="1" t="b">
        <f t="shared" si="100"/>
        <v>1</v>
      </c>
    </row>
    <row r="256" spans="1:32">
      <c r="A256" s="31"/>
      <c r="B256" s="154" t="s">
        <v>166</v>
      </c>
      <c r="C256" s="155">
        <f>SUM([12]Ahmadnagar:Yavatmal!C255)</f>
        <v>0</v>
      </c>
      <c r="D256" s="156">
        <f>SUM([12]Ahmadnagar:Yavatmal!D255)</f>
        <v>0</v>
      </c>
      <c r="E256" s="155">
        <f>SUM([12]Ahmadnagar:Yavatmal!E255)</f>
        <v>0</v>
      </c>
      <c r="F256" s="156">
        <f>SUM([12]Ahmadnagar:Yavatmal!F255)</f>
        <v>0</v>
      </c>
      <c r="G256" s="157">
        <f t="shared" si="109"/>
        <v>0</v>
      </c>
      <c r="H256" s="157">
        <f t="shared" si="109"/>
        <v>0</v>
      </c>
      <c r="I256" s="155">
        <f>SUM([12]Ahmadnagar:Yavatmal!I255)</f>
        <v>0</v>
      </c>
      <c r="J256" s="156">
        <f>SUM([12]Ahmadnagar:Yavatmal!J255)</f>
        <v>0</v>
      </c>
      <c r="K256" s="155">
        <f>SUM([12]Ahmadnagar:Yavatmal!K255)</f>
        <v>0</v>
      </c>
      <c r="L256" s="156">
        <f>SUM([12]Ahmadnagar:Yavatmal!L255)</f>
        <v>0</v>
      </c>
      <c r="M256" s="156">
        <f>SUM([12]Ahmadnagar:Yavatmal!M255)</f>
        <v>0</v>
      </c>
      <c r="N256" s="156">
        <f>SUM([12]Ahmadnagar:Yavatmal!N255)</f>
        <v>0</v>
      </c>
      <c r="O256" s="158">
        <v>0</v>
      </c>
      <c r="P256" s="155">
        <f>SUM([12]Ahmadnagar:Yavatmal!P255)</f>
        <v>0</v>
      </c>
      <c r="Q256" s="156">
        <f>SUM([12]Ahmadnagar:Yavatmal!Q255)</f>
        <v>0</v>
      </c>
      <c r="R256" s="155">
        <f>SUM([12]Ahmadnagar:Yavatmal!R255)</f>
        <v>0</v>
      </c>
      <c r="S256" s="156">
        <f>SUM([12]Ahmadnagar:Yavatmal!S255)</f>
        <v>0</v>
      </c>
      <c r="T256" s="155">
        <f>SUM([12]Ahmadnagar:Yavatmal!T255)</f>
        <v>0</v>
      </c>
      <c r="U256" s="159">
        <f>SUM([12]Ahmadnagar:Yavatmal!U255)</f>
        <v>0</v>
      </c>
      <c r="V256" s="156">
        <f>SUM([12]Ahmadnagar:Yavatmal!V255)</f>
        <v>0</v>
      </c>
      <c r="W256" s="156">
        <f>SUM([12]Ahmadnagar:Yavatmal!W255)</f>
        <v>0</v>
      </c>
      <c r="X256" s="39"/>
      <c r="Y256" s="155">
        <f>SUM([12]Ahmadnagar:Yavatmal!Y255)</f>
        <v>0</v>
      </c>
      <c r="Z256" s="159">
        <f>SUM([12]Ahmadnagar:Yavatmal!Z255)</f>
        <v>0</v>
      </c>
      <c r="AA256" s="155">
        <f>SUM([12]Ahmadnagar:Yavatmal!AA255)</f>
        <v>0</v>
      </c>
      <c r="AB256" s="159">
        <f>SUM([12]Ahmadnagar:Yavatmal!AB255)</f>
        <v>0</v>
      </c>
      <c r="AC256" s="30"/>
      <c r="AD256" s="1">
        <f>SUM([12]Ahmadnagar:Yavatmal!AB255)</f>
        <v>0</v>
      </c>
      <c r="AE256" s="1" t="b">
        <f t="shared" si="100"/>
        <v>1</v>
      </c>
    </row>
    <row r="257" spans="1:33">
      <c r="A257" s="31"/>
      <c r="B257" s="154" t="s">
        <v>167</v>
      </c>
      <c r="C257" s="155">
        <f>SUM([12]Ahmadnagar:Yavatmal!C256)</f>
        <v>0</v>
      </c>
      <c r="D257" s="156">
        <f>SUM([12]Ahmadnagar:Yavatmal!D256)</f>
        <v>0</v>
      </c>
      <c r="E257" s="155">
        <f>SUM([12]Ahmadnagar:Yavatmal!E256)</f>
        <v>0</v>
      </c>
      <c r="F257" s="156">
        <f>SUM([12]Ahmadnagar:Yavatmal!F256)</f>
        <v>0</v>
      </c>
      <c r="G257" s="157">
        <f t="shared" si="109"/>
        <v>0</v>
      </c>
      <c r="H257" s="157">
        <f t="shared" si="109"/>
        <v>0</v>
      </c>
      <c r="I257" s="155">
        <f>SUM([12]Ahmadnagar:Yavatmal!I256)</f>
        <v>0</v>
      </c>
      <c r="J257" s="156">
        <f>SUM([12]Ahmadnagar:Yavatmal!J256)</f>
        <v>0</v>
      </c>
      <c r="K257" s="155">
        <f>SUM([12]Ahmadnagar:Yavatmal!K256)</f>
        <v>0</v>
      </c>
      <c r="L257" s="156">
        <f>SUM([12]Ahmadnagar:Yavatmal!L256)</f>
        <v>0</v>
      </c>
      <c r="M257" s="156">
        <f>SUM([12]Ahmadnagar:Yavatmal!M256)</f>
        <v>0</v>
      </c>
      <c r="N257" s="156">
        <f>SUM([12]Ahmadnagar:Yavatmal!N256)</f>
        <v>0</v>
      </c>
      <c r="O257" s="158">
        <v>0</v>
      </c>
      <c r="P257" s="155">
        <f>SUM([12]Ahmadnagar:Yavatmal!P256)</f>
        <v>0</v>
      </c>
      <c r="Q257" s="156">
        <f>SUM([12]Ahmadnagar:Yavatmal!Q256)</f>
        <v>0</v>
      </c>
      <c r="R257" s="155">
        <f>SUM([12]Ahmadnagar:Yavatmal!R256)</f>
        <v>0</v>
      </c>
      <c r="S257" s="156">
        <f>SUM([12]Ahmadnagar:Yavatmal!S256)</f>
        <v>0</v>
      </c>
      <c r="T257" s="155">
        <f>SUM([12]Ahmadnagar:Yavatmal!T256)</f>
        <v>0</v>
      </c>
      <c r="U257" s="159">
        <f>SUM([12]Ahmadnagar:Yavatmal!U256)</f>
        <v>0</v>
      </c>
      <c r="V257" s="156">
        <f>SUM([12]Ahmadnagar:Yavatmal!V256)</f>
        <v>0</v>
      </c>
      <c r="W257" s="156">
        <f>SUM([12]Ahmadnagar:Yavatmal!W256)</f>
        <v>0</v>
      </c>
      <c r="X257" s="39"/>
      <c r="Y257" s="155">
        <f>SUM([12]Ahmadnagar:Yavatmal!Y256)</f>
        <v>0</v>
      </c>
      <c r="Z257" s="159">
        <f>SUM([12]Ahmadnagar:Yavatmal!Z256)</f>
        <v>0</v>
      </c>
      <c r="AA257" s="155">
        <f>SUM([12]Ahmadnagar:Yavatmal!AA256)</f>
        <v>0</v>
      </c>
      <c r="AB257" s="159">
        <f>SUM([12]Ahmadnagar:Yavatmal!AB256)</f>
        <v>0</v>
      </c>
      <c r="AC257" s="30"/>
      <c r="AD257" s="1">
        <f>SUM([12]Ahmadnagar:Yavatmal!AB256)</f>
        <v>0</v>
      </c>
      <c r="AE257" s="1" t="b">
        <f t="shared" si="100"/>
        <v>1</v>
      </c>
    </row>
    <row r="258" spans="1:33" ht="60">
      <c r="A258" s="31">
        <v>10.130000000000001</v>
      </c>
      <c r="B258" s="154" t="s">
        <v>180</v>
      </c>
      <c r="C258" s="155">
        <f>SUM([12]Ahmadnagar:Yavatmal!C257)</f>
        <v>0</v>
      </c>
      <c r="D258" s="156">
        <f>SUM([12]Ahmadnagar:Yavatmal!D257)</f>
        <v>0</v>
      </c>
      <c r="E258" s="155">
        <f>SUM([12]Ahmadnagar:Yavatmal!E257)</f>
        <v>0</v>
      </c>
      <c r="F258" s="156">
        <f>SUM([12]Ahmadnagar:Yavatmal!F257)</f>
        <v>0</v>
      </c>
      <c r="G258" s="157">
        <f t="shared" si="109"/>
        <v>0</v>
      </c>
      <c r="H258" s="157">
        <f t="shared" si="109"/>
        <v>0</v>
      </c>
      <c r="I258" s="155">
        <f>SUM([12]Ahmadnagar:Yavatmal!I257)</f>
        <v>0</v>
      </c>
      <c r="J258" s="156">
        <f>SUM([12]Ahmadnagar:Yavatmal!J257)</f>
        <v>0</v>
      </c>
      <c r="K258" s="155">
        <f>SUM([12]Ahmadnagar:Yavatmal!K257)</f>
        <v>0</v>
      </c>
      <c r="L258" s="156">
        <f>SUM([12]Ahmadnagar:Yavatmal!L257)</f>
        <v>0</v>
      </c>
      <c r="M258" s="156">
        <f>SUM([12]Ahmadnagar:Yavatmal!M257)</f>
        <v>0</v>
      </c>
      <c r="N258" s="156">
        <f>SUM([12]Ahmadnagar:Yavatmal!N257)</f>
        <v>0</v>
      </c>
      <c r="O258" s="158">
        <v>0</v>
      </c>
      <c r="P258" s="155">
        <f>SUM([12]Ahmadnagar:Yavatmal!P257)</f>
        <v>0</v>
      </c>
      <c r="Q258" s="156">
        <f>SUM([12]Ahmadnagar:Yavatmal!Q257)</f>
        <v>0</v>
      </c>
      <c r="R258" s="155">
        <f>SUM([12]Ahmadnagar:Yavatmal!R257)</f>
        <v>0</v>
      </c>
      <c r="S258" s="156">
        <f>SUM([12]Ahmadnagar:Yavatmal!S257)</f>
        <v>0</v>
      </c>
      <c r="T258" s="155">
        <f>SUM([12]Ahmadnagar:Yavatmal!T257)</f>
        <v>0</v>
      </c>
      <c r="U258" s="159">
        <f>SUM([12]Ahmadnagar:Yavatmal!U257)</f>
        <v>0</v>
      </c>
      <c r="V258" s="156">
        <f>SUM([12]Ahmadnagar:Yavatmal!V257)</f>
        <v>0</v>
      </c>
      <c r="W258" s="156">
        <f>SUM([12]Ahmadnagar:Yavatmal!W257)</f>
        <v>0</v>
      </c>
      <c r="X258" s="39"/>
      <c r="Y258" s="155">
        <f>SUM([12]Ahmadnagar:Yavatmal!Y257)</f>
        <v>0</v>
      </c>
      <c r="Z258" s="159">
        <f>SUM([12]Ahmadnagar:Yavatmal!Z257)</f>
        <v>0</v>
      </c>
      <c r="AA258" s="155">
        <f>SUM([12]Ahmadnagar:Yavatmal!AA257)</f>
        <v>0</v>
      </c>
      <c r="AB258" s="159">
        <f>SUM([12]Ahmadnagar:Yavatmal!AB257)</f>
        <v>0</v>
      </c>
      <c r="AC258" s="30"/>
      <c r="AD258" s="1">
        <f>SUM([12]Ahmadnagar:Yavatmal!AB257)</f>
        <v>0</v>
      </c>
      <c r="AE258" s="1" t="b">
        <f t="shared" si="100"/>
        <v>1</v>
      </c>
    </row>
    <row r="259" spans="1:33" ht="20.25" customHeight="1">
      <c r="A259" s="31">
        <f>+A258+0.01</f>
        <v>10.14</v>
      </c>
      <c r="B259" s="154" t="s">
        <v>181</v>
      </c>
      <c r="C259" s="155">
        <f>SUM([12]Ahmadnagar:Yavatmal!C258)</f>
        <v>0</v>
      </c>
      <c r="D259" s="156">
        <f>SUM([12]Ahmadnagar:Yavatmal!D258)</f>
        <v>0</v>
      </c>
      <c r="E259" s="155">
        <f>SUM([12]Ahmadnagar:Yavatmal!E258)</f>
        <v>0</v>
      </c>
      <c r="F259" s="156">
        <f>SUM([12]Ahmadnagar:Yavatmal!F258)</f>
        <v>0</v>
      </c>
      <c r="G259" s="157">
        <f t="shared" si="109"/>
        <v>0</v>
      </c>
      <c r="H259" s="157">
        <f t="shared" si="109"/>
        <v>0</v>
      </c>
      <c r="I259" s="155">
        <f>SUM([12]Ahmadnagar:Yavatmal!I258)</f>
        <v>0</v>
      </c>
      <c r="J259" s="156">
        <f>SUM([12]Ahmadnagar:Yavatmal!J258)</f>
        <v>0</v>
      </c>
      <c r="K259" s="155">
        <f>SUM([12]Ahmadnagar:Yavatmal!K258)</f>
        <v>0</v>
      </c>
      <c r="L259" s="156">
        <f>SUM([12]Ahmadnagar:Yavatmal!L258)</f>
        <v>0</v>
      </c>
      <c r="M259" s="156">
        <f>SUM([12]Ahmadnagar:Yavatmal!M258)</f>
        <v>0</v>
      </c>
      <c r="N259" s="156">
        <f>SUM([12]Ahmadnagar:Yavatmal!N258)</f>
        <v>0</v>
      </c>
      <c r="O259" s="158">
        <v>0</v>
      </c>
      <c r="P259" s="155">
        <f>SUM([12]Ahmadnagar:Yavatmal!P258)</f>
        <v>0</v>
      </c>
      <c r="Q259" s="156">
        <f>SUM([12]Ahmadnagar:Yavatmal!Q258)</f>
        <v>0</v>
      </c>
      <c r="R259" s="155">
        <f>SUM([12]Ahmadnagar:Yavatmal!R258)</f>
        <v>0</v>
      </c>
      <c r="S259" s="156">
        <f>SUM([12]Ahmadnagar:Yavatmal!S258)</f>
        <v>0</v>
      </c>
      <c r="T259" s="155">
        <f>SUM([12]Ahmadnagar:Yavatmal!T258)</f>
        <v>0</v>
      </c>
      <c r="U259" s="159">
        <f>SUM([12]Ahmadnagar:Yavatmal!U258)</f>
        <v>0</v>
      </c>
      <c r="V259" s="156">
        <f>SUM([12]Ahmadnagar:Yavatmal!V258)</f>
        <v>0</v>
      </c>
      <c r="W259" s="156">
        <f>SUM([12]Ahmadnagar:Yavatmal!W258)</f>
        <v>0</v>
      </c>
      <c r="X259" s="39"/>
      <c r="Y259" s="155">
        <f>SUM([12]Ahmadnagar:Yavatmal!Y258)</f>
        <v>0</v>
      </c>
      <c r="Z259" s="159">
        <f>SUM([12]Ahmadnagar:Yavatmal!Z258)</f>
        <v>0</v>
      </c>
      <c r="AA259" s="155">
        <f>SUM([12]Ahmadnagar:Yavatmal!AA258)</f>
        <v>0</v>
      </c>
      <c r="AB259" s="159">
        <f>SUM([12]Ahmadnagar:Yavatmal!AB258)</f>
        <v>0</v>
      </c>
      <c r="AC259" s="30"/>
      <c r="AD259" s="1">
        <f>SUM([12]Ahmadnagar:Yavatmal!AB258)</f>
        <v>0</v>
      </c>
      <c r="AE259" s="1" t="b">
        <f t="shared" si="100"/>
        <v>1</v>
      </c>
    </row>
    <row r="260" spans="1:33" s="171" customFormat="1" ht="30">
      <c r="A260" s="34"/>
      <c r="B260" s="30" t="s">
        <v>171</v>
      </c>
      <c r="C260" s="155">
        <f>SUM([12]Ahmadnagar:Yavatmal!C259)</f>
        <v>2221</v>
      </c>
      <c r="D260" s="154">
        <f>SUM([12]Ahmadnagar:Yavatmal!D259)</f>
        <v>1110.5</v>
      </c>
      <c r="E260" s="166">
        <f>SUM([12]Ahmadnagar:Yavatmal!E259)</f>
        <v>2221</v>
      </c>
      <c r="F260" s="154">
        <f>SUM([12]Ahmadnagar:Yavatmal!F259)</f>
        <v>1110.5</v>
      </c>
      <c r="G260" s="160">
        <f t="shared" si="109"/>
        <v>1</v>
      </c>
      <c r="H260" s="160">
        <f t="shared" si="109"/>
        <v>1</v>
      </c>
      <c r="I260" s="166">
        <f>SUM([12]Ahmadnagar:Yavatmal!I259)</f>
        <v>0</v>
      </c>
      <c r="J260" s="154">
        <f>SUM([12]Ahmadnagar:Yavatmal!J259)</f>
        <v>0</v>
      </c>
      <c r="K260" s="166">
        <f>SUM([12]Ahmadnagar:Yavatmal!K259)</f>
        <v>0</v>
      </c>
      <c r="L260" s="154">
        <f>SUM([12]Ahmadnagar:Yavatmal!L259)</f>
        <v>0</v>
      </c>
      <c r="M260" s="154">
        <f>SUM([12]Ahmadnagar:Yavatmal!M259)</f>
        <v>0</v>
      </c>
      <c r="N260" s="154">
        <f>SUM([12]Ahmadnagar:Yavatmal!N259)</f>
        <v>0</v>
      </c>
      <c r="O260" s="167">
        <v>0.5</v>
      </c>
      <c r="P260" s="166">
        <f>SUM([12]Ahmadnagar:Yavatmal!P259)</f>
        <v>2597</v>
      </c>
      <c r="Q260" s="154">
        <f>SUM([12]Ahmadnagar:Yavatmal!Q259)</f>
        <v>1298.5</v>
      </c>
      <c r="R260" s="166">
        <f>SUM([12]Ahmadnagar:Yavatmal!R259)</f>
        <v>2597</v>
      </c>
      <c r="S260" s="154">
        <f>SUM([12]Ahmadnagar:Yavatmal!S259)</f>
        <v>1298.5</v>
      </c>
      <c r="T260" s="166">
        <f>SUM([12]Ahmadnagar:Yavatmal!T259)</f>
        <v>0</v>
      </c>
      <c r="U260" s="168">
        <f>SUM([12]Ahmadnagar:Yavatmal!U259)</f>
        <v>0</v>
      </c>
      <c r="V260" s="154">
        <f>SUM([12]Ahmadnagar:Yavatmal!V259)</f>
        <v>0</v>
      </c>
      <c r="W260" s="154">
        <f>SUM([12]Ahmadnagar:Yavatmal!W259)</f>
        <v>0</v>
      </c>
      <c r="X260" s="169">
        <v>0.5</v>
      </c>
      <c r="Y260" s="170">
        <f>SUM([12]Ahmadnagar:Yavatmal!Y259)</f>
        <v>2597</v>
      </c>
      <c r="Z260" s="159">
        <f>SUM([12]Ahmadnagar:Yavatmal!Z259)</f>
        <v>1298.5</v>
      </c>
      <c r="AA260" s="166">
        <f>SUM([12]Ahmadnagar:Yavatmal!AA259)</f>
        <v>2597</v>
      </c>
      <c r="AB260" s="168">
        <f>SUM([12]Ahmadnagar:Yavatmal!AB259)</f>
        <v>1298.5</v>
      </c>
      <c r="AC260" s="30" t="s">
        <v>129</v>
      </c>
      <c r="AD260" s="1">
        <f>SUM([12]Ahmadnagar:Yavatmal!AB259)</f>
        <v>1298.5</v>
      </c>
      <c r="AE260" s="1" t="b">
        <f t="shared" si="100"/>
        <v>1</v>
      </c>
      <c r="AF260" s="171">
        <f>P260*O260</f>
        <v>1298.5</v>
      </c>
      <c r="AG260" s="172">
        <f>50000</f>
        <v>50000</v>
      </c>
    </row>
    <row r="261" spans="1:33" s="171" customFormat="1" ht="30">
      <c r="A261" s="34"/>
      <c r="B261" s="30" t="s">
        <v>172</v>
      </c>
      <c r="C261" s="155">
        <f>SUM([12]Ahmadnagar:Yavatmal!C260)</f>
        <v>2221</v>
      </c>
      <c r="D261" s="154">
        <f>SUM([12]Ahmadnagar:Yavatmal!D260)</f>
        <v>1110.5</v>
      </c>
      <c r="E261" s="166">
        <f>SUM([12]Ahmadnagar:Yavatmal!E260)</f>
        <v>2221</v>
      </c>
      <c r="F261" s="154">
        <f>SUM([12]Ahmadnagar:Yavatmal!F260)</f>
        <v>1110.5</v>
      </c>
      <c r="G261" s="160">
        <f t="shared" si="109"/>
        <v>1</v>
      </c>
      <c r="H261" s="160">
        <f t="shared" si="109"/>
        <v>1</v>
      </c>
      <c r="I261" s="166">
        <f>SUM([12]Ahmadnagar:Yavatmal!I260)</f>
        <v>0</v>
      </c>
      <c r="J261" s="154">
        <f>SUM([12]Ahmadnagar:Yavatmal!J260)</f>
        <v>0</v>
      </c>
      <c r="K261" s="166">
        <f>SUM([12]Ahmadnagar:Yavatmal!K260)</f>
        <v>0</v>
      </c>
      <c r="L261" s="154">
        <f>SUM([12]Ahmadnagar:Yavatmal!L260)</f>
        <v>0</v>
      </c>
      <c r="M261" s="154">
        <f>SUM([12]Ahmadnagar:Yavatmal!M260)</f>
        <v>0</v>
      </c>
      <c r="N261" s="154">
        <f>SUM([12]Ahmadnagar:Yavatmal!N260)</f>
        <v>0</v>
      </c>
      <c r="O261" s="167">
        <v>0.5</v>
      </c>
      <c r="P261" s="166">
        <f>SUM([12]Ahmadnagar:Yavatmal!P260)</f>
        <v>2597</v>
      </c>
      <c r="Q261" s="154">
        <f>SUM([12]Ahmadnagar:Yavatmal!Q260)</f>
        <v>1298.5</v>
      </c>
      <c r="R261" s="166">
        <f>SUM([12]Ahmadnagar:Yavatmal!R260)</f>
        <v>2597</v>
      </c>
      <c r="S261" s="154">
        <f>SUM([12]Ahmadnagar:Yavatmal!S260)</f>
        <v>1298.5</v>
      </c>
      <c r="T261" s="166">
        <f>SUM([12]Ahmadnagar:Yavatmal!T260)</f>
        <v>0</v>
      </c>
      <c r="U261" s="168">
        <f>SUM([12]Ahmadnagar:Yavatmal!U260)</f>
        <v>0</v>
      </c>
      <c r="V261" s="154">
        <f>SUM([12]Ahmadnagar:Yavatmal!V260)</f>
        <v>0</v>
      </c>
      <c r="W261" s="154">
        <f>SUM([12]Ahmadnagar:Yavatmal!W260)</f>
        <v>0</v>
      </c>
      <c r="X261" s="169">
        <v>0.5</v>
      </c>
      <c r="Y261" s="170">
        <f>SUM([12]Ahmadnagar:Yavatmal!Y260)</f>
        <v>2597</v>
      </c>
      <c r="Z261" s="159">
        <f>SUM([12]Ahmadnagar:Yavatmal!Z260)</f>
        <v>1298.5</v>
      </c>
      <c r="AA261" s="166">
        <f>SUM([12]Ahmadnagar:Yavatmal!AA260)</f>
        <v>2597</v>
      </c>
      <c r="AB261" s="168">
        <f>SUM([12]Ahmadnagar:Yavatmal!AB260)</f>
        <v>1298.5</v>
      </c>
      <c r="AC261" s="30" t="s">
        <v>129</v>
      </c>
      <c r="AD261" s="1">
        <f>SUM([12]Ahmadnagar:Yavatmal!AB260)</f>
        <v>1298.5</v>
      </c>
      <c r="AE261" s="1" t="b">
        <f t="shared" si="100"/>
        <v>1</v>
      </c>
      <c r="AF261" s="171">
        <f>P261*O261</f>
        <v>1298.5</v>
      </c>
    </row>
    <row r="262" spans="1:33" s="171" customFormat="1" ht="30">
      <c r="A262" s="34"/>
      <c r="B262" s="30" t="s">
        <v>182</v>
      </c>
      <c r="C262" s="155">
        <f>SUM([12]Ahmadnagar:Yavatmal!C261)</f>
        <v>2221</v>
      </c>
      <c r="D262" s="154">
        <f>SUM([12]Ahmadnagar:Yavatmal!D261)</f>
        <v>1110.5</v>
      </c>
      <c r="E262" s="166">
        <f>SUM([12]Ahmadnagar:Yavatmal!E261)</f>
        <v>2221</v>
      </c>
      <c r="F262" s="154">
        <f>SUM([12]Ahmadnagar:Yavatmal!F261)</f>
        <v>1110.5</v>
      </c>
      <c r="G262" s="160">
        <f t="shared" si="109"/>
        <v>1</v>
      </c>
      <c r="H262" s="160">
        <f t="shared" si="109"/>
        <v>1</v>
      </c>
      <c r="I262" s="166">
        <f>SUM([12]Ahmadnagar:Yavatmal!I261)</f>
        <v>0</v>
      </c>
      <c r="J262" s="154">
        <f>SUM([12]Ahmadnagar:Yavatmal!J261)</f>
        <v>0</v>
      </c>
      <c r="K262" s="166">
        <f>SUM([12]Ahmadnagar:Yavatmal!K261)</f>
        <v>0</v>
      </c>
      <c r="L262" s="154">
        <f>SUM([12]Ahmadnagar:Yavatmal!L261)</f>
        <v>0</v>
      </c>
      <c r="M262" s="154">
        <f>SUM([12]Ahmadnagar:Yavatmal!M261)</f>
        <v>0</v>
      </c>
      <c r="N262" s="154">
        <f>SUM([12]Ahmadnagar:Yavatmal!N261)</f>
        <v>0</v>
      </c>
      <c r="O262" s="167">
        <v>0.5</v>
      </c>
      <c r="P262" s="166">
        <f>SUM([12]Ahmadnagar:Yavatmal!P261)</f>
        <v>2597</v>
      </c>
      <c r="Q262" s="154">
        <f>SUM([12]Ahmadnagar:Yavatmal!Q261)</f>
        <v>1298.5</v>
      </c>
      <c r="R262" s="166">
        <f>SUM([12]Ahmadnagar:Yavatmal!R261)</f>
        <v>2597</v>
      </c>
      <c r="S262" s="154">
        <f>SUM([12]Ahmadnagar:Yavatmal!S261)</f>
        <v>1298.5</v>
      </c>
      <c r="T262" s="166">
        <f>SUM([12]Ahmadnagar:Yavatmal!T261)</f>
        <v>0</v>
      </c>
      <c r="U262" s="168">
        <f>SUM([12]Ahmadnagar:Yavatmal!U261)</f>
        <v>0</v>
      </c>
      <c r="V262" s="154">
        <f>SUM([12]Ahmadnagar:Yavatmal!V261)</f>
        <v>0</v>
      </c>
      <c r="W262" s="154">
        <f>SUM([12]Ahmadnagar:Yavatmal!W261)</f>
        <v>0</v>
      </c>
      <c r="X262" s="169">
        <v>0.5</v>
      </c>
      <c r="Y262" s="170">
        <f>SUM([12]Ahmadnagar:Yavatmal!Y261)</f>
        <v>2597</v>
      </c>
      <c r="Z262" s="159">
        <f>SUM([12]Ahmadnagar:Yavatmal!Z261)</f>
        <v>1298.5</v>
      </c>
      <c r="AA262" s="166">
        <f>SUM([12]Ahmadnagar:Yavatmal!AA261)</f>
        <v>2597</v>
      </c>
      <c r="AB262" s="168">
        <f>SUM([12]Ahmadnagar:Yavatmal!AB261)</f>
        <v>1298.5</v>
      </c>
      <c r="AC262" s="30" t="s">
        <v>129</v>
      </c>
      <c r="AD262" s="1">
        <f>SUM([12]Ahmadnagar:Yavatmal!AB261)</f>
        <v>1298.5</v>
      </c>
      <c r="AE262" s="1" t="b">
        <f t="shared" si="100"/>
        <v>1</v>
      </c>
      <c r="AF262" s="171">
        <f>P262*O262</f>
        <v>1298.5</v>
      </c>
    </row>
    <row r="263" spans="1:33">
      <c r="A263" s="173"/>
      <c r="B263" s="25" t="s">
        <v>118</v>
      </c>
      <c r="C263" s="33">
        <f t="shared" ref="C263:D263" si="117">SUM(C246:C262)</f>
        <v>22050</v>
      </c>
      <c r="D263" s="25">
        <f t="shared" si="117"/>
        <v>95653.5</v>
      </c>
      <c r="E263" s="174">
        <f t="shared" ref="E263:F263" si="118">SUM(E246:E262)</f>
        <v>22050</v>
      </c>
      <c r="F263" s="25">
        <f t="shared" si="118"/>
        <v>95653.5</v>
      </c>
      <c r="G263" s="139">
        <f t="shared" si="109"/>
        <v>1</v>
      </c>
      <c r="H263" s="139">
        <f t="shared" si="109"/>
        <v>1</v>
      </c>
      <c r="I263" s="33">
        <f t="shared" ref="I263:L263" si="119">SUM(I246:I262)</f>
        <v>0</v>
      </c>
      <c r="J263" s="26">
        <f t="shared" si="119"/>
        <v>0</v>
      </c>
      <c r="K263" s="33">
        <f t="shared" si="119"/>
        <v>0</v>
      </c>
      <c r="L263" s="26">
        <f t="shared" si="119"/>
        <v>0</v>
      </c>
      <c r="M263" s="26">
        <f>SUM([12]Ahmadnagar:Yavatmal!M262)</f>
        <v>0</v>
      </c>
      <c r="N263" s="26">
        <f>SUM([12]Ahmadnagar:Yavatmal!N262)</f>
        <v>0</v>
      </c>
      <c r="O263" s="27"/>
      <c r="P263" s="33">
        <f t="shared" ref="P263:S263" si="120">SUM(P246:P262)</f>
        <v>23178</v>
      </c>
      <c r="Q263" s="26">
        <f t="shared" si="120"/>
        <v>105449.7</v>
      </c>
      <c r="R263" s="33">
        <f t="shared" si="120"/>
        <v>23178</v>
      </c>
      <c r="S263" s="26">
        <f t="shared" si="120"/>
        <v>105449.7</v>
      </c>
      <c r="T263" s="33">
        <f>SUM([12]Ahmadnagar:Yavatmal!T262)</f>
        <v>0</v>
      </c>
      <c r="U263" s="28">
        <f>SUM([12]Ahmadnagar:Yavatmal!U262)</f>
        <v>0</v>
      </c>
      <c r="V263" s="26">
        <f>SUM([12]Ahmadnagar:Yavatmal!V262)</f>
        <v>0</v>
      </c>
      <c r="W263" s="26">
        <f>SUM([12]Ahmadnagar:Yavatmal!W262)</f>
        <v>0</v>
      </c>
      <c r="X263" s="39"/>
      <c r="Y263" s="33">
        <f t="shared" ref="Y263:AB263" si="121">SUM(Y246:Y262)</f>
        <v>23178</v>
      </c>
      <c r="Z263" s="26">
        <f t="shared" si="121"/>
        <v>105449.7</v>
      </c>
      <c r="AA263" s="33">
        <f t="shared" si="121"/>
        <v>23178</v>
      </c>
      <c r="AB263" s="26">
        <f t="shared" si="121"/>
        <v>105449.7</v>
      </c>
      <c r="AC263" s="30"/>
      <c r="AD263" s="1">
        <f>SUM([12]Ahmadnagar:Yavatmal!AB262)</f>
        <v>105449.70000000001</v>
      </c>
      <c r="AE263" s="1" t="b">
        <f t="shared" si="100"/>
        <v>1</v>
      </c>
    </row>
    <row r="264" spans="1:33">
      <c r="A264" s="173"/>
      <c r="B264" s="46" t="s">
        <v>14</v>
      </c>
      <c r="C264" s="47">
        <f t="shared" ref="C264:F264" si="122">C263</f>
        <v>22050</v>
      </c>
      <c r="D264" s="46">
        <f t="shared" si="122"/>
        <v>95653.5</v>
      </c>
      <c r="E264" s="175">
        <f t="shared" si="122"/>
        <v>22050</v>
      </c>
      <c r="F264" s="46">
        <f t="shared" si="122"/>
        <v>95653.5</v>
      </c>
      <c r="G264" s="176">
        <f t="shared" si="109"/>
        <v>1</v>
      </c>
      <c r="H264" s="176">
        <f t="shared" si="109"/>
        <v>1</v>
      </c>
      <c r="I264" s="47">
        <f t="shared" ref="I264:L264" si="123">I263</f>
        <v>0</v>
      </c>
      <c r="J264" s="48">
        <f t="shared" si="123"/>
        <v>0</v>
      </c>
      <c r="K264" s="47">
        <f t="shared" si="123"/>
        <v>0</v>
      </c>
      <c r="L264" s="48">
        <f t="shared" si="123"/>
        <v>0</v>
      </c>
      <c r="M264" s="48">
        <f>SUM([12]Ahmadnagar:Yavatmal!M263)</f>
        <v>0</v>
      </c>
      <c r="N264" s="48">
        <f>SUM([12]Ahmadnagar:Yavatmal!N263)</f>
        <v>0</v>
      </c>
      <c r="O264" s="49"/>
      <c r="P264" s="47">
        <f t="shared" ref="P264:S264" si="124">P263</f>
        <v>23178</v>
      </c>
      <c r="Q264" s="48">
        <f t="shared" si="124"/>
        <v>105449.7</v>
      </c>
      <c r="R264" s="47">
        <f t="shared" si="124"/>
        <v>23178</v>
      </c>
      <c r="S264" s="48">
        <f t="shared" si="124"/>
        <v>105449.7</v>
      </c>
      <c r="T264" s="47">
        <f>SUM([12]Ahmadnagar:Yavatmal!T263)</f>
        <v>0</v>
      </c>
      <c r="U264" s="50">
        <f>SUM([12]Ahmadnagar:Yavatmal!U263)</f>
        <v>0</v>
      </c>
      <c r="V264" s="48">
        <f>SUM([12]Ahmadnagar:Yavatmal!V263)</f>
        <v>0</v>
      </c>
      <c r="W264" s="48">
        <f>SUM([12]Ahmadnagar:Yavatmal!W263)</f>
        <v>0</v>
      </c>
      <c r="X264" s="39"/>
      <c r="Y264" s="47">
        <f t="shared" ref="Y264:AB264" si="125">Y263</f>
        <v>23178</v>
      </c>
      <c r="Z264" s="48">
        <f t="shared" si="125"/>
        <v>105449.7</v>
      </c>
      <c r="AA264" s="47">
        <f t="shared" si="125"/>
        <v>23178</v>
      </c>
      <c r="AB264" s="48">
        <f t="shared" si="125"/>
        <v>105449.7</v>
      </c>
      <c r="AC264" s="30"/>
      <c r="AD264" s="1">
        <f>SUM([12]Ahmadnagar:Yavatmal!AB263)</f>
        <v>105449.70000000001</v>
      </c>
      <c r="AE264" s="1" t="b">
        <f t="shared" si="100"/>
        <v>1</v>
      </c>
    </row>
    <row r="265" spans="1:33">
      <c r="A265" s="173"/>
      <c r="B265" s="46" t="s">
        <v>183</v>
      </c>
      <c r="C265" s="47">
        <f t="shared" ref="C265:F265" si="126">C243+C264</f>
        <v>22050</v>
      </c>
      <c r="D265" s="46">
        <f t="shared" si="126"/>
        <v>95653.5</v>
      </c>
      <c r="E265" s="175">
        <f t="shared" si="126"/>
        <v>22050</v>
      </c>
      <c r="F265" s="46">
        <f t="shared" si="126"/>
        <v>95653.5</v>
      </c>
      <c r="G265" s="176">
        <f t="shared" si="109"/>
        <v>1</v>
      </c>
      <c r="H265" s="176">
        <f t="shared" si="109"/>
        <v>1</v>
      </c>
      <c r="I265" s="47">
        <f t="shared" ref="I265:L265" si="127">I243+I264</f>
        <v>0</v>
      </c>
      <c r="J265" s="48">
        <f t="shared" si="127"/>
        <v>0</v>
      </c>
      <c r="K265" s="47">
        <f t="shared" si="127"/>
        <v>0</v>
      </c>
      <c r="L265" s="48">
        <f t="shared" si="127"/>
        <v>0</v>
      </c>
      <c r="M265" s="48">
        <f>SUM([12]Ahmadnagar:Yavatmal!M264)</f>
        <v>0</v>
      </c>
      <c r="N265" s="48">
        <f>SUM([12]Ahmadnagar:Yavatmal!N264)</f>
        <v>0</v>
      </c>
      <c r="O265" s="49"/>
      <c r="P265" s="47">
        <f t="shared" ref="P265:S265" si="128">P243+P264</f>
        <v>23178</v>
      </c>
      <c r="Q265" s="48">
        <f t="shared" si="128"/>
        <v>105449.7</v>
      </c>
      <c r="R265" s="47">
        <f t="shared" si="128"/>
        <v>23178</v>
      </c>
      <c r="S265" s="48">
        <f t="shared" si="128"/>
        <v>105449.7</v>
      </c>
      <c r="T265" s="47">
        <f>SUM([12]Ahmadnagar:Yavatmal!T264)</f>
        <v>0</v>
      </c>
      <c r="U265" s="50">
        <f>SUM([12]Ahmadnagar:Yavatmal!U264)</f>
        <v>0</v>
      </c>
      <c r="V265" s="48">
        <f>SUM([12]Ahmadnagar:Yavatmal!V264)</f>
        <v>0</v>
      </c>
      <c r="W265" s="48">
        <f>SUM([12]Ahmadnagar:Yavatmal!W264)</f>
        <v>0</v>
      </c>
      <c r="X265" s="39"/>
      <c r="Y265" s="47">
        <f t="shared" ref="Y265:AB265" si="129">Y243+Y264</f>
        <v>23178</v>
      </c>
      <c r="Z265" s="48">
        <f t="shared" si="129"/>
        <v>105449.7</v>
      </c>
      <c r="AA265" s="47">
        <f t="shared" si="129"/>
        <v>23178</v>
      </c>
      <c r="AB265" s="48">
        <f t="shared" si="129"/>
        <v>105449.7</v>
      </c>
      <c r="AC265" s="30"/>
      <c r="AD265" s="1">
        <f>SUM([12]Ahmadnagar:Yavatmal!AB264)</f>
        <v>105449.70000000001</v>
      </c>
      <c r="AE265" s="1" t="b">
        <f t="shared" si="100"/>
        <v>1</v>
      </c>
    </row>
    <row r="266" spans="1:33">
      <c r="A266" s="32">
        <v>11</v>
      </c>
      <c r="B266" s="25" t="s">
        <v>184</v>
      </c>
      <c r="C266" s="33">
        <f>SUM([12]Ahmadnagar:Yavatmal!C265)</f>
        <v>0</v>
      </c>
      <c r="D266" s="26">
        <f>SUM([12]Ahmadnagar:Yavatmal!D265)</f>
        <v>0</v>
      </c>
      <c r="E266" s="33">
        <f>SUM([12]Ahmadnagar:Yavatmal!E265)</f>
        <v>0</v>
      </c>
      <c r="F266" s="26">
        <f>SUM([12]Ahmadnagar:Yavatmal!F265)</f>
        <v>0</v>
      </c>
      <c r="G266" s="129">
        <f t="shared" si="109"/>
        <v>0</v>
      </c>
      <c r="H266" s="129">
        <f t="shared" si="109"/>
        <v>0</v>
      </c>
      <c r="I266" s="33">
        <f>SUM([12]Ahmadnagar:Yavatmal!I265)</f>
        <v>0</v>
      </c>
      <c r="J266" s="26">
        <f>SUM([12]Ahmadnagar:Yavatmal!J265)</f>
        <v>0</v>
      </c>
      <c r="K266" s="33">
        <f>SUM([12]Ahmadnagar:Yavatmal!K265)</f>
        <v>0</v>
      </c>
      <c r="L266" s="26">
        <f>SUM([12]Ahmadnagar:Yavatmal!L265)</f>
        <v>0</v>
      </c>
      <c r="M266" s="26">
        <f>SUM([12]Ahmadnagar:Yavatmal!M265)</f>
        <v>0</v>
      </c>
      <c r="N266" s="26">
        <f>SUM([12]Ahmadnagar:Yavatmal!N265)</f>
        <v>0</v>
      </c>
      <c r="O266" s="27">
        <v>0</v>
      </c>
      <c r="P266" s="33">
        <f>SUM([12]Ahmadnagar:Yavatmal!P265)</f>
        <v>0</v>
      </c>
      <c r="Q266" s="26">
        <f>SUM([12]Ahmadnagar:Yavatmal!Q265)</f>
        <v>0</v>
      </c>
      <c r="R266" s="33">
        <f>SUM([12]Ahmadnagar:Yavatmal!R265)</f>
        <v>0</v>
      </c>
      <c r="S266" s="26">
        <f>SUM([12]Ahmadnagar:Yavatmal!S265)</f>
        <v>0</v>
      </c>
      <c r="T266" s="33">
        <f>SUM([12]Ahmadnagar:Yavatmal!T265)</f>
        <v>0</v>
      </c>
      <c r="U266" s="28">
        <f>SUM([12]Ahmadnagar:Yavatmal!U265)</f>
        <v>0</v>
      </c>
      <c r="V266" s="26">
        <f>SUM([12]Ahmadnagar:Yavatmal!V265)</f>
        <v>0</v>
      </c>
      <c r="W266" s="26">
        <f>SUM([12]Ahmadnagar:Yavatmal!W265)</f>
        <v>0</v>
      </c>
      <c r="X266" s="39"/>
      <c r="Y266" s="33">
        <f>SUM([12]Ahmadnagar:Yavatmal!Y265)</f>
        <v>0</v>
      </c>
      <c r="Z266" s="28">
        <f>SUM([12]Ahmadnagar:Yavatmal!Z265)</f>
        <v>0</v>
      </c>
      <c r="AA266" s="33">
        <f>SUM([12]Ahmadnagar:Yavatmal!AA265)</f>
        <v>0</v>
      </c>
      <c r="AB266" s="28">
        <f>SUM([12]Ahmadnagar:Yavatmal!AB265)</f>
        <v>0</v>
      </c>
      <c r="AC266" s="30"/>
      <c r="AD266" s="1">
        <f>SUM([12]Ahmadnagar:Yavatmal!AB265)</f>
        <v>0</v>
      </c>
      <c r="AE266" s="1" t="b">
        <f t="shared" si="100"/>
        <v>1</v>
      </c>
    </row>
    <row r="267" spans="1:33">
      <c r="A267" s="31"/>
      <c r="B267" s="25" t="s">
        <v>185</v>
      </c>
      <c r="C267" s="33">
        <f>SUM([12]Ahmadnagar:Yavatmal!C266)</f>
        <v>0</v>
      </c>
      <c r="D267" s="26">
        <f>SUM([12]Ahmadnagar:Yavatmal!D266)</f>
        <v>0</v>
      </c>
      <c r="E267" s="33">
        <f>SUM([12]Ahmadnagar:Yavatmal!E266)</f>
        <v>0</v>
      </c>
      <c r="F267" s="26">
        <f>SUM([12]Ahmadnagar:Yavatmal!F266)</f>
        <v>0</v>
      </c>
      <c r="G267" s="129">
        <f t="shared" si="109"/>
        <v>0</v>
      </c>
      <c r="H267" s="129">
        <f t="shared" si="109"/>
        <v>0</v>
      </c>
      <c r="I267" s="33">
        <f>SUM([12]Ahmadnagar:Yavatmal!I266)</f>
        <v>0</v>
      </c>
      <c r="J267" s="26">
        <f>SUM([12]Ahmadnagar:Yavatmal!J266)</f>
        <v>0</v>
      </c>
      <c r="K267" s="33">
        <f>SUM([12]Ahmadnagar:Yavatmal!K266)</f>
        <v>0</v>
      </c>
      <c r="L267" s="26">
        <f>SUM([12]Ahmadnagar:Yavatmal!L266)</f>
        <v>0</v>
      </c>
      <c r="M267" s="26">
        <f>SUM([12]Ahmadnagar:Yavatmal!M266)</f>
        <v>0</v>
      </c>
      <c r="N267" s="26">
        <f>SUM([12]Ahmadnagar:Yavatmal!N266)</f>
        <v>0</v>
      </c>
      <c r="O267" s="27">
        <v>0</v>
      </c>
      <c r="P267" s="33">
        <f>SUM([12]Ahmadnagar:Yavatmal!P266)</f>
        <v>0</v>
      </c>
      <c r="Q267" s="26">
        <f>SUM([12]Ahmadnagar:Yavatmal!Q266)</f>
        <v>0</v>
      </c>
      <c r="R267" s="33">
        <f>SUM([12]Ahmadnagar:Yavatmal!R266)</f>
        <v>0</v>
      </c>
      <c r="S267" s="26">
        <f>SUM([12]Ahmadnagar:Yavatmal!S266)</f>
        <v>0</v>
      </c>
      <c r="T267" s="33">
        <f>SUM([12]Ahmadnagar:Yavatmal!T266)</f>
        <v>0</v>
      </c>
      <c r="U267" s="28">
        <f>SUM([12]Ahmadnagar:Yavatmal!U266)</f>
        <v>0</v>
      </c>
      <c r="V267" s="26">
        <f>SUM([12]Ahmadnagar:Yavatmal!V266)</f>
        <v>0</v>
      </c>
      <c r="W267" s="26">
        <f>SUM([12]Ahmadnagar:Yavatmal!W266)</f>
        <v>0</v>
      </c>
      <c r="X267" s="39"/>
      <c r="Y267" s="33">
        <f>SUM([12]Ahmadnagar:Yavatmal!Y266)</f>
        <v>0</v>
      </c>
      <c r="Z267" s="28">
        <f>SUM([12]Ahmadnagar:Yavatmal!Z266)</f>
        <v>0</v>
      </c>
      <c r="AA267" s="33">
        <f>SUM([12]Ahmadnagar:Yavatmal!AA266)</f>
        <v>0</v>
      </c>
      <c r="AB267" s="28">
        <f>SUM([12]Ahmadnagar:Yavatmal!AB266)</f>
        <v>0</v>
      </c>
      <c r="AC267" s="30"/>
      <c r="AD267" s="1">
        <f>SUM([12]Ahmadnagar:Yavatmal!AB266)</f>
        <v>0</v>
      </c>
      <c r="AE267" s="1" t="b">
        <f t="shared" si="100"/>
        <v>1</v>
      </c>
    </row>
    <row r="268" spans="1:33" ht="42.75" customHeight="1">
      <c r="A268" s="20">
        <v>11.01</v>
      </c>
      <c r="B268" s="25" t="s">
        <v>186</v>
      </c>
      <c r="C268" s="35">
        <f>SUM([12]Ahmadnagar:Yavatmal!C267)</f>
        <v>0</v>
      </c>
      <c r="D268" s="36">
        <f>SUM([12]Ahmadnagar:Yavatmal!D267)</f>
        <v>0</v>
      </c>
      <c r="E268" s="35">
        <f>SUM([12]Ahmadnagar:Yavatmal!E267)</f>
        <v>0</v>
      </c>
      <c r="F268" s="36">
        <f>SUM([12]Ahmadnagar:Yavatmal!F267)</f>
        <v>0</v>
      </c>
      <c r="G268" s="125">
        <f t="shared" si="109"/>
        <v>0</v>
      </c>
      <c r="H268" s="125">
        <f t="shared" si="109"/>
        <v>0</v>
      </c>
      <c r="I268" s="35">
        <f>SUM([12]Ahmadnagar:Yavatmal!I267)</f>
        <v>0</v>
      </c>
      <c r="J268" s="36">
        <f>SUM([12]Ahmadnagar:Yavatmal!J267)</f>
        <v>0</v>
      </c>
      <c r="K268" s="35">
        <f>SUM([12]Ahmadnagar:Yavatmal!K267)</f>
        <v>0</v>
      </c>
      <c r="L268" s="36">
        <f>SUM([12]Ahmadnagar:Yavatmal!L267)</f>
        <v>0</v>
      </c>
      <c r="M268" s="36">
        <f>SUM([12]Ahmadnagar:Yavatmal!M267)</f>
        <v>0</v>
      </c>
      <c r="N268" s="36">
        <f>SUM([12]Ahmadnagar:Yavatmal!N267)</f>
        <v>0</v>
      </c>
      <c r="O268" s="37">
        <v>0</v>
      </c>
      <c r="P268" s="35">
        <f>SUM([12]Ahmadnagar:Yavatmal!P267)</f>
        <v>0</v>
      </c>
      <c r="Q268" s="36">
        <f>SUM([12]Ahmadnagar:Yavatmal!Q267)</f>
        <v>0</v>
      </c>
      <c r="R268" s="35">
        <f>SUM([12]Ahmadnagar:Yavatmal!R267)</f>
        <v>0</v>
      </c>
      <c r="S268" s="36">
        <f>SUM([12]Ahmadnagar:Yavatmal!S267)</f>
        <v>0</v>
      </c>
      <c r="T268" s="35">
        <f>SUM([12]Ahmadnagar:Yavatmal!T267)</f>
        <v>0</v>
      </c>
      <c r="U268" s="38">
        <f>SUM([12]Ahmadnagar:Yavatmal!U267)</f>
        <v>0</v>
      </c>
      <c r="V268" s="36">
        <f>SUM([12]Ahmadnagar:Yavatmal!V267)</f>
        <v>0</v>
      </c>
      <c r="W268" s="36">
        <f>SUM([12]Ahmadnagar:Yavatmal!W267)</f>
        <v>0</v>
      </c>
      <c r="X268" s="39"/>
      <c r="Y268" s="35">
        <f>SUM([12]Ahmadnagar:Yavatmal!Y267)</f>
        <v>0</v>
      </c>
      <c r="Z268" s="38">
        <f>SUM([12]Ahmadnagar:Yavatmal!Z267)</f>
        <v>0</v>
      </c>
      <c r="AA268" s="35">
        <f>SUM([12]Ahmadnagar:Yavatmal!AA267)</f>
        <v>0</v>
      </c>
      <c r="AB268" s="38">
        <f>SUM([12]Ahmadnagar:Yavatmal!AB267)</f>
        <v>0</v>
      </c>
      <c r="AC268" s="30"/>
      <c r="AD268" s="1">
        <f>SUM([12]Ahmadnagar:Yavatmal!AB267)</f>
        <v>0</v>
      </c>
      <c r="AE268" s="1" t="b">
        <f t="shared" si="100"/>
        <v>1</v>
      </c>
    </row>
    <row r="269" spans="1:33" ht="30">
      <c r="A269" s="31"/>
      <c r="B269" s="34" t="s">
        <v>137</v>
      </c>
      <c r="C269" s="58">
        <f>SUM([12]Ahmadnagar:Yavatmal!C268)</f>
        <v>134558</v>
      </c>
      <c r="D269" s="59">
        <f>SUM([12]Ahmadnagar:Yavatmal!D268)</f>
        <v>1076.4639999999999</v>
      </c>
      <c r="E269" s="35">
        <f>SUM([12]Ahmadnagar:Yavatmal!E268)</f>
        <v>134558</v>
      </c>
      <c r="F269" s="36">
        <f>SUM([12]Ahmadnagar:Yavatmal!F268)</f>
        <v>1076.4639999999999</v>
      </c>
      <c r="G269" s="160">
        <f t="shared" si="109"/>
        <v>1</v>
      </c>
      <c r="H269" s="160">
        <f t="shared" si="109"/>
        <v>1</v>
      </c>
      <c r="I269" s="35">
        <f>SUM([12]Ahmadnagar:Yavatmal!I268)</f>
        <v>0</v>
      </c>
      <c r="J269" s="36">
        <f>SUM([12]Ahmadnagar:Yavatmal!J268)</f>
        <v>0</v>
      </c>
      <c r="K269" s="35">
        <f>SUM([12]Ahmadnagar:Yavatmal!K268)</f>
        <v>0</v>
      </c>
      <c r="L269" s="36">
        <f>SUM([12]Ahmadnagar:Yavatmal!L268)</f>
        <v>0</v>
      </c>
      <c r="M269" s="36"/>
      <c r="N269" s="36">
        <f>SUM([12]Ahmadnagar:Yavatmal!N268)</f>
        <v>0</v>
      </c>
      <c r="O269" s="158">
        <v>2.0000000000000007E-2</v>
      </c>
      <c r="P269" s="35">
        <f>SUM([12]Ahmadnagar:Yavatmal!P268)</f>
        <v>140360</v>
      </c>
      <c r="Q269" s="36">
        <f>SUM([12]Ahmadnagar:Yavatmal!Q268)</f>
        <v>2807.2000000000003</v>
      </c>
      <c r="R269" s="155">
        <f>SUM([12]Ahmadnagar:Yavatmal!R268)</f>
        <v>140360</v>
      </c>
      <c r="S269" s="156">
        <f>SUM([12]Ahmadnagar:Yavatmal!S268)</f>
        <v>2807.2000000000003</v>
      </c>
      <c r="T269" s="35">
        <f>SUM([12]Ahmadnagar:Yavatmal!T268)</f>
        <v>0</v>
      </c>
      <c r="U269" s="38">
        <f>SUM([12]Ahmadnagar:Yavatmal!U268)</f>
        <v>0</v>
      </c>
      <c r="V269" s="36"/>
      <c r="W269" s="36">
        <f>SUM([12]Ahmadnagar:Yavatmal!W268)</f>
        <v>0</v>
      </c>
      <c r="X269" s="39">
        <v>0.01</v>
      </c>
      <c r="Y269" s="162">
        <f>SUM([12]Ahmadnagar:Yavatmal!Y268)</f>
        <v>140360</v>
      </c>
      <c r="Z269" s="38">
        <f>SUM([12]Ahmadnagar:Yavatmal!Z268)</f>
        <v>1403.6000000000001</v>
      </c>
      <c r="AA269" s="155">
        <f>SUM([12]Ahmadnagar:Yavatmal!AA268)</f>
        <v>140360</v>
      </c>
      <c r="AB269" s="159">
        <f>SUM([12]Ahmadnagar:Yavatmal!AB268)</f>
        <v>1403.6000000000001</v>
      </c>
      <c r="AC269" s="30" t="s">
        <v>187</v>
      </c>
      <c r="AD269" s="1">
        <f>SUM([12]Ahmadnagar:Yavatmal!AB268)</f>
        <v>1403.6000000000001</v>
      </c>
      <c r="AE269" s="1" t="b">
        <f t="shared" ref="AE269:AE332" si="130">+AD269=AB269</f>
        <v>1</v>
      </c>
      <c r="AF269" s="1">
        <f>P269*O269</f>
        <v>2807.2000000000012</v>
      </c>
    </row>
    <row r="270" spans="1:33" ht="30">
      <c r="A270" s="31"/>
      <c r="B270" s="34" t="s">
        <v>188</v>
      </c>
      <c r="C270" s="58">
        <f>SUM([12]Ahmadnagar:Yavatmal!C269)</f>
        <v>114717</v>
      </c>
      <c r="D270" s="59">
        <f>SUM([12]Ahmadnagar:Yavatmal!D269)</f>
        <v>917.73599999999999</v>
      </c>
      <c r="E270" s="35">
        <f>SUM([12]Ahmadnagar:Yavatmal!E269)</f>
        <v>114717</v>
      </c>
      <c r="F270" s="36">
        <f>SUM([12]Ahmadnagar:Yavatmal!F269)</f>
        <v>917.73599999999999</v>
      </c>
      <c r="G270" s="160">
        <f t="shared" si="109"/>
        <v>1</v>
      </c>
      <c r="H270" s="160">
        <f t="shared" si="109"/>
        <v>1</v>
      </c>
      <c r="I270" s="35">
        <f>SUM([12]Ahmadnagar:Yavatmal!I269)</f>
        <v>0</v>
      </c>
      <c r="J270" s="36">
        <f>SUM([12]Ahmadnagar:Yavatmal!J269)</f>
        <v>0</v>
      </c>
      <c r="K270" s="35"/>
      <c r="L270" s="36"/>
      <c r="M270" s="36">
        <f>SUM([12]Ahmadnagar:Yavatmal!M269)</f>
        <v>0</v>
      </c>
      <c r="N270" s="36">
        <f>SUM([12]Ahmadnagar:Yavatmal!N269)</f>
        <v>0</v>
      </c>
      <c r="O270" s="158">
        <v>2.0000000000000007E-2</v>
      </c>
      <c r="P270" s="35">
        <f>SUM([12]Ahmadnagar:Yavatmal!P269)</f>
        <v>115729</v>
      </c>
      <c r="Q270" s="36">
        <f>SUM([12]Ahmadnagar:Yavatmal!Q269)</f>
        <v>2314.5800000000008</v>
      </c>
      <c r="R270" s="155">
        <f>SUM([12]Ahmadnagar:Yavatmal!R269)</f>
        <v>115729</v>
      </c>
      <c r="S270" s="156">
        <f>SUM([12]Ahmadnagar:Yavatmal!S269)</f>
        <v>2314.5800000000008</v>
      </c>
      <c r="T270" s="35"/>
      <c r="U270" s="38"/>
      <c r="V270" s="36">
        <f>SUM([12]Ahmadnagar:Yavatmal!V269)</f>
        <v>0</v>
      </c>
      <c r="W270" s="36">
        <f>SUM([12]Ahmadnagar:Yavatmal!W269)</f>
        <v>0</v>
      </c>
      <c r="X270" s="39">
        <v>0.01</v>
      </c>
      <c r="Y270" s="162">
        <f>SUM([12]Ahmadnagar:Yavatmal!Y269)</f>
        <v>115729</v>
      </c>
      <c r="Z270" s="38">
        <f>SUM([12]Ahmadnagar:Yavatmal!Z269)</f>
        <v>1157.2900000000004</v>
      </c>
      <c r="AA270" s="155">
        <f>SUM([12]Ahmadnagar:Yavatmal!AA269)</f>
        <v>115729</v>
      </c>
      <c r="AB270" s="159">
        <f>SUM([12]Ahmadnagar:Yavatmal!AB269)</f>
        <v>1157.2900000000004</v>
      </c>
      <c r="AC270" s="30" t="s">
        <v>187</v>
      </c>
      <c r="AD270" s="1">
        <f>SUM([12]Ahmadnagar:Yavatmal!AB269)</f>
        <v>1157.2900000000004</v>
      </c>
      <c r="AE270" s="1" t="b">
        <f t="shared" si="130"/>
        <v>1</v>
      </c>
      <c r="AF270" s="1">
        <f>P270*O270</f>
        <v>2314.5800000000008</v>
      </c>
    </row>
    <row r="271" spans="1:33" ht="30">
      <c r="A271" s="31"/>
      <c r="B271" s="34" t="s">
        <v>189</v>
      </c>
      <c r="C271" s="58">
        <f>SUM([12]Ahmadnagar:Yavatmal!C270)</f>
        <v>155003</v>
      </c>
      <c r="D271" s="59">
        <f>SUM([12]Ahmadnagar:Yavatmal!D270)</f>
        <v>1240.0240000000001</v>
      </c>
      <c r="E271" s="35">
        <f>SUM([12]Ahmadnagar:Yavatmal!E270)</f>
        <v>155003</v>
      </c>
      <c r="F271" s="36">
        <f>SUM([12]Ahmadnagar:Yavatmal!F270)</f>
        <v>1240.0240000000001</v>
      </c>
      <c r="G271" s="160">
        <f t="shared" si="109"/>
        <v>1</v>
      </c>
      <c r="H271" s="160">
        <f t="shared" si="109"/>
        <v>1</v>
      </c>
      <c r="I271" s="35">
        <f>SUM([12]Ahmadnagar:Yavatmal!I270)</f>
        <v>0</v>
      </c>
      <c r="J271" s="36">
        <f>SUM([12]Ahmadnagar:Yavatmal!J270)</f>
        <v>0</v>
      </c>
      <c r="K271" s="35"/>
      <c r="L271" s="36"/>
      <c r="M271" s="36">
        <f>SUM([12]Ahmadnagar:Yavatmal!M270)</f>
        <v>0</v>
      </c>
      <c r="N271" s="36">
        <f>SUM([12]Ahmadnagar:Yavatmal!N270)</f>
        <v>0</v>
      </c>
      <c r="O271" s="158">
        <v>2.0000000000000007E-2</v>
      </c>
      <c r="P271" s="35">
        <f>SUM([12]Ahmadnagar:Yavatmal!P270)</f>
        <v>150796</v>
      </c>
      <c r="Q271" s="36">
        <f>SUM([12]Ahmadnagar:Yavatmal!Q270)</f>
        <v>3015.92</v>
      </c>
      <c r="R271" s="155">
        <f>SUM([12]Ahmadnagar:Yavatmal!R270)</f>
        <v>150796</v>
      </c>
      <c r="S271" s="156">
        <f>SUM([12]Ahmadnagar:Yavatmal!S270)</f>
        <v>3015.92</v>
      </c>
      <c r="T271" s="35"/>
      <c r="U271" s="38"/>
      <c r="V271" s="36">
        <f>SUM([12]Ahmadnagar:Yavatmal!V270)</f>
        <v>0</v>
      </c>
      <c r="W271" s="36">
        <f>SUM([12]Ahmadnagar:Yavatmal!W270)</f>
        <v>0</v>
      </c>
      <c r="X271" s="39">
        <v>0.01</v>
      </c>
      <c r="Y271" s="162">
        <f>SUM([12]Ahmadnagar:Yavatmal!Y270)</f>
        <v>150796</v>
      </c>
      <c r="Z271" s="38">
        <f>SUM([12]Ahmadnagar:Yavatmal!Z270)</f>
        <v>1507.96</v>
      </c>
      <c r="AA271" s="155">
        <f>SUM([12]Ahmadnagar:Yavatmal!AA270)</f>
        <v>150796</v>
      </c>
      <c r="AB271" s="159">
        <f>SUM([12]Ahmadnagar:Yavatmal!AB270)</f>
        <v>1507.96</v>
      </c>
      <c r="AC271" s="30" t="s">
        <v>187</v>
      </c>
      <c r="AD271" s="1">
        <f>SUM([12]Ahmadnagar:Yavatmal!AB270)</f>
        <v>1507.96</v>
      </c>
      <c r="AE271" s="1" t="b">
        <f t="shared" si="130"/>
        <v>1</v>
      </c>
      <c r="AF271" s="1">
        <f>P271*O271</f>
        <v>3015.920000000001</v>
      </c>
    </row>
    <row r="272" spans="1:33" ht="28.5">
      <c r="A272" s="20">
        <v>11.02</v>
      </c>
      <c r="B272" s="25" t="s">
        <v>190</v>
      </c>
      <c r="C272" s="35">
        <f>SUM([12]Ahmadnagar:Yavatmal!C271)</f>
        <v>0</v>
      </c>
      <c r="D272" s="36">
        <f>SUM([12]Ahmadnagar:Yavatmal!D271)</f>
        <v>0</v>
      </c>
      <c r="E272" s="35">
        <f>SUM([12]Ahmadnagar:Yavatmal!E271)</f>
        <v>0</v>
      </c>
      <c r="F272" s="36">
        <f>SUM([12]Ahmadnagar:Yavatmal!F271)</f>
        <v>0</v>
      </c>
      <c r="G272" s="122">
        <f t="shared" si="109"/>
        <v>0</v>
      </c>
      <c r="H272" s="122">
        <f t="shared" si="109"/>
        <v>0</v>
      </c>
      <c r="I272" s="35">
        <f>SUM([12]Ahmadnagar:Yavatmal!I271)</f>
        <v>0</v>
      </c>
      <c r="J272" s="36">
        <f>SUM([12]Ahmadnagar:Yavatmal!J271)</f>
        <v>0</v>
      </c>
      <c r="K272" s="35">
        <f>SUM([12]Ahmadnagar:Yavatmal!K271)</f>
        <v>0</v>
      </c>
      <c r="L272" s="36">
        <f>SUM([12]Ahmadnagar:Yavatmal!L271)</f>
        <v>0</v>
      </c>
      <c r="M272" s="36">
        <f>SUM([12]Ahmadnagar:Yavatmal!M271)</f>
        <v>0</v>
      </c>
      <c r="N272" s="36">
        <f>SUM([12]Ahmadnagar:Yavatmal!N271)</f>
        <v>0</v>
      </c>
      <c r="O272" s="37">
        <v>0</v>
      </c>
      <c r="P272" s="35">
        <f>SUM([12]Ahmadnagar:Yavatmal!P271)</f>
        <v>0</v>
      </c>
      <c r="Q272" s="36">
        <f>SUM([12]Ahmadnagar:Yavatmal!Q271)</f>
        <v>0</v>
      </c>
      <c r="R272" s="35">
        <f>SUM([12]Ahmadnagar:Yavatmal!R271)</f>
        <v>0</v>
      </c>
      <c r="S272" s="36">
        <f>SUM([12]Ahmadnagar:Yavatmal!S271)</f>
        <v>0</v>
      </c>
      <c r="T272" s="35">
        <f>SUM([12]Ahmadnagar:Yavatmal!T271)</f>
        <v>0</v>
      </c>
      <c r="U272" s="38">
        <f>SUM([12]Ahmadnagar:Yavatmal!U271)</f>
        <v>0</v>
      </c>
      <c r="V272" s="36">
        <f>SUM([12]Ahmadnagar:Yavatmal!V271)</f>
        <v>0</v>
      </c>
      <c r="W272" s="36">
        <f>SUM([12]Ahmadnagar:Yavatmal!W271)</f>
        <v>0</v>
      </c>
      <c r="X272" s="39"/>
      <c r="Y272" s="35"/>
      <c r="Z272" s="38">
        <f>SUM([12]Ahmadnagar:Yavatmal!Z271)</f>
        <v>0</v>
      </c>
      <c r="AA272" s="35">
        <f>SUM([12]Ahmadnagar:Yavatmal!AA271)</f>
        <v>0</v>
      </c>
      <c r="AB272" s="38">
        <f>SUM([12]Ahmadnagar:Yavatmal!AB271)</f>
        <v>0</v>
      </c>
      <c r="AC272" s="30"/>
      <c r="AD272" s="1">
        <f>SUM([12]Ahmadnagar:Yavatmal!AB271)</f>
        <v>0</v>
      </c>
      <c r="AE272" s="1" t="b">
        <f t="shared" si="130"/>
        <v>1</v>
      </c>
    </row>
    <row r="273" spans="1:32" ht="30">
      <c r="A273" s="31"/>
      <c r="B273" s="34" t="s">
        <v>137</v>
      </c>
      <c r="C273" s="58">
        <f>SUM([12]Ahmadnagar:Yavatmal!C272)</f>
        <v>134558</v>
      </c>
      <c r="D273" s="59">
        <f>SUM([12]Ahmadnagar:Yavatmal!D272)</f>
        <v>1076.4639999999999</v>
      </c>
      <c r="E273" s="35">
        <f>SUM([12]Ahmadnagar:Yavatmal!E272)</f>
        <v>134558</v>
      </c>
      <c r="F273" s="36">
        <f>SUM([12]Ahmadnagar:Yavatmal!F272)</f>
        <v>1076.4639999999999</v>
      </c>
      <c r="G273" s="160">
        <f t="shared" si="109"/>
        <v>1</v>
      </c>
      <c r="H273" s="160">
        <f t="shared" si="109"/>
        <v>1</v>
      </c>
      <c r="I273" s="35">
        <f>SUM([12]Ahmadnagar:Yavatmal!I272)</f>
        <v>0</v>
      </c>
      <c r="J273" s="36">
        <f>SUM([12]Ahmadnagar:Yavatmal!J272)</f>
        <v>0</v>
      </c>
      <c r="K273" s="35">
        <f>SUM([12]Ahmadnagar:Yavatmal!K272)</f>
        <v>0</v>
      </c>
      <c r="L273" s="36">
        <f>SUM([12]Ahmadnagar:Yavatmal!L272)</f>
        <v>0</v>
      </c>
      <c r="M273" s="36">
        <f>SUM([12]Ahmadnagar:Yavatmal!M272)</f>
        <v>0</v>
      </c>
      <c r="N273" s="36">
        <f>SUM([12]Ahmadnagar:Yavatmal!N272)</f>
        <v>0</v>
      </c>
      <c r="O273" s="158">
        <v>0.01</v>
      </c>
      <c r="P273" s="35">
        <f>SUM([12]Ahmadnagar:Yavatmal!P272)</f>
        <v>140360</v>
      </c>
      <c r="Q273" s="36">
        <f>SUM([12]Ahmadnagar:Yavatmal!Q272)</f>
        <v>1403.6000000000001</v>
      </c>
      <c r="R273" s="155">
        <f>SUM([12]Ahmadnagar:Yavatmal!R272)</f>
        <v>140360</v>
      </c>
      <c r="S273" s="156">
        <f>SUM([12]Ahmadnagar:Yavatmal!S272)</f>
        <v>1403.6000000000001</v>
      </c>
      <c r="T273" s="35">
        <f>SUM([12]Ahmadnagar:Yavatmal!T272)</f>
        <v>0</v>
      </c>
      <c r="U273" s="38">
        <f>SUM([12]Ahmadnagar:Yavatmal!U272)</f>
        <v>0</v>
      </c>
      <c r="V273" s="36">
        <f>SUM([12]Ahmadnagar:Yavatmal!V272)</f>
        <v>0</v>
      </c>
      <c r="W273" s="36">
        <f>SUM([12]Ahmadnagar:Yavatmal!W272)</f>
        <v>0</v>
      </c>
      <c r="X273" s="39">
        <v>0.01</v>
      </c>
      <c r="Y273" s="162">
        <f>SUM([12]Ahmadnagar:Yavatmal!Y272)</f>
        <v>140360</v>
      </c>
      <c r="Z273" s="38">
        <f>SUM([12]Ahmadnagar:Yavatmal!Z272)</f>
        <v>1403.6000000000001</v>
      </c>
      <c r="AA273" s="155">
        <f>SUM([12]Ahmadnagar:Yavatmal!AA272)</f>
        <v>140360</v>
      </c>
      <c r="AB273" s="159">
        <f>SUM([12]Ahmadnagar:Yavatmal!AB272)</f>
        <v>1403.6000000000001</v>
      </c>
      <c r="AC273" s="30" t="s">
        <v>187</v>
      </c>
      <c r="AD273" s="1">
        <f>SUM([12]Ahmadnagar:Yavatmal!AB272)</f>
        <v>1403.6000000000001</v>
      </c>
      <c r="AE273" s="1" t="b">
        <f t="shared" si="130"/>
        <v>1</v>
      </c>
      <c r="AF273" s="1">
        <f>P273*O273</f>
        <v>1403.6000000000001</v>
      </c>
    </row>
    <row r="274" spans="1:32" ht="30">
      <c r="A274" s="31"/>
      <c r="B274" s="34" t="s">
        <v>191</v>
      </c>
      <c r="C274" s="58">
        <f>SUM([12]Ahmadnagar:Yavatmal!C273)</f>
        <v>114717</v>
      </c>
      <c r="D274" s="59">
        <f>SUM([12]Ahmadnagar:Yavatmal!D273)</f>
        <v>917.73599999999999</v>
      </c>
      <c r="E274" s="35">
        <f>SUM([12]Ahmadnagar:Yavatmal!E273)</f>
        <v>114717</v>
      </c>
      <c r="F274" s="36">
        <f>SUM([12]Ahmadnagar:Yavatmal!F273)</f>
        <v>917.73599999999999</v>
      </c>
      <c r="G274" s="160">
        <f t="shared" si="109"/>
        <v>1</v>
      </c>
      <c r="H274" s="160">
        <f t="shared" si="109"/>
        <v>1</v>
      </c>
      <c r="I274" s="35">
        <f>SUM([12]Ahmadnagar:Yavatmal!I273)</f>
        <v>0</v>
      </c>
      <c r="J274" s="36">
        <f>SUM([12]Ahmadnagar:Yavatmal!J273)</f>
        <v>0</v>
      </c>
      <c r="K274" s="35">
        <f>SUM([12]Ahmadnagar:Yavatmal!K273)</f>
        <v>0</v>
      </c>
      <c r="L274" s="36">
        <f>SUM([12]Ahmadnagar:Yavatmal!L273)</f>
        <v>0</v>
      </c>
      <c r="M274" s="36">
        <f>SUM([12]Ahmadnagar:Yavatmal!M273)</f>
        <v>0</v>
      </c>
      <c r="N274" s="36">
        <f>SUM([12]Ahmadnagar:Yavatmal!N273)</f>
        <v>0</v>
      </c>
      <c r="O274" s="158">
        <v>0.01</v>
      </c>
      <c r="P274" s="35">
        <f>SUM([12]Ahmadnagar:Yavatmal!P273)</f>
        <v>115729</v>
      </c>
      <c r="Q274" s="36">
        <f>SUM([12]Ahmadnagar:Yavatmal!Q273)</f>
        <v>1157.2900000000004</v>
      </c>
      <c r="R274" s="155">
        <f>SUM([12]Ahmadnagar:Yavatmal!R273)</f>
        <v>115729</v>
      </c>
      <c r="S274" s="156">
        <f>SUM([12]Ahmadnagar:Yavatmal!S273)</f>
        <v>1157.2900000000004</v>
      </c>
      <c r="T274" s="35">
        <f>SUM([12]Ahmadnagar:Yavatmal!T273)</f>
        <v>0</v>
      </c>
      <c r="U274" s="38">
        <f>SUM([12]Ahmadnagar:Yavatmal!U273)</f>
        <v>0</v>
      </c>
      <c r="V274" s="36">
        <f>SUM([12]Ahmadnagar:Yavatmal!V273)</f>
        <v>0</v>
      </c>
      <c r="W274" s="36">
        <f>SUM([12]Ahmadnagar:Yavatmal!W273)</f>
        <v>0</v>
      </c>
      <c r="X274" s="39">
        <v>0.01</v>
      </c>
      <c r="Y274" s="162">
        <f>SUM([12]Ahmadnagar:Yavatmal!Y273)</f>
        <v>115729</v>
      </c>
      <c r="Z274" s="38">
        <f>SUM([12]Ahmadnagar:Yavatmal!Z273)</f>
        <v>1157.2900000000004</v>
      </c>
      <c r="AA274" s="155">
        <f>SUM([12]Ahmadnagar:Yavatmal!AA273)</f>
        <v>115729</v>
      </c>
      <c r="AB274" s="159">
        <f>SUM([12]Ahmadnagar:Yavatmal!AB273)</f>
        <v>1157.2900000000004</v>
      </c>
      <c r="AC274" s="30" t="s">
        <v>187</v>
      </c>
      <c r="AD274" s="1">
        <f>SUM([12]Ahmadnagar:Yavatmal!AB273)</f>
        <v>1157.2900000000004</v>
      </c>
      <c r="AE274" s="1" t="b">
        <f t="shared" si="130"/>
        <v>1</v>
      </c>
      <c r="AF274" s="1">
        <f>P274*O274</f>
        <v>1157.29</v>
      </c>
    </row>
    <row r="275" spans="1:32" ht="30">
      <c r="A275" s="31"/>
      <c r="B275" s="34" t="s">
        <v>192</v>
      </c>
      <c r="C275" s="58">
        <f>SUM([12]Ahmadnagar:Yavatmal!C274)</f>
        <v>155003</v>
      </c>
      <c r="D275" s="59">
        <f>SUM([12]Ahmadnagar:Yavatmal!D274)</f>
        <v>1240.0240000000001</v>
      </c>
      <c r="E275" s="35">
        <f>SUM([12]Ahmadnagar:Yavatmal!E274)</f>
        <v>155003</v>
      </c>
      <c r="F275" s="36">
        <f>SUM([12]Ahmadnagar:Yavatmal!F274)</f>
        <v>1240.0240000000001</v>
      </c>
      <c r="G275" s="160">
        <f t="shared" si="109"/>
        <v>1</v>
      </c>
      <c r="H275" s="160">
        <f t="shared" si="109"/>
        <v>1</v>
      </c>
      <c r="I275" s="35">
        <f>SUM([12]Ahmadnagar:Yavatmal!I274)</f>
        <v>0</v>
      </c>
      <c r="J275" s="36">
        <f>SUM([12]Ahmadnagar:Yavatmal!J274)</f>
        <v>0</v>
      </c>
      <c r="K275" s="35">
        <f>SUM([12]Ahmadnagar:Yavatmal!K274)</f>
        <v>0</v>
      </c>
      <c r="L275" s="36">
        <f>SUM([12]Ahmadnagar:Yavatmal!L274)</f>
        <v>0</v>
      </c>
      <c r="M275" s="36">
        <f>SUM([12]Ahmadnagar:Yavatmal!M274)</f>
        <v>0</v>
      </c>
      <c r="N275" s="36">
        <f>SUM([12]Ahmadnagar:Yavatmal!N274)</f>
        <v>0</v>
      </c>
      <c r="O275" s="158">
        <v>0.01</v>
      </c>
      <c r="P275" s="35">
        <f>SUM([12]Ahmadnagar:Yavatmal!P274)</f>
        <v>150796</v>
      </c>
      <c r="Q275" s="36">
        <f>SUM([12]Ahmadnagar:Yavatmal!Q274)</f>
        <v>1507.96</v>
      </c>
      <c r="R275" s="155">
        <f>SUM([12]Ahmadnagar:Yavatmal!R274)</f>
        <v>150796</v>
      </c>
      <c r="S275" s="156">
        <f>SUM([12]Ahmadnagar:Yavatmal!S274)</f>
        <v>1507.96</v>
      </c>
      <c r="T275" s="35">
        <f>SUM([12]Ahmadnagar:Yavatmal!T274)</f>
        <v>0</v>
      </c>
      <c r="U275" s="38">
        <f>SUM([12]Ahmadnagar:Yavatmal!U274)</f>
        <v>0</v>
      </c>
      <c r="V275" s="36">
        <f>SUM([12]Ahmadnagar:Yavatmal!V274)</f>
        <v>0</v>
      </c>
      <c r="W275" s="36">
        <f>SUM([12]Ahmadnagar:Yavatmal!W274)</f>
        <v>0</v>
      </c>
      <c r="X275" s="39">
        <v>0.01</v>
      </c>
      <c r="Y275" s="162">
        <f>SUM([12]Ahmadnagar:Yavatmal!Y274)</f>
        <v>150796</v>
      </c>
      <c r="Z275" s="38">
        <f>SUM([12]Ahmadnagar:Yavatmal!Z274)</f>
        <v>1507.96</v>
      </c>
      <c r="AA275" s="155">
        <f>SUM([12]Ahmadnagar:Yavatmal!AA274)</f>
        <v>150796</v>
      </c>
      <c r="AB275" s="159">
        <f>SUM([12]Ahmadnagar:Yavatmal!AB274)</f>
        <v>1507.96</v>
      </c>
      <c r="AC275" s="30" t="s">
        <v>187</v>
      </c>
      <c r="AD275" s="1">
        <f>SUM([12]Ahmadnagar:Yavatmal!AB274)</f>
        <v>1507.96</v>
      </c>
      <c r="AE275" s="1" t="b">
        <f t="shared" si="130"/>
        <v>1</v>
      </c>
      <c r="AF275" s="1">
        <f>P275*O275</f>
        <v>1507.96</v>
      </c>
    </row>
    <row r="276" spans="1:32" ht="28.5">
      <c r="A276" s="20">
        <v>11.03</v>
      </c>
      <c r="B276" s="46" t="s">
        <v>193</v>
      </c>
      <c r="C276" s="58">
        <f>SUM([12]Ahmadnagar:Yavatmal!C275)</f>
        <v>0</v>
      </c>
      <c r="D276" s="59">
        <f>SUM([12]Ahmadnagar:Yavatmal!D275)</f>
        <v>0</v>
      </c>
      <c r="E276" s="41">
        <f>SUM([12]Ahmadnagar:Yavatmal!E275)</f>
        <v>0</v>
      </c>
      <c r="F276" s="42">
        <f>SUM([12]Ahmadnagar:Yavatmal!F275)</f>
        <v>0</v>
      </c>
      <c r="G276" s="157">
        <f t="shared" si="109"/>
        <v>0</v>
      </c>
      <c r="H276" s="157">
        <f t="shared" si="109"/>
        <v>0</v>
      </c>
      <c r="I276" s="41">
        <f>SUM([12]Ahmadnagar:Yavatmal!I275)</f>
        <v>0</v>
      </c>
      <c r="J276" s="42">
        <f>SUM([12]Ahmadnagar:Yavatmal!J275)</f>
        <v>0</v>
      </c>
      <c r="K276" s="41">
        <f>SUM([12]Ahmadnagar:Yavatmal!K275)</f>
        <v>0</v>
      </c>
      <c r="L276" s="42">
        <f>SUM([12]Ahmadnagar:Yavatmal!L275)</f>
        <v>0</v>
      </c>
      <c r="M276" s="42">
        <f>SUM([12]Ahmadnagar:Yavatmal!M275)</f>
        <v>0</v>
      </c>
      <c r="N276" s="42">
        <f>SUM([12]Ahmadnagar:Yavatmal!N275)</f>
        <v>0</v>
      </c>
      <c r="O276" s="158"/>
      <c r="P276" s="41">
        <f>SUM([12]Ahmadnagar:Yavatmal!P275)</f>
        <v>0</v>
      </c>
      <c r="Q276" s="42">
        <f>SUM([12]Ahmadnagar:Yavatmal!Q275)</f>
        <v>0</v>
      </c>
      <c r="R276" s="155">
        <f>SUM([12]Ahmadnagar:Yavatmal!R275)</f>
        <v>0</v>
      </c>
      <c r="S276" s="156">
        <f>SUM([12]Ahmadnagar:Yavatmal!S275)</f>
        <v>0</v>
      </c>
      <c r="T276" s="41">
        <f>SUM([12]Ahmadnagar:Yavatmal!T275)</f>
        <v>0</v>
      </c>
      <c r="U276" s="45">
        <f>SUM([12]Ahmadnagar:Yavatmal!U275)</f>
        <v>0</v>
      </c>
      <c r="V276" s="42">
        <f>SUM([12]Ahmadnagar:Yavatmal!V275)</f>
        <v>0</v>
      </c>
      <c r="W276" s="42">
        <f>SUM([12]Ahmadnagar:Yavatmal!W275)</f>
        <v>0</v>
      </c>
      <c r="X276" s="39"/>
      <c r="Y276" s="35">
        <f t="shared" ref="Y276:Y281" si="131">P276</f>
        <v>0</v>
      </c>
      <c r="Z276" s="45">
        <f>SUM([12]Ahmadnagar:Yavatmal!Z275)</f>
        <v>0</v>
      </c>
      <c r="AA276" s="155">
        <f>SUM([12]Ahmadnagar:Yavatmal!AA275)</f>
        <v>0</v>
      </c>
      <c r="AB276" s="159">
        <f>SUM([12]Ahmadnagar:Yavatmal!AB275)</f>
        <v>0</v>
      </c>
      <c r="AC276" s="30"/>
      <c r="AD276" s="1">
        <f>SUM([12]Ahmadnagar:Yavatmal!AB275)</f>
        <v>0</v>
      </c>
      <c r="AE276" s="1" t="b">
        <f t="shared" si="130"/>
        <v>1</v>
      </c>
    </row>
    <row r="277" spans="1:32" ht="28.5">
      <c r="A277" s="20">
        <v>11.04</v>
      </c>
      <c r="B277" s="46" t="s">
        <v>194</v>
      </c>
      <c r="C277" s="47">
        <f>SUM([12]Ahmadnagar:Yavatmal!C276)</f>
        <v>0</v>
      </c>
      <c r="D277" s="48">
        <f>SUM([12]Ahmadnagar:Yavatmal!D276)</f>
        <v>0</v>
      </c>
      <c r="E277" s="47">
        <f>SUM([12]Ahmadnagar:Yavatmal!E276)</f>
        <v>0</v>
      </c>
      <c r="F277" s="48">
        <f>SUM([12]Ahmadnagar:Yavatmal!F276)</f>
        <v>0</v>
      </c>
      <c r="G277" s="177">
        <f t="shared" si="109"/>
        <v>0</v>
      </c>
      <c r="H277" s="177">
        <f t="shared" si="109"/>
        <v>0</v>
      </c>
      <c r="I277" s="47">
        <f>SUM([12]Ahmadnagar:Yavatmal!I276)</f>
        <v>0</v>
      </c>
      <c r="J277" s="48">
        <f>SUM([12]Ahmadnagar:Yavatmal!J276)</f>
        <v>0</v>
      </c>
      <c r="K277" s="47">
        <f>SUM([12]Ahmadnagar:Yavatmal!K276)</f>
        <v>0</v>
      </c>
      <c r="L277" s="48">
        <f>SUM([12]Ahmadnagar:Yavatmal!L276)</f>
        <v>0</v>
      </c>
      <c r="M277" s="48">
        <f>SUM([12]Ahmadnagar:Yavatmal!M276)</f>
        <v>0</v>
      </c>
      <c r="N277" s="48">
        <f>SUM([12]Ahmadnagar:Yavatmal!N276)</f>
        <v>0</v>
      </c>
      <c r="O277" s="49">
        <v>0</v>
      </c>
      <c r="P277" s="47">
        <f>SUM([12]Ahmadnagar:Yavatmal!P276)</f>
        <v>0</v>
      </c>
      <c r="Q277" s="48">
        <f>SUM([12]Ahmadnagar:Yavatmal!Q276)</f>
        <v>0</v>
      </c>
      <c r="R277" s="47">
        <f>SUM([12]Ahmadnagar:Yavatmal!R276)</f>
        <v>0</v>
      </c>
      <c r="S277" s="48">
        <f>SUM([12]Ahmadnagar:Yavatmal!S276)</f>
        <v>0</v>
      </c>
      <c r="T277" s="47">
        <f>SUM([12]Ahmadnagar:Yavatmal!T276)</f>
        <v>0</v>
      </c>
      <c r="U277" s="50">
        <f>SUM([12]Ahmadnagar:Yavatmal!U276)</f>
        <v>0</v>
      </c>
      <c r="V277" s="48">
        <f>SUM([12]Ahmadnagar:Yavatmal!V276)</f>
        <v>0</v>
      </c>
      <c r="W277" s="48">
        <f>SUM([12]Ahmadnagar:Yavatmal!W276)</f>
        <v>0</v>
      </c>
      <c r="X277" s="39"/>
      <c r="Y277" s="35">
        <f t="shared" si="131"/>
        <v>0</v>
      </c>
      <c r="Z277" s="50">
        <f>SUM([12]Ahmadnagar:Yavatmal!Z276)</f>
        <v>0</v>
      </c>
      <c r="AA277" s="47">
        <f>SUM([12]Ahmadnagar:Yavatmal!AA276)</f>
        <v>0</v>
      </c>
      <c r="AB277" s="50">
        <f>SUM([12]Ahmadnagar:Yavatmal!AB276)</f>
        <v>0</v>
      </c>
      <c r="AC277" s="30"/>
      <c r="AD277" s="1">
        <f>SUM([12]Ahmadnagar:Yavatmal!AB276)</f>
        <v>0</v>
      </c>
      <c r="AE277" s="1" t="b">
        <f t="shared" si="130"/>
        <v>1</v>
      </c>
    </row>
    <row r="278" spans="1:32" ht="60">
      <c r="A278" s="31"/>
      <c r="B278" s="40" t="s">
        <v>195</v>
      </c>
      <c r="C278" s="41">
        <f>SUM([12]Ahmadnagar:Yavatmal!C277)</f>
        <v>0</v>
      </c>
      <c r="D278" s="42">
        <f>SUM([12]Ahmadnagar:Yavatmal!D277)</f>
        <v>0</v>
      </c>
      <c r="E278" s="41">
        <f>SUM([12]Ahmadnagar:Yavatmal!E277)</f>
        <v>0</v>
      </c>
      <c r="F278" s="42">
        <f>SUM([12]Ahmadnagar:Yavatmal!F277)</f>
        <v>0</v>
      </c>
      <c r="G278" s="157">
        <f t="shared" si="109"/>
        <v>0</v>
      </c>
      <c r="H278" s="157">
        <f t="shared" si="109"/>
        <v>0</v>
      </c>
      <c r="I278" s="41">
        <f>SUM([12]Ahmadnagar:Yavatmal!I277)</f>
        <v>0</v>
      </c>
      <c r="J278" s="42">
        <f>SUM([12]Ahmadnagar:Yavatmal!J277)</f>
        <v>0</v>
      </c>
      <c r="K278" s="41">
        <f>SUM([12]Ahmadnagar:Yavatmal!K277)</f>
        <v>0</v>
      </c>
      <c r="L278" s="42">
        <f>SUM([12]Ahmadnagar:Yavatmal!L277)</f>
        <v>0</v>
      </c>
      <c r="M278" s="42">
        <f>SUM([12]Ahmadnagar:Yavatmal!M277)</f>
        <v>0</v>
      </c>
      <c r="N278" s="42">
        <f>SUM([12]Ahmadnagar:Yavatmal!N277)</f>
        <v>0</v>
      </c>
      <c r="O278" s="158">
        <v>0</v>
      </c>
      <c r="P278" s="41">
        <f>SUM([12]Ahmadnagar:Yavatmal!P277)</f>
        <v>0</v>
      </c>
      <c r="Q278" s="42">
        <f>SUM([12]Ahmadnagar:Yavatmal!Q277)</f>
        <v>0</v>
      </c>
      <c r="R278" s="155">
        <f>SUM([12]Ahmadnagar:Yavatmal!R277)</f>
        <v>0</v>
      </c>
      <c r="S278" s="156">
        <f>SUM([12]Ahmadnagar:Yavatmal!S277)</f>
        <v>0</v>
      </c>
      <c r="T278" s="41">
        <f>SUM([12]Ahmadnagar:Yavatmal!T277)</f>
        <v>0</v>
      </c>
      <c r="U278" s="45">
        <f>SUM([12]Ahmadnagar:Yavatmal!U277)</f>
        <v>0</v>
      </c>
      <c r="V278" s="42">
        <f>SUM([12]Ahmadnagar:Yavatmal!V277)</f>
        <v>0</v>
      </c>
      <c r="W278" s="42">
        <f>SUM([12]Ahmadnagar:Yavatmal!W277)</f>
        <v>0</v>
      </c>
      <c r="X278" s="39"/>
      <c r="Y278" s="35">
        <f t="shared" si="131"/>
        <v>0</v>
      </c>
      <c r="Z278" s="45">
        <f>SUM([12]Ahmadnagar:Yavatmal!Z277)</f>
        <v>0</v>
      </c>
      <c r="AA278" s="155">
        <f>SUM([12]Ahmadnagar:Yavatmal!AA277)</f>
        <v>0</v>
      </c>
      <c r="AB278" s="159">
        <f>SUM([12]Ahmadnagar:Yavatmal!AB277)</f>
        <v>0</v>
      </c>
      <c r="AC278" s="30"/>
      <c r="AD278" s="1">
        <f>SUM([12]Ahmadnagar:Yavatmal!AB277)</f>
        <v>0</v>
      </c>
      <c r="AE278" s="1" t="b">
        <f t="shared" si="130"/>
        <v>1</v>
      </c>
    </row>
    <row r="279" spans="1:32" ht="60">
      <c r="A279" s="31"/>
      <c r="B279" s="40" t="s">
        <v>196</v>
      </c>
      <c r="C279" s="41">
        <f>SUM([12]Ahmadnagar:Yavatmal!C278)</f>
        <v>0</v>
      </c>
      <c r="D279" s="42">
        <f>SUM([12]Ahmadnagar:Yavatmal!D278)</f>
        <v>0</v>
      </c>
      <c r="E279" s="41">
        <f>SUM([12]Ahmadnagar:Yavatmal!E278)</f>
        <v>0</v>
      </c>
      <c r="F279" s="42">
        <f>SUM([12]Ahmadnagar:Yavatmal!F278)</f>
        <v>0</v>
      </c>
      <c r="G279" s="157">
        <f t="shared" si="109"/>
        <v>0</v>
      </c>
      <c r="H279" s="157">
        <f t="shared" si="109"/>
        <v>0</v>
      </c>
      <c r="I279" s="41">
        <f>SUM([12]Ahmadnagar:Yavatmal!I278)</f>
        <v>0</v>
      </c>
      <c r="J279" s="42">
        <f>SUM([12]Ahmadnagar:Yavatmal!J278)</f>
        <v>0</v>
      </c>
      <c r="K279" s="41">
        <f>SUM([12]Ahmadnagar:Yavatmal!K278)</f>
        <v>0</v>
      </c>
      <c r="L279" s="42">
        <f>SUM([12]Ahmadnagar:Yavatmal!L278)</f>
        <v>0</v>
      </c>
      <c r="M279" s="42">
        <f>SUM([12]Ahmadnagar:Yavatmal!M278)</f>
        <v>0</v>
      </c>
      <c r="N279" s="42">
        <f>SUM([12]Ahmadnagar:Yavatmal!N278)</f>
        <v>0</v>
      </c>
      <c r="O279" s="158">
        <v>0</v>
      </c>
      <c r="P279" s="41">
        <f>SUM([12]Ahmadnagar:Yavatmal!P278)</f>
        <v>0</v>
      </c>
      <c r="Q279" s="42">
        <f>SUM([12]Ahmadnagar:Yavatmal!Q278)</f>
        <v>0</v>
      </c>
      <c r="R279" s="155">
        <f>SUM([12]Ahmadnagar:Yavatmal!R278)</f>
        <v>0</v>
      </c>
      <c r="S279" s="156">
        <f>SUM([12]Ahmadnagar:Yavatmal!S278)</f>
        <v>0</v>
      </c>
      <c r="T279" s="41">
        <f>SUM([12]Ahmadnagar:Yavatmal!T278)</f>
        <v>0</v>
      </c>
      <c r="U279" s="45">
        <f>SUM([12]Ahmadnagar:Yavatmal!U278)</f>
        <v>0</v>
      </c>
      <c r="V279" s="42">
        <f>SUM([12]Ahmadnagar:Yavatmal!V278)</f>
        <v>0</v>
      </c>
      <c r="W279" s="42">
        <f>SUM([12]Ahmadnagar:Yavatmal!W278)</f>
        <v>0</v>
      </c>
      <c r="X279" s="39"/>
      <c r="Y279" s="35">
        <f t="shared" si="131"/>
        <v>0</v>
      </c>
      <c r="Z279" s="45">
        <f>SUM([12]Ahmadnagar:Yavatmal!Z278)</f>
        <v>0</v>
      </c>
      <c r="AA279" s="155">
        <f>SUM([12]Ahmadnagar:Yavatmal!AA278)</f>
        <v>0</v>
      </c>
      <c r="AB279" s="159">
        <f>SUM([12]Ahmadnagar:Yavatmal!AB278)</f>
        <v>0</v>
      </c>
      <c r="AC279" s="30"/>
      <c r="AD279" s="1">
        <f>SUM([12]Ahmadnagar:Yavatmal!AB278)</f>
        <v>0</v>
      </c>
      <c r="AE279" s="1" t="b">
        <f t="shared" si="130"/>
        <v>1</v>
      </c>
    </row>
    <row r="280" spans="1:32" ht="28.5">
      <c r="A280" s="31"/>
      <c r="B280" s="46" t="s">
        <v>197</v>
      </c>
      <c r="C280" s="47">
        <f>SUM([12]Ahmadnagar:Yavatmal!C279)</f>
        <v>0</v>
      </c>
      <c r="D280" s="48">
        <f>SUM([12]Ahmadnagar:Yavatmal!D279)</f>
        <v>0</v>
      </c>
      <c r="E280" s="47">
        <f>SUM([12]Ahmadnagar:Yavatmal!E279)</f>
        <v>0</v>
      </c>
      <c r="F280" s="48">
        <f>SUM([12]Ahmadnagar:Yavatmal!F279)</f>
        <v>0</v>
      </c>
      <c r="G280" s="177">
        <f t="shared" si="109"/>
        <v>0</v>
      </c>
      <c r="H280" s="177">
        <f t="shared" si="109"/>
        <v>0</v>
      </c>
      <c r="I280" s="47">
        <f>SUM([12]Ahmadnagar:Yavatmal!I279)</f>
        <v>0</v>
      </c>
      <c r="J280" s="48">
        <f>SUM([12]Ahmadnagar:Yavatmal!J279)</f>
        <v>0</v>
      </c>
      <c r="K280" s="47">
        <f>SUM([12]Ahmadnagar:Yavatmal!K279)</f>
        <v>0</v>
      </c>
      <c r="L280" s="48">
        <f>SUM([12]Ahmadnagar:Yavatmal!L279)</f>
        <v>0</v>
      </c>
      <c r="M280" s="48">
        <f>SUM([12]Ahmadnagar:Yavatmal!M279)</f>
        <v>0</v>
      </c>
      <c r="N280" s="48">
        <f>SUM([12]Ahmadnagar:Yavatmal!N279)</f>
        <v>0</v>
      </c>
      <c r="O280" s="49">
        <v>0</v>
      </c>
      <c r="P280" s="47">
        <f>SUM([12]Ahmadnagar:Yavatmal!P279)</f>
        <v>0</v>
      </c>
      <c r="Q280" s="48">
        <f>SUM([12]Ahmadnagar:Yavatmal!Q279)</f>
        <v>0</v>
      </c>
      <c r="R280" s="47">
        <f>SUM([12]Ahmadnagar:Yavatmal!R279)</f>
        <v>0</v>
      </c>
      <c r="S280" s="48">
        <f>SUM([12]Ahmadnagar:Yavatmal!S279)</f>
        <v>0</v>
      </c>
      <c r="T280" s="47">
        <f>SUM([12]Ahmadnagar:Yavatmal!T279)</f>
        <v>0</v>
      </c>
      <c r="U280" s="50">
        <f>SUM([12]Ahmadnagar:Yavatmal!U279)</f>
        <v>0</v>
      </c>
      <c r="V280" s="48">
        <f>SUM([12]Ahmadnagar:Yavatmal!V279)</f>
        <v>0</v>
      </c>
      <c r="W280" s="48">
        <f>SUM([12]Ahmadnagar:Yavatmal!W279)</f>
        <v>0</v>
      </c>
      <c r="X280" s="39"/>
      <c r="Y280" s="35">
        <f t="shared" si="131"/>
        <v>0</v>
      </c>
      <c r="Z280" s="50">
        <f>SUM([12]Ahmadnagar:Yavatmal!Z279)</f>
        <v>0</v>
      </c>
      <c r="AA280" s="47">
        <f>SUM([12]Ahmadnagar:Yavatmal!AA279)</f>
        <v>0</v>
      </c>
      <c r="AB280" s="50">
        <f>SUM([12]Ahmadnagar:Yavatmal!AB279)</f>
        <v>0</v>
      </c>
      <c r="AC280" s="30"/>
      <c r="AD280" s="1">
        <f>SUM([12]Ahmadnagar:Yavatmal!AB279)</f>
        <v>0</v>
      </c>
      <c r="AE280" s="1" t="b">
        <f t="shared" si="130"/>
        <v>1</v>
      </c>
    </row>
    <row r="281" spans="1:32" ht="96.75" customHeight="1">
      <c r="A281" s="20">
        <v>11.05</v>
      </c>
      <c r="B281" s="25" t="s">
        <v>198</v>
      </c>
      <c r="C281" s="35">
        <f>SUM([12]Ahmadnagar:Yavatmal!C280)</f>
        <v>0</v>
      </c>
      <c r="D281" s="36">
        <f>SUM([12]Ahmadnagar:Yavatmal!D280)</f>
        <v>0</v>
      </c>
      <c r="E281" s="35">
        <f>SUM([12]Ahmadnagar:Yavatmal!E280)</f>
        <v>0</v>
      </c>
      <c r="F281" s="36">
        <f>SUM([12]Ahmadnagar:Yavatmal!F280)</f>
        <v>0</v>
      </c>
      <c r="G281" s="125">
        <f t="shared" si="109"/>
        <v>0</v>
      </c>
      <c r="H281" s="125">
        <f t="shared" si="109"/>
        <v>0</v>
      </c>
      <c r="I281" s="35">
        <f>SUM([12]Ahmadnagar:Yavatmal!I280)</f>
        <v>0</v>
      </c>
      <c r="J281" s="36">
        <f>SUM([12]Ahmadnagar:Yavatmal!J280)</f>
        <v>0</v>
      </c>
      <c r="K281" s="35">
        <f>SUM([12]Ahmadnagar:Yavatmal!K280)</f>
        <v>0</v>
      </c>
      <c r="L281" s="36">
        <f>SUM([12]Ahmadnagar:Yavatmal!L280)</f>
        <v>0</v>
      </c>
      <c r="M281" s="36">
        <f>SUM([12]Ahmadnagar:Yavatmal!M280)</f>
        <v>0</v>
      </c>
      <c r="N281" s="36">
        <f>SUM([12]Ahmadnagar:Yavatmal!N280)</f>
        <v>0</v>
      </c>
      <c r="O281" s="37">
        <v>0</v>
      </c>
      <c r="P281" s="35">
        <f>SUM([12]Ahmadnagar:Yavatmal!P280)</f>
        <v>0</v>
      </c>
      <c r="Q281" s="36">
        <f>SUM([12]Ahmadnagar:Yavatmal!Q280)</f>
        <v>0</v>
      </c>
      <c r="R281" s="35">
        <f>SUM([12]Ahmadnagar:Yavatmal!R280)</f>
        <v>0</v>
      </c>
      <c r="S281" s="36">
        <f>SUM([12]Ahmadnagar:Yavatmal!S280)</f>
        <v>0</v>
      </c>
      <c r="T281" s="35">
        <f>SUM([12]Ahmadnagar:Yavatmal!T280)</f>
        <v>0</v>
      </c>
      <c r="U281" s="38">
        <f>SUM([12]Ahmadnagar:Yavatmal!U280)</f>
        <v>0</v>
      </c>
      <c r="V281" s="36">
        <f>SUM([12]Ahmadnagar:Yavatmal!V280)</f>
        <v>0</v>
      </c>
      <c r="W281" s="36">
        <f>SUM([12]Ahmadnagar:Yavatmal!W280)</f>
        <v>0</v>
      </c>
      <c r="X281" s="39"/>
      <c r="Y281" s="35">
        <f t="shared" si="131"/>
        <v>0</v>
      </c>
      <c r="Z281" s="38">
        <f>SUM([12]Ahmadnagar:Yavatmal!Z280)</f>
        <v>0</v>
      </c>
      <c r="AA281" s="35">
        <f>SUM([12]Ahmadnagar:Yavatmal!AA280)</f>
        <v>0</v>
      </c>
      <c r="AB281" s="38">
        <f>SUM([12]Ahmadnagar:Yavatmal!AB280)</f>
        <v>0</v>
      </c>
      <c r="AC281" s="30"/>
      <c r="AD281" s="1">
        <f>SUM([12]Ahmadnagar:Yavatmal!AB280)</f>
        <v>0</v>
      </c>
      <c r="AE281" s="1" t="b">
        <f t="shared" si="130"/>
        <v>1</v>
      </c>
    </row>
    <row r="282" spans="1:32" ht="30">
      <c r="A282" s="31"/>
      <c r="B282" s="34" t="s">
        <v>137</v>
      </c>
      <c r="C282" s="35">
        <f>SUM([12]Ahmadnagar:Yavatmal!C281)</f>
        <v>7930</v>
      </c>
      <c r="D282" s="36">
        <f>SUM([12]Ahmadnagar:Yavatmal!D281)</f>
        <v>63.440000000000012</v>
      </c>
      <c r="E282" s="35">
        <f>SUM([12]Ahmadnagar:Yavatmal!E281)</f>
        <v>7930</v>
      </c>
      <c r="F282" s="36">
        <f>SUM([12]Ahmadnagar:Yavatmal!F281)</f>
        <v>63.440000000000012</v>
      </c>
      <c r="G282" s="160">
        <f t="shared" si="109"/>
        <v>1</v>
      </c>
      <c r="H282" s="160">
        <f t="shared" si="109"/>
        <v>1</v>
      </c>
      <c r="I282" s="35">
        <f>SUM([12]Ahmadnagar:Yavatmal!I281)</f>
        <v>0</v>
      </c>
      <c r="J282" s="36">
        <f>SUM([12]Ahmadnagar:Yavatmal!J281)</f>
        <v>0</v>
      </c>
      <c r="K282" s="35">
        <f>SUM([12]Ahmadnagar:Yavatmal!K281)</f>
        <v>0</v>
      </c>
      <c r="L282" s="36">
        <f>SUM([12]Ahmadnagar:Yavatmal!L281)</f>
        <v>0</v>
      </c>
      <c r="M282" s="36">
        <f>SUM([12]Ahmadnagar:Yavatmal!M281)</f>
        <v>0</v>
      </c>
      <c r="N282" s="36">
        <f>SUM([12]Ahmadnagar:Yavatmal!N281)</f>
        <v>0</v>
      </c>
      <c r="O282" s="158">
        <v>2.0000000000000007E-2</v>
      </c>
      <c r="P282" s="35">
        <f>SUM([12]Ahmadnagar:Yavatmal!P281)</f>
        <v>5065</v>
      </c>
      <c r="Q282" s="36">
        <f>SUM([12]Ahmadnagar:Yavatmal!Q281)</f>
        <v>101.30000000000004</v>
      </c>
      <c r="R282" s="155">
        <f>SUM([12]Ahmadnagar:Yavatmal!R281)</f>
        <v>5065</v>
      </c>
      <c r="S282" s="156">
        <f>SUM([12]Ahmadnagar:Yavatmal!S281)</f>
        <v>101.30000000000004</v>
      </c>
      <c r="T282" s="35">
        <f>SUM([12]Ahmadnagar:Yavatmal!T281)</f>
        <v>0</v>
      </c>
      <c r="U282" s="38">
        <f>SUM([12]Ahmadnagar:Yavatmal!U281)</f>
        <v>0</v>
      </c>
      <c r="V282" s="36">
        <f>SUM([12]Ahmadnagar:Yavatmal!V281)</f>
        <v>0</v>
      </c>
      <c r="W282" s="36">
        <f>SUM([12]Ahmadnagar:Yavatmal!W281)</f>
        <v>0</v>
      </c>
      <c r="X282" s="39">
        <v>0.02</v>
      </c>
      <c r="Y282" s="155">
        <f>SUM([12]Ahmadnagar:Yavatmal!Y281)</f>
        <v>5065</v>
      </c>
      <c r="Z282" s="38">
        <f>SUM([12]Ahmadnagar:Yavatmal!Z281)</f>
        <v>101.30000000000004</v>
      </c>
      <c r="AA282" s="155">
        <f>SUM([12]Ahmadnagar:Yavatmal!AA281)</f>
        <v>5065</v>
      </c>
      <c r="AB282" s="159">
        <f>SUM([12]Ahmadnagar:Yavatmal!AB281)</f>
        <v>101.30000000000004</v>
      </c>
      <c r="AC282" s="30" t="s">
        <v>129</v>
      </c>
      <c r="AD282" s="1">
        <f>SUM([12]Ahmadnagar:Yavatmal!AB281)</f>
        <v>101.30000000000004</v>
      </c>
      <c r="AE282" s="1" t="b">
        <f t="shared" si="130"/>
        <v>1</v>
      </c>
      <c r="AF282" s="1">
        <f>P282*O282</f>
        <v>101.30000000000004</v>
      </c>
    </row>
    <row r="283" spans="1:32" ht="30">
      <c r="A283" s="31"/>
      <c r="B283" s="34" t="s">
        <v>191</v>
      </c>
      <c r="C283" s="58">
        <f>SUM([12]Ahmadnagar:Yavatmal!C282)</f>
        <v>7341</v>
      </c>
      <c r="D283" s="59">
        <f>SUM([12]Ahmadnagar:Yavatmal!D282)</f>
        <v>58.728000000000009</v>
      </c>
      <c r="E283" s="35">
        <f>SUM([12]Ahmadnagar:Yavatmal!E282)</f>
        <v>7341</v>
      </c>
      <c r="F283" s="36">
        <f>SUM([12]Ahmadnagar:Yavatmal!F282)</f>
        <v>58.728000000000009</v>
      </c>
      <c r="G283" s="160">
        <f t="shared" si="109"/>
        <v>1</v>
      </c>
      <c r="H283" s="160">
        <f t="shared" si="109"/>
        <v>1</v>
      </c>
      <c r="I283" s="35">
        <f>SUM([12]Ahmadnagar:Yavatmal!I282)</f>
        <v>0</v>
      </c>
      <c r="J283" s="36">
        <f>SUM([12]Ahmadnagar:Yavatmal!J282)</f>
        <v>0</v>
      </c>
      <c r="K283" s="35">
        <f>SUM([12]Ahmadnagar:Yavatmal!K282)</f>
        <v>0</v>
      </c>
      <c r="L283" s="36">
        <f>SUM([12]Ahmadnagar:Yavatmal!L282)</f>
        <v>0</v>
      </c>
      <c r="M283" s="36">
        <f>SUM([12]Ahmadnagar:Yavatmal!M282)</f>
        <v>0</v>
      </c>
      <c r="N283" s="36">
        <f>SUM([12]Ahmadnagar:Yavatmal!N282)</f>
        <v>0</v>
      </c>
      <c r="O283" s="158">
        <v>2.0000000000000007E-2</v>
      </c>
      <c r="P283" s="35">
        <f>SUM([12]Ahmadnagar:Yavatmal!P282)</f>
        <v>4244</v>
      </c>
      <c r="Q283" s="36">
        <f>SUM([12]Ahmadnagar:Yavatmal!Q282)</f>
        <v>84.88</v>
      </c>
      <c r="R283" s="155">
        <f>SUM([12]Ahmadnagar:Yavatmal!R282)</f>
        <v>4244</v>
      </c>
      <c r="S283" s="156">
        <f>SUM([12]Ahmadnagar:Yavatmal!S282)</f>
        <v>84.88</v>
      </c>
      <c r="T283" s="35">
        <f>SUM([12]Ahmadnagar:Yavatmal!T282)</f>
        <v>0</v>
      </c>
      <c r="U283" s="38">
        <f>SUM([12]Ahmadnagar:Yavatmal!U282)</f>
        <v>0</v>
      </c>
      <c r="V283" s="36">
        <f>SUM([12]Ahmadnagar:Yavatmal!V282)</f>
        <v>0</v>
      </c>
      <c r="W283" s="36">
        <f>SUM([12]Ahmadnagar:Yavatmal!W282)</f>
        <v>0</v>
      </c>
      <c r="X283" s="39">
        <v>0.02</v>
      </c>
      <c r="Y283" s="155">
        <f>SUM([12]Ahmadnagar:Yavatmal!Y282)</f>
        <v>4244</v>
      </c>
      <c r="Z283" s="38">
        <f>SUM([12]Ahmadnagar:Yavatmal!Z282)</f>
        <v>84.88</v>
      </c>
      <c r="AA283" s="155">
        <f>SUM([12]Ahmadnagar:Yavatmal!AA282)</f>
        <v>4244</v>
      </c>
      <c r="AB283" s="159">
        <f>SUM([12]Ahmadnagar:Yavatmal!AB282)</f>
        <v>84.88</v>
      </c>
      <c r="AC283" s="30" t="s">
        <v>129</v>
      </c>
      <c r="AD283" s="1">
        <f>SUM([12]Ahmadnagar:Yavatmal!AB282)</f>
        <v>84.88</v>
      </c>
      <c r="AE283" s="1" t="b">
        <f t="shared" si="130"/>
        <v>1</v>
      </c>
      <c r="AF283" s="1">
        <f>P283*O283</f>
        <v>84.880000000000038</v>
      </c>
    </row>
    <row r="284" spans="1:32" ht="30">
      <c r="A284" s="31"/>
      <c r="B284" s="34" t="s">
        <v>192</v>
      </c>
      <c r="C284" s="35">
        <f>SUM([12]Ahmadnagar:Yavatmal!C283)</f>
        <v>8649</v>
      </c>
      <c r="D284" s="36">
        <f>SUM([12]Ahmadnagar:Yavatmal!D283)</f>
        <v>69.191999999999993</v>
      </c>
      <c r="E284" s="35">
        <f>SUM([12]Ahmadnagar:Yavatmal!E283)</f>
        <v>8649</v>
      </c>
      <c r="F284" s="36">
        <f>SUM([12]Ahmadnagar:Yavatmal!F283)</f>
        <v>69.191999999999993</v>
      </c>
      <c r="G284" s="160">
        <f t="shared" si="109"/>
        <v>1</v>
      </c>
      <c r="H284" s="160">
        <f t="shared" si="109"/>
        <v>1</v>
      </c>
      <c r="I284" s="35">
        <f>SUM([12]Ahmadnagar:Yavatmal!I283)</f>
        <v>0</v>
      </c>
      <c r="J284" s="36">
        <f>SUM([12]Ahmadnagar:Yavatmal!J283)</f>
        <v>0</v>
      </c>
      <c r="K284" s="35">
        <f>SUM([12]Ahmadnagar:Yavatmal!K283)</f>
        <v>0</v>
      </c>
      <c r="L284" s="36">
        <f>SUM([12]Ahmadnagar:Yavatmal!L283)</f>
        <v>0</v>
      </c>
      <c r="M284" s="36">
        <f>SUM([12]Ahmadnagar:Yavatmal!M283)</f>
        <v>0</v>
      </c>
      <c r="N284" s="36">
        <f>SUM([12]Ahmadnagar:Yavatmal!N283)</f>
        <v>0</v>
      </c>
      <c r="O284" s="158">
        <v>2.0000000000000007E-2</v>
      </c>
      <c r="P284" s="35">
        <f>SUM([12]Ahmadnagar:Yavatmal!P283)</f>
        <v>5417</v>
      </c>
      <c r="Q284" s="36">
        <f>SUM([12]Ahmadnagar:Yavatmal!Q283)</f>
        <v>108.34</v>
      </c>
      <c r="R284" s="155">
        <f>SUM([12]Ahmadnagar:Yavatmal!R283)</f>
        <v>5417</v>
      </c>
      <c r="S284" s="156">
        <f>SUM([12]Ahmadnagar:Yavatmal!S283)</f>
        <v>108.34</v>
      </c>
      <c r="T284" s="35">
        <f>SUM([12]Ahmadnagar:Yavatmal!T283)</f>
        <v>0</v>
      </c>
      <c r="U284" s="38">
        <f>SUM([12]Ahmadnagar:Yavatmal!U283)</f>
        <v>0</v>
      </c>
      <c r="V284" s="36">
        <f>SUM([12]Ahmadnagar:Yavatmal!V283)</f>
        <v>0</v>
      </c>
      <c r="W284" s="36">
        <f>SUM([12]Ahmadnagar:Yavatmal!W283)</f>
        <v>0</v>
      </c>
      <c r="X284" s="39">
        <v>0.02</v>
      </c>
      <c r="Y284" s="155">
        <f>SUM([12]Ahmadnagar:Yavatmal!Y283)</f>
        <v>5417</v>
      </c>
      <c r="Z284" s="38">
        <f>SUM([12]Ahmadnagar:Yavatmal!Z283)</f>
        <v>108.34</v>
      </c>
      <c r="AA284" s="155">
        <f>SUM([12]Ahmadnagar:Yavatmal!AA283)</f>
        <v>5417</v>
      </c>
      <c r="AB284" s="159">
        <f>SUM([12]Ahmadnagar:Yavatmal!AB283)</f>
        <v>108.34</v>
      </c>
      <c r="AC284" s="30" t="s">
        <v>129</v>
      </c>
      <c r="AD284" s="1">
        <f>SUM([12]Ahmadnagar:Yavatmal!AB283)</f>
        <v>108.34</v>
      </c>
      <c r="AE284" s="1" t="b">
        <f t="shared" si="130"/>
        <v>1</v>
      </c>
      <c r="AF284" s="1">
        <f>P284*O284</f>
        <v>108.34000000000005</v>
      </c>
    </row>
    <row r="285" spans="1:32" ht="28.5">
      <c r="A285" s="31"/>
      <c r="B285" s="46" t="s">
        <v>199</v>
      </c>
      <c r="C285" s="47">
        <f>SUM([12]Ahmadnagar:Yavatmal!C284)</f>
        <v>0</v>
      </c>
      <c r="D285" s="48">
        <f>SUM([12]Ahmadnagar:Yavatmal!D284)</f>
        <v>0</v>
      </c>
      <c r="E285" s="47">
        <f>SUM([12]Ahmadnagar:Yavatmal!E284)</f>
        <v>0</v>
      </c>
      <c r="F285" s="48">
        <f>SUM([12]Ahmadnagar:Yavatmal!F284)</f>
        <v>0</v>
      </c>
      <c r="G285" s="160">
        <f t="shared" si="109"/>
        <v>0</v>
      </c>
      <c r="H285" s="160">
        <f t="shared" si="109"/>
        <v>0</v>
      </c>
      <c r="I285" s="47">
        <f>SUM([12]Ahmadnagar:Yavatmal!I284)</f>
        <v>0</v>
      </c>
      <c r="J285" s="48">
        <f>SUM([12]Ahmadnagar:Yavatmal!J284)</f>
        <v>0</v>
      </c>
      <c r="K285" s="47">
        <f>SUM([12]Ahmadnagar:Yavatmal!K284)</f>
        <v>0</v>
      </c>
      <c r="L285" s="48">
        <f>SUM([12]Ahmadnagar:Yavatmal!L284)</f>
        <v>0</v>
      </c>
      <c r="M285" s="48">
        <f>SUM([12]Ahmadnagar:Yavatmal!M284)</f>
        <v>0</v>
      </c>
      <c r="N285" s="48">
        <f>SUM([12]Ahmadnagar:Yavatmal!N284)</f>
        <v>0</v>
      </c>
      <c r="O285" s="158">
        <v>0</v>
      </c>
      <c r="P285" s="47">
        <f>SUM([12]Ahmadnagar:Yavatmal!P284)</f>
        <v>0</v>
      </c>
      <c r="Q285" s="48">
        <f>SUM([12]Ahmadnagar:Yavatmal!Q284)</f>
        <v>0</v>
      </c>
      <c r="R285" s="155">
        <f>SUM([12]Ahmadnagar:Yavatmal!R284)</f>
        <v>0</v>
      </c>
      <c r="S285" s="156">
        <f>SUM([12]Ahmadnagar:Yavatmal!S284)</f>
        <v>0</v>
      </c>
      <c r="T285" s="47">
        <f>SUM([12]Ahmadnagar:Yavatmal!T284)</f>
        <v>0</v>
      </c>
      <c r="U285" s="50">
        <f>SUM([12]Ahmadnagar:Yavatmal!U284)</f>
        <v>0</v>
      </c>
      <c r="V285" s="48">
        <f>SUM([12]Ahmadnagar:Yavatmal!V284)</f>
        <v>0</v>
      </c>
      <c r="W285" s="48">
        <f>SUM([12]Ahmadnagar:Yavatmal!W284)</f>
        <v>0</v>
      </c>
      <c r="X285" s="39"/>
      <c r="Y285" s="35"/>
      <c r="Z285" s="50">
        <f>SUM([12]Ahmadnagar:Yavatmal!Z284)</f>
        <v>0</v>
      </c>
      <c r="AA285" s="155">
        <f>SUM([12]Ahmadnagar:Yavatmal!AA284)</f>
        <v>0</v>
      </c>
      <c r="AB285" s="159">
        <f>SUM([12]Ahmadnagar:Yavatmal!AB284)</f>
        <v>0</v>
      </c>
      <c r="AC285" s="30"/>
      <c r="AD285" s="1">
        <f>SUM([12]Ahmadnagar:Yavatmal!AB284)</f>
        <v>0</v>
      </c>
      <c r="AE285" s="1" t="b">
        <f t="shared" si="130"/>
        <v>1</v>
      </c>
    </row>
    <row r="286" spans="1:32">
      <c r="A286" s="31">
        <v>11.06</v>
      </c>
      <c r="B286" s="34" t="s">
        <v>200</v>
      </c>
      <c r="C286" s="58">
        <f>SUM([12]Ahmadnagar:Yavatmal!C285)</f>
        <v>200</v>
      </c>
      <c r="D286" s="59">
        <f>SUM([12]Ahmadnagar:Yavatmal!D285)</f>
        <v>4.0000000000000018</v>
      </c>
      <c r="E286" s="35">
        <f>SUM([12]Ahmadnagar:Yavatmal!E285)</f>
        <v>200</v>
      </c>
      <c r="F286" s="36">
        <f>SUM([12]Ahmadnagar:Yavatmal!F285)</f>
        <v>4.0000000000000018</v>
      </c>
      <c r="G286" s="160">
        <f t="shared" si="109"/>
        <v>1</v>
      </c>
      <c r="H286" s="160">
        <f t="shared" si="109"/>
        <v>1</v>
      </c>
      <c r="I286" s="35">
        <f>SUM([12]Ahmadnagar:Yavatmal!I285)</f>
        <v>0</v>
      </c>
      <c r="J286" s="36">
        <f>SUM([12]Ahmadnagar:Yavatmal!J285)</f>
        <v>0</v>
      </c>
      <c r="K286" s="35">
        <f>SUM([12]Ahmadnagar:Yavatmal!K285)</f>
        <v>0</v>
      </c>
      <c r="L286" s="36">
        <f>SUM([12]Ahmadnagar:Yavatmal!L285)</f>
        <v>0</v>
      </c>
      <c r="M286" s="36">
        <f>SUM([12]Ahmadnagar:Yavatmal!M285)</f>
        <v>0</v>
      </c>
      <c r="N286" s="36">
        <f>SUM([12]Ahmadnagar:Yavatmal!N285)</f>
        <v>0</v>
      </c>
      <c r="O286" s="147">
        <v>2.0000000000000007E-2</v>
      </c>
      <c r="P286" s="35">
        <f>SUM([12]Ahmadnagar:Yavatmal!P285)</f>
        <v>200</v>
      </c>
      <c r="Q286" s="36">
        <f>SUM([12]Ahmadnagar:Yavatmal!Q285)</f>
        <v>4.0000000000000018</v>
      </c>
      <c r="R286" s="155">
        <f>SUM([12]Ahmadnagar:Yavatmal!R285)</f>
        <v>200</v>
      </c>
      <c r="S286" s="156">
        <f>SUM([12]Ahmadnagar:Yavatmal!S285)</f>
        <v>4.0000000000000018</v>
      </c>
      <c r="T286" s="35">
        <f>SUM([12]Ahmadnagar:Yavatmal!T285)</f>
        <v>0</v>
      </c>
      <c r="U286" s="38">
        <f>SUM([12]Ahmadnagar:Yavatmal!U285)</f>
        <v>0</v>
      </c>
      <c r="V286" s="36">
        <f>SUM([12]Ahmadnagar:Yavatmal!V285)</f>
        <v>0</v>
      </c>
      <c r="W286" s="36">
        <f>SUM([12]Ahmadnagar:Yavatmal!W285)</f>
        <v>0</v>
      </c>
      <c r="X286" s="39">
        <v>0.02</v>
      </c>
      <c r="Y286" s="155">
        <f>SUM([12]Ahmadnagar:Yavatmal!Y285)</f>
        <v>260</v>
      </c>
      <c r="Z286" s="38">
        <f>SUM([12]Ahmadnagar:Yavatmal!Z285)</f>
        <v>5.2</v>
      </c>
      <c r="AA286" s="155">
        <f>SUM([12]Ahmadnagar:Yavatmal!AA285)</f>
        <v>260</v>
      </c>
      <c r="AB286" s="159">
        <f>SUM([12]Ahmadnagar:Yavatmal!AB285)</f>
        <v>5.2</v>
      </c>
      <c r="AC286" s="30"/>
      <c r="AD286" s="1">
        <f>SUM([12]Ahmadnagar:Yavatmal!AB285)</f>
        <v>5.2</v>
      </c>
      <c r="AE286" s="1" t="b">
        <f t="shared" si="130"/>
        <v>1</v>
      </c>
      <c r="AF286" s="1">
        <f>P286*O286</f>
        <v>4.0000000000000018</v>
      </c>
    </row>
    <row r="287" spans="1:32">
      <c r="A287" s="31">
        <v>11.07</v>
      </c>
      <c r="B287" s="34" t="s">
        <v>201</v>
      </c>
      <c r="C287" s="58">
        <f>SUM([12]Ahmadnagar:Yavatmal!C286)</f>
        <v>1500</v>
      </c>
      <c r="D287" s="59">
        <f>SUM([12]Ahmadnagar:Yavatmal!D286)</f>
        <v>24.000000000000011</v>
      </c>
      <c r="E287" s="35">
        <f>SUM([12]Ahmadnagar:Yavatmal!E286)</f>
        <v>1500</v>
      </c>
      <c r="F287" s="36">
        <f>SUM([12]Ahmadnagar:Yavatmal!F286)</f>
        <v>24.000000000000011</v>
      </c>
      <c r="G287" s="160">
        <f t="shared" si="109"/>
        <v>1</v>
      </c>
      <c r="H287" s="160">
        <f t="shared" si="109"/>
        <v>1</v>
      </c>
      <c r="I287" s="35">
        <f>SUM([12]Ahmadnagar:Yavatmal!I286)</f>
        <v>0</v>
      </c>
      <c r="J287" s="36">
        <f>SUM([12]Ahmadnagar:Yavatmal!J286)</f>
        <v>0</v>
      </c>
      <c r="K287" s="35">
        <f>SUM([12]Ahmadnagar:Yavatmal!K286)</f>
        <v>0</v>
      </c>
      <c r="L287" s="36">
        <f>SUM([12]Ahmadnagar:Yavatmal!L286)</f>
        <v>0</v>
      </c>
      <c r="M287" s="36">
        <f>SUM([12]Ahmadnagar:Yavatmal!M286)</f>
        <v>0</v>
      </c>
      <c r="N287" s="36">
        <f>SUM([12]Ahmadnagar:Yavatmal!N286)</f>
        <v>0</v>
      </c>
      <c r="O287" s="147">
        <v>1.6000000000000011E-2</v>
      </c>
      <c r="P287" s="35">
        <f>SUM([12]Ahmadnagar:Yavatmal!P286)</f>
        <v>1500</v>
      </c>
      <c r="Q287" s="36">
        <f>SUM([12]Ahmadnagar:Yavatmal!Q286)</f>
        <v>24.000000000000011</v>
      </c>
      <c r="R287" s="155">
        <f>SUM([12]Ahmadnagar:Yavatmal!R286)</f>
        <v>1500</v>
      </c>
      <c r="S287" s="156">
        <f>SUM([12]Ahmadnagar:Yavatmal!S286)</f>
        <v>24.000000000000011</v>
      </c>
      <c r="T287" s="35">
        <f>SUM([12]Ahmadnagar:Yavatmal!T286)</f>
        <v>0</v>
      </c>
      <c r="U287" s="38">
        <f>SUM([12]Ahmadnagar:Yavatmal!U286)</f>
        <v>0</v>
      </c>
      <c r="V287" s="36">
        <f>SUM([12]Ahmadnagar:Yavatmal!V286)</f>
        <v>0</v>
      </c>
      <c r="W287" s="36">
        <f>SUM([12]Ahmadnagar:Yavatmal!W286)</f>
        <v>0</v>
      </c>
      <c r="X287" s="39">
        <v>1.6E-2</v>
      </c>
      <c r="Y287" s="155">
        <f>SUM([12]Ahmadnagar:Yavatmal!Y286)</f>
        <v>6000</v>
      </c>
      <c r="Z287" s="38">
        <f>SUM([12]Ahmadnagar:Yavatmal!Z286)</f>
        <v>96.000000000000043</v>
      </c>
      <c r="AA287" s="155">
        <f>SUM([12]Ahmadnagar:Yavatmal!AA286)</f>
        <v>6000</v>
      </c>
      <c r="AB287" s="159">
        <f>SUM([12]Ahmadnagar:Yavatmal!AB286)</f>
        <v>96.000000000000043</v>
      </c>
      <c r="AC287" s="30"/>
      <c r="AD287" s="1">
        <f>SUM([12]Ahmadnagar:Yavatmal!AB286)</f>
        <v>96.000000000000043</v>
      </c>
      <c r="AE287" s="1" t="b">
        <f t="shared" si="130"/>
        <v>1</v>
      </c>
      <c r="AF287" s="1">
        <f>P287*O287</f>
        <v>24.000000000000018</v>
      </c>
    </row>
    <row r="288" spans="1:32">
      <c r="A288" s="31"/>
      <c r="B288" s="25" t="s">
        <v>118</v>
      </c>
      <c r="C288" s="33">
        <f>SUM(C269:C287)-C273-C274-C275</f>
        <v>429898</v>
      </c>
      <c r="D288" s="26">
        <f t="shared" ref="D288:F288" si="132">SUM(D269:D287)</f>
        <v>6687.808</v>
      </c>
      <c r="E288" s="33">
        <f>SUM(E269:E287)-E273-E274-E275</f>
        <v>429898</v>
      </c>
      <c r="F288" s="26">
        <f t="shared" si="132"/>
        <v>6687.808</v>
      </c>
      <c r="G288" s="139">
        <f t="shared" si="109"/>
        <v>1</v>
      </c>
      <c r="H288" s="139">
        <f t="shared" si="109"/>
        <v>1</v>
      </c>
      <c r="I288" s="33">
        <f t="shared" ref="I288" si="133">SUM(I269:I287)-I273-I274-I275</f>
        <v>0</v>
      </c>
      <c r="J288" s="26">
        <f t="shared" ref="J288:L288" si="134">SUM(J269:J287)</f>
        <v>0</v>
      </c>
      <c r="K288" s="33">
        <f t="shared" ref="K288" si="135">SUM(K269:K287)-K273-K274-K275</f>
        <v>0</v>
      </c>
      <c r="L288" s="26">
        <f t="shared" si="134"/>
        <v>0</v>
      </c>
      <c r="M288" s="26">
        <f>SUM([12]Ahmadnagar:Yavatmal!M287)</f>
        <v>0</v>
      </c>
      <c r="N288" s="26">
        <f>SUM([12]Ahmadnagar:Yavatmal!N287)</f>
        <v>0</v>
      </c>
      <c r="O288" s="27"/>
      <c r="P288" s="33">
        <f t="shared" ref="P288" si="136">SUM(P269:P287)-P273-P274-P275</f>
        <v>423311</v>
      </c>
      <c r="Q288" s="26">
        <f t="shared" ref="Q288" si="137">SUM(Q269:Q287)</f>
        <v>12529.070000000002</v>
      </c>
      <c r="R288" s="33">
        <f t="shared" ref="R288" si="138">SUM(R269:R287)-R273-R274-R275</f>
        <v>423311</v>
      </c>
      <c r="S288" s="26">
        <f>SUM(S269:S287)</f>
        <v>12529.070000000002</v>
      </c>
      <c r="T288" s="33">
        <f>SUM([12]Ahmadnagar:Yavatmal!T287)</f>
        <v>0</v>
      </c>
      <c r="U288" s="28">
        <f>SUM([12]Ahmadnagar:Yavatmal!U287)</f>
        <v>0</v>
      </c>
      <c r="V288" s="26">
        <f>SUM([12]Ahmadnagar:Yavatmal!V287)</f>
        <v>0</v>
      </c>
      <c r="W288" s="26">
        <f>SUM([12]Ahmadnagar:Yavatmal!W287)</f>
        <v>0</v>
      </c>
      <c r="X288" s="39"/>
      <c r="Y288" s="33">
        <f t="shared" ref="Y288" si="139">SUM(Y269:Y287)-Y273-Y274-Y275</f>
        <v>427871</v>
      </c>
      <c r="Z288" s="26">
        <f t="shared" ref="Z288" si="140">SUM(Z269:Z287)</f>
        <v>8533.4200000000019</v>
      </c>
      <c r="AA288" s="33">
        <f t="shared" ref="AA288" si="141">SUM(AA269:AA287)-AA273-AA274-AA275</f>
        <v>427871</v>
      </c>
      <c r="AB288" s="26">
        <f>SUM(AB269:AB287)</f>
        <v>8533.4200000000019</v>
      </c>
      <c r="AC288" s="30"/>
      <c r="AD288" s="1">
        <f>SUM([12]Ahmadnagar:Yavatmal!AB287)</f>
        <v>8533.42</v>
      </c>
      <c r="AE288" s="1" t="b">
        <f t="shared" si="130"/>
        <v>1</v>
      </c>
    </row>
    <row r="289" spans="1:32" ht="31.5" customHeight="1">
      <c r="A289" s="32">
        <v>12</v>
      </c>
      <c r="B289" s="25" t="s">
        <v>202</v>
      </c>
      <c r="C289" s="33">
        <f>SUM([12]Ahmadnagar:Yavatmal!C288)</f>
        <v>0</v>
      </c>
      <c r="D289" s="26">
        <f>SUM([12]Ahmadnagar:Yavatmal!D288)</f>
        <v>0</v>
      </c>
      <c r="E289" s="33">
        <f>SUM([12]Ahmadnagar:Yavatmal!E288)</f>
        <v>0</v>
      </c>
      <c r="F289" s="26">
        <f>SUM([12]Ahmadnagar:Yavatmal!F288)</f>
        <v>0</v>
      </c>
      <c r="G289" s="139">
        <f t="shared" ref="G289:H352" si="142">IFERROR(E289/C289,0)</f>
        <v>0</v>
      </c>
      <c r="H289" s="139">
        <f t="shared" si="142"/>
        <v>0</v>
      </c>
      <c r="I289" s="33">
        <f>SUM([12]Ahmadnagar:Yavatmal!I288)</f>
        <v>0</v>
      </c>
      <c r="J289" s="26">
        <f>SUM([12]Ahmadnagar:Yavatmal!J288)</f>
        <v>0</v>
      </c>
      <c r="K289" s="33">
        <f>SUM([12]Ahmadnagar:Yavatmal!K288)</f>
        <v>0</v>
      </c>
      <c r="L289" s="26">
        <f>SUM([12]Ahmadnagar:Yavatmal!L288)</f>
        <v>0</v>
      </c>
      <c r="M289" s="26">
        <f>SUM([12]Ahmadnagar:Yavatmal!M288)</f>
        <v>0</v>
      </c>
      <c r="N289" s="26">
        <f>SUM([12]Ahmadnagar:Yavatmal!N288)</f>
        <v>0</v>
      </c>
      <c r="O289" s="27">
        <v>0</v>
      </c>
      <c r="P289" s="33">
        <f>SUM([12]Ahmadnagar:Yavatmal!P288)</f>
        <v>0</v>
      </c>
      <c r="Q289" s="26">
        <f>SUM([12]Ahmadnagar:Yavatmal!Q288)</f>
        <v>0</v>
      </c>
      <c r="R289" s="33">
        <f>SUM([12]Ahmadnagar:Yavatmal!R288)</f>
        <v>0</v>
      </c>
      <c r="S289" s="26">
        <f>SUM([12]Ahmadnagar:Yavatmal!S288)</f>
        <v>0</v>
      </c>
      <c r="T289" s="33">
        <f>SUM([12]Ahmadnagar:Yavatmal!T288)</f>
        <v>0</v>
      </c>
      <c r="U289" s="28">
        <f>SUM([12]Ahmadnagar:Yavatmal!U288)</f>
        <v>0</v>
      </c>
      <c r="V289" s="26">
        <f>SUM([12]Ahmadnagar:Yavatmal!V288)</f>
        <v>0</v>
      </c>
      <c r="W289" s="26">
        <f>SUM([12]Ahmadnagar:Yavatmal!W288)</f>
        <v>0</v>
      </c>
      <c r="X289" s="39"/>
      <c r="Y289" s="33">
        <f>SUM([12]Ahmadnagar:Yavatmal!Y288)</f>
        <v>0</v>
      </c>
      <c r="Z289" s="28">
        <f>SUM([12]Ahmadnagar:Yavatmal!Z288)</f>
        <v>0</v>
      </c>
      <c r="AA289" s="33">
        <f>SUM([12]Ahmadnagar:Yavatmal!AA288)</f>
        <v>0</v>
      </c>
      <c r="AB289" s="28">
        <f>SUM([12]Ahmadnagar:Yavatmal!AB288)</f>
        <v>0</v>
      </c>
      <c r="AC289" s="30"/>
      <c r="AD289" s="1">
        <f>SUM([12]Ahmadnagar:Yavatmal!AB288)</f>
        <v>0</v>
      </c>
      <c r="AE289" s="1" t="b">
        <f t="shared" si="130"/>
        <v>1</v>
      </c>
    </row>
    <row r="290" spans="1:32">
      <c r="A290" s="20">
        <v>12.01</v>
      </c>
      <c r="B290" s="25" t="s">
        <v>203</v>
      </c>
      <c r="C290" s="33">
        <f>SUM([12]Ahmadnagar:Yavatmal!C289)</f>
        <v>0</v>
      </c>
      <c r="D290" s="26">
        <f>SUM([12]Ahmadnagar:Yavatmal!D289)</f>
        <v>0</v>
      </c>
      <c r="E290" s="33">
        <f>SUM([12]Ahmadnagar:Yavatmal!E289)</f>
        <v>0</v>
      </c>
      <c r="F290" s="26">
        <f>SUM([12]Ahmadnagar:Yavatmal!F289)</f>
        <v>0</v>
      </c>
      <c r="G290" s="139">
        <f t="shared" si="142"/>
        <v>0</v>
      </c>
      <c r="H290" s="139">
        <f t="shared" si="142"/>
        <v>0</v>
      </c>
      <c r="I290" s="33">
        <f>SUM([12]Ahmadnagar:Yavatmal!I289)</f>
        <v>0</v>
      </c>
      <c r="J290" s="26">
        <f>SUM([12]Ahmadnagar:Yavatmal!J289)</f>
        <v>0</v>
      </c>
      <c r="K290" s="33">
        <f>SUM([12]Ahmadnagar:Yavatmal!K289)</f>
        <v>0</v>
      </c>
      <c r="L290" s="26">
        <f>SUM([12]Ahmadnagar:Yavatmal!L289)</f>
        <v>0</v>
      </c>
      <c r="M290" s="26">
        <f>SUM([12]Ahmadnagar:Yavatmal!M289)</f>
        <v>0</v>
      </c>
      <c r="N290" s="26">
        <f>SUM([12]Ahmadnagar:Yavatmal!N289)</f>
        <v>0</v>
      </c>
      <c r="O290" s="27">
        <v>0</v>
      </c>
      <c r="P290" s="33">
        <f>SUM([12]Ahmadnagar:Yavatmal!P289)</f>
        <v>0</v>
      </c>
      <c r="Q290" s="26">
        <f>SUM([12]Ahmadnagar:Yavatmal!Q289)</f>
        <v>0</v>
      </c>
      <c r="R290" s="33">
        <f>SUM([12]Ahmadnagar:Yavatmal!R289)</f>
        <v>0</v>
      </c>
      <c r="S290" s="26">
        <f>SUM([12]Ahmadnagar:Yavatmal!S289)</f>
        <v>0</v>
      </c>
      <c r="T290" s="33">
        <f>SUM([12]Ahmadnagar:Yavatmal!T289)</f>
        <v>0</v>
      </c>
      <c r="U290" s="28">
        <f>SUM([12]Ahmadnagar:Yavatmal!U289)</f>
        <v>0</v>
      </c>
      <c r="V290" s="26">
        <f>SUM([12]Ahmadnagar:Yavatmal!V289)</f>
        <v>0</v>
      </c>
      <c r="W290" s="26">
        <f>SUM([12]Ahmadnagar:Yavatmal!W289)</f>
        <v>0</v>
      </c>
      <c r="X290" s="39"/>
      <c r="Y290" s="33">
        <f>SUM([12]Ahmadnagar:Yavatmal!Y289)</f>
        <v>0</v>
      </c>
      <c r="Z290" s="28">
        <f>SUM([12]Ahmadnagar:Yavatmal!Z289)</f>
        <v>0</v>
      </c>
      <c r="AA290" s="33">
        <f>SUM([12]Ahmadnagar:Yavatmal!AA289)</f>
        <v>0</v>
      </c>
      <c r="AB290" s="28">
        <f>SUM([12]Ahmadnagar:Yavatmal!AB289)</f>
        <v>0</v>
      </c>
      <c r="AC290" s="30"/>
      <c r="AD290" s="1">
        <f>SUM([12]Ahmadnagar:Yavatmal!AB289)</f>
        <v>0</v>
      </c>
      <c r="AE290" s="1" t="b">
        <f t="shared" si="130"/>
        <v>1</v>
      </c>
    </row>
    <row r="291" spans="1:32" ht="30">
      <c r="A291" s="31"/>
      <c r="B291" s="99" t="s">
        <v>204</v>
      </c>
      <c r="C291" s="58">
        <f>SUM([12]Ahmadnagar:Yavatmal!C290)</f>
        <v>1995</v>
      </c>
      <c r="D291" s="59">
        <f>SUM([12]Ahmadnagar:Yavatmal!D290)</f>
        <v>7241.85</v>
      </c>
      <c r="E291" s="155">
        <f>SUM([12]Ahmadnagar:Yavatmal!E290)</f>
        <v>1995</v>
      </c>
      <c r="F291" s="156">
        <f>SUM([12]Ahmadnagar:Yavatmal!F290)</f>
        <v>7241.85</v>
      </c>
      <c r="G291" s="160">
        <f t="shared" si="142"/>
        <v>1</v>
      </c>
      <c r="H291" s="160">
        <f t="shared" si="142"/>
        <v>1</v>
      </c>
      <c r="I291" s="155">
        <f>SUM([12]Ahmadnagar:Yavatmal!I290)</f>
        <v>0</v>
      </c>
      <c r="J291" s="156">
        <f>SUM([12]Ahmadnagar:Yavatmal!J290)</f>
        <v>0</v>
      </c>
      <c r="K291" s="155">
        <f>SUM([12]Ahmadnagar:Yavatmal!K290)</f>
        <v>0</v>
      </c>
      <c r="L291" s="156">
        <f>SUM([12]Ahmadnagar:Yavatmal!L290)</f>
        <v>0</v>
      </c>
      <c r="M291" s="156">
        <f>SUM([12]Ahmadnagar:Yavatmal!M290)</f>
        <v>0</v>
      </c>
      <c r="N291" s="156">
        <f>SUM([12]Ahmadnagar:Yavatmal!N290)</f>
        <v>0</v>
      </c>
      <c r="O291" s="178">
        <v>3.8100000000000014</v>
      </c>
      <c r="P291" s="155">
        <f>SUM([12]Ahmadnagar:Yavatmal!P290)</f>
        <v>2448</v>
      </c>
      <c r="Q291" s="156">
        <f>SUM([12]Ahmadnagar:Yavatmal!Q290)</f>
        <v>9326.880000000001</v>
      </c>
      <c r="R291" s="155">
        <f>SUM([12]Ahmadnagar:Yavatmal!R290)</f>
        <v>2448</v>
      </c>
      <c r="S291" s="156">
        <f>SUM([12]Ahmadnagar:Yavatmal!S290)</f>
        <v>9326.880000000001</v>
      </c>
      <c r="T291" s="155">
        <f>SUM([12]Ahmadnagar:Yavatmal!T290)</f>
        <v>0</v>
      </c>
      <c r="U291" s="159">
        <f>SUM([12]Ahmadnagar:Yavatmal!U290)</f>
        <v>0</v>
      </c>
      <c r="V291" s="156">
        <f>SUM([12]Ahmadnagar:Yavatmal!V290)</f>
        <v>0</v>
      </c>
      <c r="W291" s="156">
        <f>SUM([12]Ahmadnagar:Yavatmal!W290)</f>
        <v>0</v>
      </c>
      <c r="X291" s="39">
        <v>3.81</v>
      </c>
      <c r="Y291" s="155">
        <f>SUM([12]Ahmadnagar:Yavatmal!Y290)</f>
        <v>2014</v>
      </c>
      <c r="Z291" s="159">
        <f>SUM([12]Ahmadnagar:Yavatmal!Z290)</f>
        <v>7673.3399999999992</v>
      </c>
      <c r="AA291" s="155">
        <f>SUM([12]Ahmadnagar:Yavatmal!AA290)</f>
        <v>2014</v>
      </c>
      <c r="AB291" s="159">
        <f>SUM([12]Ahmadnagar:Yavatmal!AB290)</f>
        <v>7673.3399999999992</v>
      </c>
      <c r="AC291" s="30" t="s">
        <v>129</v>
      </c>
      <c r="AD291" s="1">
        <f>SUM([12]Ahmadnagar:Yavatmal!AB290)</f>
        <v>7673.3399999999992</v>
      </c>
      <c r="AE291" s="1" t="b">
        <f t="shared" si="130"/>
        <v>1</v>
      </c>
      <c r="AF291" s="1">
        <f t="shared" ref="AF291:AF301" si="143">P291*O291</f>
        <v>9326.8800000000028</v>
      </c>
    </row>
    <row r="292" spans="1:32" s="142" customFormat="1" ht="30">
      <c r="A292" s="143"/>
      <c r="B292" s="99" t="s">
        <v>205</v>
      </c>
      <c r="C292" s="99">
        <f>SUM([12]Ahmadnagar:Yavatmal!C291)</f>
        <v>814</v>
      </c>
      <c r="D292" s="99">
        <f>SUM([12]Ahmadnagar:Yavatmal!D291)</f>
        <v>2954.8199999999997</v>
      </c>
      <c r="E292" s="99">
        <f>SUM([12]Ahmadnagar:Yavatmal!E291)</f>
        <v>814</v>
      </c>
      <c r="F292" s="99">
        <f>SUM([12]Ahmadnagar:Yavatmal!F291)</f>
        <v>2954.8199999999997</v>
      </c>
      <c r="G292" s="160">
        <f t="shared" si="142"/>
        <v>1</v>
      </c>
      <c r="H292" s="160">
        <f t="shared" si="142"/>
        <v>1</v>
      </c>
      <c r="I292" s="155">
        <f>SUM([12]Ahmadnagar:Yavatmal!I291)</f>
        <v>0</v>
      </c>
      <c r="J292" s="156">
        <f>SUM([12]Ahmadnagar:Yavatmal!J291)</f>
        <v>0</v>
      </c>
      <c r="K292" s="155">
        <f>SUM([12]Ahmadnagar:Yavatmal!K291)</f>
        <v>0</v>
      </c>
      <c r="L292" s="156">
        <f>SUM([12]Ahmadnagar:Yavatmal!L291)</f>
        <v>0</v>
      </c>
      <c r="M292" s="156">
        <f>SUM([12]Ahmadnagar:Yavatmal!M291)</f>
        <v>0</v>
      </c>
      <c r="N292" s="156">
        <f>SUM([12]Ahmadnagar:Yavatmal!N291)</f>
        <v>0</v>
      </c>
      <c r="O292" s="158">
        <v>3.8100000000000014</v>
      </c>
      <c r="P292" s="155">
        <f>SUM([12]Ahmadnagar:Yavatmal!P291)</f>
        <v>816</v>
      </c>
      <c r="Q292" s="156">
        <f>SUM([12]Ahmadnagar:Yavatmal!Q291)</f>
        <v>3108.9600000000005</v>
      </c>
      <c r="R292" s="155">
        <f>SUM([12]Ahmadnagar:Yavatmal!R291)</f>
        <v>816</v>
      </c>
      <c r="S292" s="156">
        <f>SUM([12]Ahmadnagar:Yavatmal!S291)</f>
        <v>3108.9600000000005</v>
      </c>
      <c r="T292" s="155">
        <f>SUM([12]Ahmadnagar:Yavatmal!T291)</f>
        <v>0</v>
      </c>
      <c r="U292" s="159">
        <f>SUM([12]Ahmadnagar:Yavatmal!U291)</f>
        <v>0</v>
      </c>
      <c r="V292" s="156">
        <f>SUM([12]Ahmadnagar:Yavatmal!V291)</f>
        <v>0</v>
      </c>
      <c r="W292" s="156">
        <f>SUM([12]Ahmadnagar:Yavatmal!W291)</f>
        <v>0</v>
      </c>
      <c r="X292" s="39">
        <v>3.81</v>
      </c>
      <c r="Y292" s="155">
        <f>SUM([12]Ahmadnagar:Yavatmal!Y291)</f>
        <v>816</v>
      </c>
      <c r="Z292" s="159">
        <f>SUM([12]Ahmadnagar:Yavatmal!Z291)</f>
        <v>3108.9600000000005</v>
      </c>
      <c r="AA292" s="155">
        <f>SUM([12]Ahmadnagar:Yavatmal!AA291)</f>
        <v>816</v>
      </c>
      <c r="AB292" s="159">
        <f>SUM([12]Ahmadnagar:Yavatmal!AB291)</f>
        <v>3108.9600000000005</v>
      </c>
      <c r="AC292" s="30" t="s">
        <v>129</v>
      </c>
      <c r="AD292" s="1">
        <f>SUM([12]Ahmadnagar:Yavatmal!AB291)</f>
        <v>3108.9600000000005</v>
      </c>
      <c r="AE292" s="1" t="b">
        <f t="shared" si="130"/>
        <v>1</v>
      </c>
      <c r="AF292" s="142">
        <f t="shared" si="143"/>
        <v>3108.9600000000009</v>
      </c>
    </row>
    <row r="293" spans="1:32" ht="30">
      <c r="A293" s="31"/>
      <c r="B293" s="99" t="s">
        <v>206</v>
      </c>
      <c r="C293" s="58">
        <f>SUM([12]Ahmadnagar:Yavatmal!C292)</f>
        <v>132</v>
      </c>
      <c r="D293" s="59">
        <f>SUM([12]Ahmadnagar:Yavatmal!D292)</f>
        <v>479.16000000000008</v>
      </c>
      <c r="E293" s="155">
        <f>SUM([12]Ahmadnagar:Yavatmal!E292)</f>
        <v>132</v>
      </c>
      <c r="F293" s="156">
        <f>SUM([12]Ahmadnagar:Yavatmal!F292)</f>
        <v>479.16000000000008</v>
      </c>
      <c r="G293" s="160">
        <f t="shared" si="142"/>
        <v>1</v>
      </c>
      <c r="H293" s="160">
        <f t="shared" si="142"/>
        <v>1</v>
      </c>
      <c r="I293" s="155">
        <f>SUM([12]Ahmadnagar:Yavatmal!I292)</f>
        <v>0</v>
      </c>
      <c r="J293" s="156">
        <f>SUM([12]Ahmadnagar:Yavatmal!J292)</f>
        <v>0</v>
      </c>
      <c r="K293" s="155">
        <f>SUM([12]Ahmadnagar:Yavatmal!K292)</f>
        <v>0</v>
      </c>
      <c r="L293" s="156">
        <f>SUM([12]Ahmadnagar:Yavatmal!L292)</f>
        <v>0</v>
      </c>
      <c r="M293" s="156">
        <f>SUM([12]Ahmadnagar:Yavatmal!M292)</f>
        <v>0</v>
      </c>
      <c r="N293" s="156">
        <f>SUM([12]Ahmadnagar:Yavatmal!N292)</f>
        <v>0</v>
      </c>
      <c r="O293" s="158">
        <v>3.8100000000000014</v>
      </c>
      <c r="P293" s="155">
        <f>SUM([12]Ahmadnagar:Yavatmal!P292)</f>
        <v>408</v>
      </c>
      <c r="Q293" s="156">
        <f>SUM([12]Ahmadnagar:Yavatmal!Q292)</f>
        <v>1554.4800000000002</v>
      </c>
      <c r="R293" s="155">
        <f>SUM([12]Ahmadnagar:Yavatmal!R292)</f>
        <v>408</v>
      </c>
      <c r="S293" s="156">
        <f>SUM([12]Ahmadnagar:Yavatmal!S292)</f>
        <v>1554.4800000000002</v>
      </c>
      <c r="T293" s="155">
        <f>SUM([12]Ahmadnagar:Yavatmal!T292)</f>
        <v>0</v>
      </c>
      <c r="U293" s="159">
        <f>SUM([12]Ahmadnagar:Yavatmal!U292)</f>
        <v>0</v>
      </c>
      <c r="V293" s="156">
        <f>SUM([12]Ahmadnagar:Yavatmal!V292)</f>
        <v>0</v>
      </c>
      <c r="W293" s="156">
        <f>SUM([12]Ahmadnagar:Yavatmal!W292)</f>
        <v>0</v>
      </c>
      <c r="X293" s="39">
        <v>3.81</v>
      </c>
      <c r="Y293" s="155">
        <f>SUM([12]Ahmadnagar:Yavatmal!Y292)</f>
        <v>132</v>
      </c>
      <c r="Z293" s="159">
        <f>SUM([12]Ahmadnagar:Yavatmal!Z292)</f>
        <v>502.92000000000019</v>
      </c>
      <c r="AA293" s="155">
        <f>SUM([12]Ahmadnagar:Yavatmal!AA292)</f>
        <v>132</v>
      </c>
      <c r="AB293" s="159">
        <f>SUM([12]Ahmadnagar:Yavatmal!AB292)</f>
        <v>502.92000000000019</v>
      </c>
      <c r="AC293" s="30" t="s">
        <v>207</v>
      </c>
      <c r="AD293" s="1">
        <f>SUM([12]Ahmadnagar:Yavatmal!AB292)</f>
        <v>502.92000000000019</v>
      </c>
      <c r="AE293" s="1" t="b">
        <f t="shared" si="130"/>
        <v>1</v>
      </c>
      <c r="AF293" s="1">
        <f t="shared" si="143"/>
        <v>1554.4800000000005</v>
      </c>
    </row>
    <row r="294" spans="1:32" ht="30">
      <c r="A294" s="31"/>
      <c r="B294" s="99" t="s">
        <v>208</v>
      </c>
      <c r="C294" s="58">
        <f>SUM([12]Ahmadnagar:Yavatmal!C293)</f>
        <v>327</v>
      </c>
      <c r="D294" s="59">
        <f>SUM([12]Ahmadnagar:Yavatmal!D293)</f>
        <v>944.21299999999997</v>
      </c>
      <c r="E294" s="155">
        <f>SUM([12]Ahmadnagar:Yavatmal!E293)</f>
        <v>327</v>
      </c>
      <c r="F294" s="156">
        <f>SUM([12]Ahmadnagar:Yavatmal!F293)</f>
        <v>944.21299999999997</v>
      </c>
      <c r="G294" s="160">
        <f t="shared" si="142"/>
        <v>1</v>
      </c>
      <c r="H294" s="160">
        <f t="shared" si="142"/>
        <v>1</v>
      </c>
      <c r="I294" s="155">
        <f>SUM([12]Ahmadnagar:Yavatmal!I293)</f>
        <v>0</v>
      </c>
      <c r="J294" s="156">
        <f>SUM([12]Ahmadnagar:Yavatmal!J293)</f>
        <v>0</v>
      </c>
      <c r="K294" s="155">
        <f>SUM([12]Ahmadnagar:Yavatmal!K293)</f>
        <v>0</v>
      </c>
      <c r="L294" s="156">
        <f>SUM([12]Ahmadnagar:Yavatmal!L293)</f>
        <v>0</v>
      </c>
      <c r="M294" s="156">
        <f>SUM([12]Ahmadnagar:Yavatmal!M293)</f>
        <v>0</v>
      </c>
      <c r="N294" s="156">
        <f>SUM([12]Ahmadnagar:Yavatmal!N293)</f>
        <v>0</v>
      </c>
      <c r="O294" s="158">
        <v>3.36</v>
      </c>
      <c r="P294" s="155">
        <f>SUM([12]Ahmadnagar:Yavatmal!P293)</f>
        <v>408</v>
      </c>
      <c r="Q294" s="156">
        <f>SUM([12]Ahmadnagar:Yavatmal!Q293)</f>
        <v>1370.8800000000006</v>
      </c>
      <c r="R294" s="155">
        <f>SUM([12]Ahmadnagar:Yavatmal!R293)</f>
        <v>408</v>
      </c>
      <c r="S294" s="156">
        <f>SUM([12]Ahmadnagar:Yavatmal!S293)</f>
        <v>1370.8800000000006</v>
      </c>
      <c r="T294" s="155">
        <f>SUM([12]Ahmadnagar:Yavatmal!T293)</f>
        <v>0</v>
      </c>
      <c r="U294" s="159">
        <f>SUM([12]Ahmadnagar:Yavatmal!U293)</f>
        <v>0</v>
      </c>
      <c r="V294" s="156">
        <f>SUM([12]Ahmadnagar:Yavatmal!V293)</f>
        <v>0</v>
      </c>
      <c r="W294" s="156">
        <f>SUM([12]Ahmadnagar:Yavatmal!W293)</f>
        <v>0</v>
      </c>
      <c r="X294" s="39">
        <v>3.3600000000000003</v>
      </c>
      <c r="Y294" s="155">
        <f>SUM([12]Ahmadnagar:Yavatmal!Y293)</f>
        <v>329</v>
      </c>
      <c r="Z294" s="159">
        <f>SUM([12]Ahmadnagar:Yavatmal!Z293)</f>
        <v>1105.4400000000003</v>
      </c>
      <c r="AA294" s="155">
        <f>SUM([12]Ahmadnagar:Yavatmal!AA293)</f>
        <v>329</v>
      </c>
      <c r="AB294" s="159">
        <f>SUM([12]Ahmadnagar:Yavatmal!AB293)</f>
        <v>1105.4400000000003</v>
      </c>
      <c r="AC294" s="30" t="s">
        <v>207</v>
      </c>
      <c r="AD294" s="1">
        <f>SUM([12]Ahmadnagar:Yavatmal!AB293)</f>
        <v>1105.4400000000003</v>
      </c>
      <c r="AE294" s="1" t="b">
        <f t="shared" si="130"/>
        <v>1</v>
      </c>
      <c r="AF294" s="1">
        <f t="shared" si="143"/>
        <v>1370.8799999999999</v>
      </c>
    </row>
    <row r="295" spans="1:32" ht="45">
      <c r="A295" s="31"/>
      <c r="B295" s="99" t="s">
        <v>209</v>
      </c>
      <c r="C295" s="58">
        <f>SUM([12]Ahmadnagar:Yavatmal!C294)</f>
        <v>348</v>
      </c>
      <c r="D295" s="59">
        <f>SUM([12]Ahmadnagar:Yavatmal!D294)</f>
        <v>1031.0544000000002</v>
      </c>
      <c r="E295" s="155">
        <f>SUM([12]Ahmadnagar:Yavatmal!E294)</f>
        <v>348</v>
      </c>
      <c r="F295" s="156">
        <f>SUM([12]Ahmadnagar:Yavatmal!F294)</f>
        <v>1031.0544000000002</v>
      </c>
      <c r="G295" s="160">
        <f t="shared" si="142"/>
        <v>1</v>
      </c>
      <c r="H295" s="160">
        <f t="shared" si="142"/>
        <v>1</v>
      </c>
      <c r="I295" s="155">
        <f>SUM([12]Ahmadnagar:Yavatmal!I294)</f>
        <v>0</v>
      </c>
      <c r="J295" s="156">
        <f>SUM([12]Ahmadnagar:Yavatmal!J294)</f>
        <v>0</v>
      </c>
      <c r="K295" s="155">
        <f>SUM([12]Ahmadnagar:Yavatmal!K294)</f>
        <v>0</v>
      </c>
      <c r="L295" s="156">
        <f>SUM([12]Ahmadnagar:Yavatmal!L294)</f>
        <v>0</v>
      </c>
      <c r="M295" s="156">
        <f>SUM([12]Ahmadnagar:Yavatmal!M294)</f>
        <v>0</v>
      </c>
      <c r="N295" s="156">
        <f>SUM([12]Ahmadnagar:Yavatmal!N294)</f>
        <v>0</v>
      </c>
      <c r="O295" s="158">
        <v>3.36</v>
      </c>
      <c r="P295" s="155">
        <f>SUM([12]Ahmadnagar:Yavatmal!P294)</f>
        <v>2484</v>
      </c>
      <c r="Q295" s="156">
        <f>SUM([12]Ahmadnagar:Yavatmal!Q294)</f>
        <v>8346.2400000000016</v>
      </c>
      <c r="R295" s="155">
        <f>SUM([12]Ahmadnagar:Yavatmal!R294)</f>
        <v>2484</v>
      </c>
      <c r="S295" s="156">
        <f>SUM([12]Ahmadnagar:Yavatmal!S294)</f>
        <v>8346.2400000000016</v>
      </c>
      <c r="T295" s="155">
        <f>SUM([12]Ahmadnagar:Yavatmal!T294)</f>
        <v>0</v>
      </c>
      <c r="U295" s="159">
        <f>SUM([12]Ahmadnagar:Yavatmal!U294)</f>
        <v>0</v>
      </c>
      <c r="V295" s="156">
        <f>SUM([12]Ahmadnagar:Yavatmal!V294)</f>
        <v>0</v>
      </c>
      <c r="W295" s="156">
        <f>SUM([12]Ahmadnagar:Yavatmal!W294)</f>
        <v>0</v>
      </c>
      <c r="X295" s="39">
        <v>3.36</v>
      </c>
      <c r="Y295" s="179">
        <f>SUM([12]Ahmadnagar:Yavatmal!Y294)</f>
        <v>348</v>
      </c>
      <c r="Z295" s="180">
        <f>SUM([12]Ahmadnagar:Yavatmal!Z294)</f>
        <v>1169.2800000000004</v>
      </c>
      <c r="AA295" s="179">
        <f>SUM([12]Ahmadnagar:Yavatmal!AA294)</f>
        <v>348</v>
      </c>
      <c r="AB295" s="180">
        <f>SUM([12]Ahmadnagar:Yavatmal!AB294)</f>
        <v>1169.2800000000004</v>
      </c>
      <c r="AC295" s="181" t="s">
        <v>207</v>
      </c>
      <c r="AD295" s="1">
        <f>SUM([12]Ahmadnagar:Yavatmal!AB294)</f>
        <v>1169.2800000000004</v>
      </c>
      <c r="AE295" s="1" t="b">
        <f t="shared" si="130"/>
        <v>1</v>
      </c>
      <c r="AF295" s="1">
        <f t="shared" si="143"/>
        <v>8346.24</v>
      </c>
    </row>
    <row r="296" spans="1:32">
      <c r="A296" s="31">
        <v>12.02</v>
      </c>
      <c r="B296" s="154" t="s">
        <v>210</v>
      </c>
      <c r="C296" s="182"/>
      <c r="D296" s="156"/>
      <c r="E296" s="182"/>
      <c r="F296" s="156">
        <f>SUM([12]Ahmadnagar:Yavatmal!F295)</f>
        <v>0</v>
      </c>
      <c r="G296" s="160">
        <f t="shared" si="142"/>
        <v>0</v>
      </c>
      <c r="H296" s="160">
        <f t="shared" si="142"/>
        <v>0</v>
      </c>
      <c r="I296" s="155">
        <f>SUM([12]Ahmadnagar:Yavatmal!I295)</f>
        <v>0</v>
      </c>
      <c r="J296" s="156">
        <f>SUM([12]Ahmadnagar:Yavatmal!J295)</f>
        <v>0</v>
      </c>
      <c r="K296" s="155">
        <f>SUM([12]Ahmadnagar:Yavatmal!K295)</f>
        <v>0</v>
      </c>
      <c r="L296" s="156">
        <f>SUM([12]Ahmadnagar:Yavatmal!L295)</f>
        <v>0</v>
      </c>
      <c r="M296" s="156">
        <f>SUM([12]Ahmadnagar:Yavatmal!M295)</f>
        <v>0</v>
      </c>
      <c r="N296" s="156">
        <f>SUM([12]Ahmadnagar:Yavatmal!N295)</f>
        <v>0</v>
      </c>
      <c r="O296" s="158">
        <v>0</v>
      </c>
      <c r="P296" s="155">
        <f>SUM([12]Ahmadnagar:Yavatmal!P295)</f>
        <v>0</v>
      </c>
      <c r="Q296" s="156">
        <f>SUM([12]Ahmadnagar:Yavatmal!Q295)</f>
        <v>0</v>
      </c>
      <c r="R296" s="155">
        <f>SUM([12]Ahmadnagar:Yavatmal!R295)</f>
        <v>0</v>
      </c>
      <c r="S296" s="156">
        <f>SUM([12]Ahmadnagar:Yavatmal!S295)</f>
        <v>0</v>
      </c>
      <c r="T296" s="155">
        <f>SUM([12]Ahmadnagar:Yavatmal!T295)</f>
        <v>0</v>
      </c>
      <c r="U296" s="159">
        <f>SUM([12]Ahmadnagar:Yavatmal!U295)</f>
        <v>0</v>
      </c>
      <c r="V296" s="156">
        <f>SUM([12]Ahmadnagar:Yavatmal!V295)</f>
        <v>0</v>
      </c>
      <c r="W296" s="156">
        <f>SUM([12]Ahmadnagar:Yavatmal!W295)</f>
        <v>0</v>
      </c>
      <c r="X296" s="39"/>
      <c r="Y296" s="35">
        <f>P296</f>
        <v>0</v>
      </c>
      <c r="Z296" s="159">
        <f>SUM([12]Ahmadnagar:Yavatmal!Z295)</f>
        <v>0</v>
      </c>
      <c r="AA296" s="155">
        <f>SUM([12]Ahmadnagar:Yavatmal!AA295)</f>
        <v>0</v>
      </c>
      <c r="AB296" s="159">
        <f>SUM([12]Ahmadnagar:Yavatmal!AB295)</f>
        <v>0</v>
      </c>
      <c r="AC296" s="30"/>
      <c r="AD296" s="1">
        <f>SUM([12]Ahmadnagar:Yavatmal!AB295)</f>
        <v>0</v>
      </c>
      <c r="AE296" s="1" t="b">
        <f t="shared" si="130"/>
        <v>1</v>
      </c>
      <c r="AF296" s="1">
        <f t="shared" si="143"/>
        <v>0</v>
      </c>
    </row>
    <row r="297" spans="1:32" ht="30">
      <c r="A297" s="31">
        <f>+A296+0.01</f>
        <v>12.03</v>
      </c>
      <c r="B297" s="154" t="s">
        <v>211</v>
      </c>
      <c r="C297" s="155">
        <f>SUM([12]Ahmadnagar:Yavatmal!C296)</f>
        <v>0</v>
      </c>
      <c r="D297" s="156">
        <f>SUM([12]Ahmadnagar:Yavatmal!D296)</f>
        <v>0</v>
      </c>
      <c r="E297" s="155">
        <f>SUM([12]Ahmadnagar:Yavatmal!E296)</f>
        <v>0</v>
      </c>
      <c r="F297" s="156">
        <f>SUM([12]Ahmadnagar:Yavatmal!F296)</f>
        <v>0</v>
      </c>
      <c r="G297" s="160">
        <f t="shared" si="142"/>
        <v>0</v>
      </c>
      <c r="H297" s="160">
        <f t="shared" si="142"/>
        <v>0</v>
      </c>
      <c r="I297" s="155">
        <f>SUM([12]Ahmadnagar:Yavatmal!I296)</f>
        <v>0</v>
      </c>
      <c r="J297" s="156">
        <f>SUM([12]Ahmadnagar:Yavatmal!J296)</f>
        <v>0</v>
      </c>
      <c r="K297" s="155">
        <f>SUM([12]Ahmadnagar:Yavatmal!K296)</f>
        <v>0</v>
      </c>
      <c r="L297" s="156">
        <f>SUM([12]Ahmadnagar:Yavatmal!L296)</f>
        <v>0</v>
      </c>
      <c r="M297" s="156">
        <f>SUM([12]Ahmadnagar:Yavatmal!M296)</f>
        <v>0</v>
      </c>
      <c r="N297" s="156">
        <f>SUM([12]Ahmadnagar:Yavatmal!N296)</f>
        <v>0</v>
      </c>
      <c r="O297" s="158">
        <v>1</v>
      </c>
      <c r="P297" s="155">
        <f>SUM([12]Ahmadnagar:Yavatmal!P296)</f>
        <v>408</v>
      </c>
      <c r="Q297" s="156">
        <f>SUM([12]Ahmadnagar:Yavatmal!Q296)</f>
        <v>408</v>
      </c>
      <c r="R297" s="155">
        <f>SUM([12]Ahmadnagar:Yavatmal!R296)</f>
        <v>408</v>
      </c>
      <c r="S297" s="156">
        <f>SUM([12]Ahmadnagar:Yavatmal!S296)</f>
        <v>408</v>
      </c>
      <c r="T297" s="155">
        <f>SUM([12]Ahmadnagar:Yavatmal!T296)</f>
        <v>0</v>
      </c>
      <c r="U297" s="159">
        <f>SUM([12]Ahmadnagar:Yavatmal!U296)</f>
        <v>0</v>
      </c>
      <c r="V297" s="156">
        <f>SUM([12]Ahmadnagar:Yavatmal!V296)</f>
        <v>0</v>
      </c>
      <c r="W297" s="156">
        <f>SUM([12]Ahmadnagar:Yavatmal!W296)</f>
        <v>0</v>
      </c>
      <c r="X297" s="39">
        <v>1</v>
      </c>
      <c r="Y297" s="155">
        <f>SUM([12]Ahmadnagar:Yavatmal!Y296)</f>
        <v>0</v>
      </c>
      <c r="Z297" s="159">
        <f>SUM([12]Ahmadnagar:Yavatmal!Z296)</f>
        <v>0</v>
      </c>
      <c r="AA297" s="155">
        <f>SUM([12]Ahmadnagar:Yavatmal!AA296)</f>
        <v>0</v>
      </c>
      <c r="AB297" s="159">
        <f>SUM([12]Ahmadnagar:Yavatmal!AB296)</f>
        <v>0</v>
      </c>
      <c r="AC297" s="30" t="s">
        <v>127</v>
      </c>
      <c r="AD297" s="1">
        <f>SUM([12]Ahmadnagar:Yavatmal!AB296)</f>
        <v>0</v>
      </c>
      <c r="AE297" s="1" t="b">
        <f t="shared" si="130"/>
        <v>1</v>
      </c>
      <c r="AF297" s="1">
        <f t="shared" si="143"/>
        <v>408</v>
      </c>
    </row>
    <row r="298" spans="1:32" ht="30">
      <c r="A298" s="31">
        <f>+A297+0.01</f>
        <v>12.04</v>
      </c>
      <c r="B298" s="34" t="s">
        <v>212</v>
      </c>
      <c r="C298" s="58">
        <f>SUM([12]Ahmadnagar:Yavatmal!C297)</f>
        <v>408</v>
      </c>
      <c r="D298" s="59">
        <f>SUM([12]Ahmadnagar:Yavatmal!D297)</f>
        <v>204</v>
      </c>
      <c r="E298" s="35">
        <f>SUM([12]Ahmadnagar:Yavatmal!E297)</f>
        <v>408</v>
      </c>
      <c r="F298" s="36">
        <f>SUM([12]Ahmadnagar:Yavatmal!F297)</f>
        <v>204</v>
      </c>
      <c r="G298" s="160">
        <f t="shared" si="142"/>
        <v>1</v>
      </c>
      <c r="H298" s="160">
        <f t="shared" si="142"/>
        <v>1</v>
      </c>
      <c r="I298" s="35">
        <f>SUM([12]Ahmadnagar:Yavatmal!I297)</f>
        <v>0</v>
      </c>
      <c r="J298" s="36">
        <f>SUM([12]Ahmadnagar:Yavatmal!J297)</f>
        <v>0</v>
      </c>
      <c r="K298" s="35">
        <f>SUM([12]Ahmadnagar:Yavatmal!K297)</f>
        <v>0</v>
      </c>
      <c r="L298" s="36">
        <f>SUM([12]Ahmadnagar:Yavatmal!L297)</f>
        <v>0</v>
      </c>
      <c r="M298" s="36">
        <f>SUM([12]Ahmadnagar:Yavatmal!M297)</f>
        <v>0</v>
      </c>
      <c r="N298" s="36">
        <f>SUM([12]Ahmadnagar:Yavatmal!N297)</f>
        <v>0</v>
      </c>
      <c r="O298" s="158">
        <v>0.5</v>
      </c>
      <c r="P298" s="155">
        <f>SUM([12]Ahmadnagar:Yavatmal!P297)</f>
        <v>408</v>
      </c>
      <c r="Q298" s="156">
        <f>SUM([12]Ahmadnagar:Yavatmal!Q297)</f>
        <v>204</v>
      </c>
      <c r="R298" s="155">
        <f>SUM([12]Ahmadnagar:Yavatmal!R297)</f>
        <v>408</v>
      </c>
      <c r="S298" s="156">
        <f>SUM([12]Ahmadnagar:Yavatmal!S297)</f>
        <v>204</v>
      </c>
      <c r="T298" s="35">
        <f>SUM([12]Ahmadnagar:Yavatmal!T297)</f>
        <v>0</v>
      </c>
      <c r="U298" s="38">
        <f>SUM([12]Ahmadnagar:Yavatmal!U297)</f>
        <v>0</v>
      </c>
      <c r="V298" s="36">
        <f>SUM([12]Ahmadnagar:Yavatmal!V297)</f>
        <v>0</v>
      </c>
      <c r="W298" s="36">
        <f>SUM([12]Ahmadnagar:Yavatmal!W297)</f>
        <v>0</v>
      </c>
      <c r="X298" s="39">
        <v>0.5</v>
      </c>
      <c r="Y298" s="155">
        <f>SUM([12]Ahmadnagar:Yavatmal!Y297)</f>
        <v>408</v>
      </c>
      <c r="Z298" s="38">
        <f>SUM([12]Ahmadnagar:Yavatmal!Z297)</f>
        <v>204</v>
      </c>
      <c r="AA298" s="155">
        <f>SUM([12]Ahmadnagar:Yavatmal!AA297)</f>
        <v>408</v>
      </c>
      <c r="AB298" s="159">
        <f>SUM([12]Ahmadnagar:Yavatmal!AB297)</f>
        <v>204</v>
      </c>
      <c r="AC298" s="30" t="s">
        <v>129</v>
      </c>
      <c r="AD298" s="1">
        <f>SUM([12]Ahmadnagar:Yavatmal!AB297)</f>
        <v>204</v>
      </c>
      <c r="AE298" s="1" t="b">
        <f t="shared" si="130"/>
        <v>1</v>
      </c>
      <c r="AF298" s="1">
        <f t="shared" si="143"/>
        <v>204</v>
      </c>
    </row>
    <row r="299" spans="1:32" ht="30">
      <c r="A299" s="31">
        <f>+A298+0.01</f>
        <v>12.049999999999999</v>
      </c>
      <c r="B299" s="99" t="s">
        <v>213</v>
      </c>
      <c r="C299" s="58">
        <f>SUM([12]Ahmadnagar:Yavatmal!C298)</f>
        <v>408</v>
      </c>
      <c r="D299" s="59">
        <f>SUM([12]Ahmadnagar:Yavatmal!D298)</f>
        <v>122.4</v>
      </c>
      <c r="E299" s="155">
        <f>SUM([12]Ahmadnagar:Yavatmal!E298)</f>
        <v>408</v>
      </c>
      <c r="F299" s="156">
        <f>SUM([12]Ahmadnagar:Yavatmal!F298)</f>
        <v>122.4</v>
      </c>
      <c r="G299" s="160">
        <f t="shared" si="142"/>
        <v>1</v>
      </c>
      <c r="H299" s="160">
        <f t="shared" si="142"/>
        <v>1</v>
      </c>
      <c r="I299" s="155">
        <f>SUM([12]Ahmadnagar:Yavatmal!I298)</f>
        <v>0</v>
      </c>
      <c r="J299" s="156">
        <f>SUM([12]Ahmadnagar:Yavatmal!J298)</f>
        <v>0</v>
      </c>
      <c r="K299" s="155">
        <f>SUM([12]Ahmadnagar:Yavatmal!K298)</f>
        <v>0</v>
      </c>
      <c r="L299" s="156">
        <f>SUM([12]Ahmadnagar:Yavatmal!L298)</f>
        <v>0</v>
      </c>
      <c r="M299" s="156">
        <f>SUM([12]Ahmadnagar:Yavatmal!M298)</f>
        <v>0</v>
      </c>
      <c r="N299" s="156">
        <f>SUM([12]Ahmadnagar:Yavatmal!N298)</f>
        <v>0</v>
      </c>
      <c r="O299" s="158">
        <v>0.3000000000000001</v>
      </c>
      <c r="P299" s="155">
        <f>SUM([12]Ahmadnagar:Yavatmal!P298)</f>
        <v>408</v>
      </c>
      <c r="Q299" s="156">
        <f>SUM([12]Ahmadnagar:Yavatmal!Q298)</f>
        <v>122.4</v>
      </c>
      <c r="R299" s="155">
        <f>SUM([12]Ahmadnagar:Yavatmal!R298)</f>
        <v>408</v>
      </c>
      <c r="S299" s="156">
        <f>SUM([12]Ahmadnagar:Yavatmal!S298)</f>
        <v>122.4</v>
      </c>
      <c r="T299" s="155">
        <f>SUM([12]Ahmadnagar:Yavatmal!T298)</f>
        <v>0</v>
      </c>
      <c r="U299" s="159">
        <f>SUM([12]Ahmadnagar:Yavatmal!U298)</f>
        <v>0</v>
      </c>
      <c r="V299" s="156">
        <f>SUM([12]Ahmadnagar:Yavatmal!V298)</f>
        <v>0</v>
      </c>
      <c r="W299" s="156">
        <f>SUM([12]Ahmadnagar:Yavatmal!W298)</f>
        <v>0</v>
      </c>
      <c r="X299" s="39">
        <v>0.3</v>
      </c>
      <c r="Y299" s="155">
        <f>SUM([12]Ahmadnagar:Yavatmal!Y298)</f>
        <v>408</v>
      </c>
      <c r="Z299" s="159">
        <f>SUM([12]Ahmadnagar:Yavatmal!Z298)</f>
        <v>122.4</v>
      </c>
      <c r="AA299" s="155">
        <f>SUM([12]Ahmadnagar:Yavatmal!AA298)</f>
        <v>408</v>
      </c>
      <c r="AB299" s="159">
        <f>SUM([12]Ahmadnagar:Yavatmal!AB298)</f>
        <v>122.4</v>
      </c>
      <c r="AC299" s="30" t="s">
        <v>129</v>
      </c>
      <c r="AD299" s="1">
        <f>SUM([12]Ahmadnagar:Yavatmal!AB298)</f>
        <v>122.4</v>
      </c>
      <c r="AE299" s="1" t="b">
        <f t="shared" si="130"/>
        <v>1</v>
      </c>
      <c r="AF299" s="1">
        <f t="shared" si="143"/>
        <v>122.40000000000003</v>
      </c>
    </row>
    <row r="300" spans="1:32">
      <c r="A300" s="31">
        <f>+A299+0.01</f>
        <v>12.059999999999999</v>
      </c>
      <c r="B300" s="99" t="s">
        <v>214</v>
      </c>
      <c r="C300" s="155">
        <f>SUM([12]Ahmadnagar:Yavatmal!C299)</f>
        <v>0</v>
      </c>
      <c r="D300" s="156">
        <f>SUM([12]Ahmadnagar:Yavatmal!D299)</f>
        <v>0</v>
      </c>
      <c r="E300" s="155">
        <f>SUM([12]Ahmadnagar:Yavatmal!E299)</f>
        <v>0</v>
      </c>
      <c r="F300" s="156">
        <f>SUM([12]Ahmadnagar:Yavatmal!F299)</f>
        <v>0</v>
      </c>
      <c r="G300" s="160">
        <f t="shared" si="142"/>
        <v>0</v>
      </c>
      <c r="H300" s="160">
        <f t="shared" si="142"/>
        <v>0</v>
      </c>
      <c r="I300" s="155">
        <f>SUM([12]Ahmadnagar:Yavatmal!I299)</f>
        <v>0</v>
      </c>
      <c r="J300" s="156">
        <f>SUM([12]Ahmadnagar:Yavatmal!J299)</f>
        <v>0</v>
      </c>
      <c r="K300" s="155">
        <f>SUM([12]Ahmadnagar:Yavatmal!K299)</f>
        <v>0</v>
      </c>
      <c r="L300" s="156">
        <f>SUM([12]Ahmadnagar:Yavatmal!L299)</f>
        <v>0</v>
      </c>
      <c r="M300" s="156">
        <f>SUM([12]Ahmadnagar:Yavatmal!M299)</f>
        <v>0</v>
      </c>
      <c r="N300" s="156">
        <f>SUM([12]Ahmadnagar:Yavatmal!N299)</f>
        <v>0</v>
      </c>
      <c r="O300" s="158">
        <v>0.10000000000000005</v>
      </c>
      <c r="P300" s="155">
        <f>SUM([12]Ahmadnagar:Yavatmal!P299)</f>
        <v>408</v>
      </c>
      <c r="Q300" s="156">
        <f>SUM([12]Ahmadnagar:Yavatmal!Q299)</f>
        <v>40.800000000000004</v>
      </c>
      <c r="R300" s="155">
        <f>SUM([12]Ahmadnagar:Yavatmal!R299)</f>
        <v>408</v>
      </c>
      <c r="S300" s="156">
        <f>SUM([12]Ahmadnagar:Yavatmal!S299)</f>
        <v>40.800000000000004</v>
      </c>
      <c r="T300" s="155">
        <f>SUM([12]Ahmadnagar:Yavatmal!T299)</f>
        <v>0</v>
      </c>
      <c r="U300" s="159">
        <f>SUM([12]Ahmadnagar:Yavatmal!U299)</f>
        <v>0</v>
      </c>
      <c r="V300" s="156">
        <f>SUM([12]Ahmadnagar:Yavatmal!V299)</f>
        <v>0</v>
      </c>
      <c r="W300" s="156">
        <f>SUM([12]Ahmadnagar:Yavatmal!W299)</f>
        <v>0</v>
      </c>
      <c r="X300" s="39">
        <v>0.1</v>
      </c>
      <c r="Y300" s="155">
        <f>SUM([12]Ahmadnagar:Yavatmal!Y299)</f>
        <v>0</v>
      </c>
      <c r="Z300" s="159">
        <f>SUM([12]Ahmadnagar:Yavatmal!Z299)</f>
        <v>0</v>
      </c>
      <c r="AA300" s="155">
        <f>SUM([12]Ahmadnagar:Yavatmal!AA299)</f>
        <v>0</v>
      </c>
      <c r="AB300" s="159">
        <f>SUM([12]Ahmadnagar:Yavatmal!AB299)</f>
        <v>0</v>
      </c>
      <c r="AC300" s="30" t="s">
        <v>127</v>
      </c>
      <c r="AD300" s="1">
        <f>SUM([12]Ahmadnagar:Yavatmal!AB299)</f>
        <v>0</v>
      </c>
      <c r="AE300" s="1" t="b">
        <f t="shared" si="130"/>
        <v>1</v>
      </c>
      <c r="AF300" s="1">
        <f t="shared" si="143"/>
        <v>40.800000000000018</v>
      </c>
    </row>
    <row r="301" spans="1:32">
      <c r="A301" s="31">
        <f>+A300+0.01</f>
        <v>12.069999999999999</v>
      </c>
      <c r="B301" s="34" t="s">
        <v>215</v>
      </c>
      <c r="C301" s="35">
        <f>SUM([12]Ahmadnagar:Yavatmal!C300)</f>
        <v>0</v>
      </c>
      <c r="D301" s="36">
        <f>SUM([12]Ahmadnagar:Yavatmal!D300)</f>
        <v>0</v>
      </c>
      <c r="E301" s="35">
        <f>SUM([12]Ahmadnagar:Yavatmal!E300)</f>
        <v>0</v>
      </c>
      <c r="F301" s="36">
        <f>SUM([12]Ahmadnagar:Yavatmal!F300)</f>
        <v>0</v>
      </c>
      <c r="G301" s="160">
        <f t="shared" si="142"/>
        <v>0</v>
      </c>
      <c r="H301" s="160">
        <f t="shared" si="142"/>
        <v>0</v>
      </c>
      <c r="I301" s="35">
        <f>SUM([12]Ahmadnagar:Yavatmal!I300)</f>
        <v>0</v>
      </c>
      <c r="J301" s="36">
        <f>SUM([12]Ahmadnagar:Yavatmal!J300)</f>
        <v>0</v>
      </c>
      <c r="K301" s="35">
        <f>SUM([12]Ahmadnagar:Yavatmal!K300)</f>
        <v>0</v>
      </c>
      <c r="L301" s="36">
        <f>SUM([12]Ahmadnagar:Yavatmal!L300)</f>
        <v>0</v>
      </c>
      <c r="M301" s="36">
        <f>SUM([12]Ahmadnagar:Yavatmal!M300)</f>
        <v>0</v>
      </c>
      <c r="N301" s="36">
        <f>SUM([12]Ahmadnagar:Yavatmal!N300)</f>
        <v>0</v>
      </c>
      <c r="O301" s="158">
        <v>0.10000000000000005</v>
      </c>
      <c r="P301" s="155">
        <f>SUM([12]Ahmadnagar:Yavatmal!P300)</f>
        <v>408</v>
      </c>
      <c r="Q301" s="156">
        <f>SUM([12]Ahmadnagar:Yavatmal!Q300)</f>
        <v>40.800000000000004</v>
      </c>
      <c r="R301" s="155">
        <f>SUM([12]Ahmadnagar:Yavatmal!R300)</f>
        <v>408</v>
      </c>
      <c r="S301" s="156">
        <f>SUM([12]Ahmadnagar:Yavatmal!S300)</f>
        <v>40.800000000000004</v>
      </c>
      <c r="T301" s="35">
        <f>SUM([12]Ahmadnagar:Yavatmal!T300)</f>
        <v>0</v>
      </c>
      <c r="U301" s="38">
        <f>SUM([12]Ahmadnagar:Yavatmal!U300)</f>
        <v>0</v>
      </c>
      <c r="V301" s="36">
        <f>SUM([12]Ahmadnagar:Yavatmal!V300)</f>
        <v>0</v>
      </c>
      <c r="W301" s="36">
        <f>SUM([12]Ahmadnagar:Yavatmal!W300)</f>
        <v>0</v>
      </c>
      <c r="X301" s="39">
        <v>0.1</v>
      </c>
      <c r="Y301" s="155">
        <f>SUM([12]Ahmadnagar:Yavatmal!Y300)</f>
        <v>0</v>
      </c>
      <c r="Z301" s="38">
        <f>SUM([12]Ahmadnagar:Yavatmal!Z300)</f>
        <v>0</v>
      </c>
      <c r="AA301" s="155">
        <f>SUM([12]Ahmadnagar:Yavatmal!AA300)</f>
        <v>0</v>
      </c>
      <c r="AB301" s="159">
        <f>SUM([12]Ahmadnagar:Yavatmal!AB300)</f>
        <v>0</v>
      </c>
      <c r="AC301" s="30" t="s">
        <v>127</v>
      </c>
      <c r="AD301" s="1">
        <f>SUM([12]Ahmadnagar:Yavatmal!AB300)</f>
        <v>0</v>
      </c>
      <c r="AE301" s="1" t="b">
        <f t="shared" si="130"/>
        <v>1</v>
      </c>
      <c r="AF301" s="1">
        <f t="shared" si="143"/>
        <v>40.800000000000018</v>
      </c>
    </row>
    <row r="302" spans="1:32">
      <c r="A302" s="31"/>
      <c r="B302" s="25" t="s">
        <v>118</v>
      </c>
      <c r="C302" s="33">
        <f>C299</f>
        <v>408</v>
      </c>
      <c r="D302" s="26">
        <f t="shared" ref="D302:F302" si="144">SUM(D291:D301)</f>
        <v>12977.4974</v>
      </c>
      <c r="E302" s="33">
        <f>E299</f>
        <v>408</v>
      </c>
      <c r="F302" s="26">
        <f t="shared" si="144"/>
        <v>12977.4974</v>
      </c>
      <c r="G302" s="139">
        <f t="shared" si="142"/>
        <v>1</v>
      </c>
      <c r="H302" s="139">
        <f t="shared" si="142"/>
        <v>1</v>
      </c>
      <c r="I302" s="33">
        <f t="shared" ref="I302" si="145">I299</f>
        <v>0</v>
      </c>
      <c r="J302" s="26">
        <f t="shared" ref="J302:L302" si="146">SUM(J291:J301)</f>
        <v>0</v>
      </c>
      <c r="K302" s="33">
        <f t="shared" ref="K302" si="147">K299</f>
        <v>0</v>
      </c>
      <c r="L302" s="26">
        <f t="shared" si="146"/>
        <v>0</v>
      </c>
      <c r="M302" s="26">
        <f>SUM([12]Ahmadnagar:Yavatmal!M301)</f>
        <v>0</v>
      </c>
      <c r="N302" s="26">
        <f>SUM([12]Ahmadnagar:Yavatmal!N301)</f>
        <v>0</v>
      </c>
      <c r="O302" s="27"/>
      <c r="P302" s="33">
        <f t="shared" ref="P302" si="148">P299</f>
        <v>408</v>
      </c>
      <c r="Q302" s="26">
        <f t="shared" ref="Q302:S302" si="149">SUM(Q291:Q301)</f>
        <v>24523.440000000002</v>
      </c>
      <c r="R302" s="33">
        <f t="shared" ref="R302" si="150">R299</f>
        <v>408</v>
      </c>
      <c r="S302" s="26">
        <f t="shared" si="149"/>
        <v>24523.440000000002</v>
      </c>
      <c r="T302" s="33">
        <f>SUM([12]Ahmadnagar:Yavatmal!T301)</f>
        <v>0</v>
      </c>
      <c r="U302" s="28">
        <f>SUM([12]Ahmadnagar:Yavatmal!U301)</f>
        <v>0</v>
      </c>
      <c r="V302" s="26">
        <f>SUM([12]Ahmadnagar:Yavatmal!V301)</f>
        <v>0</v>
      </c>
      <c r="W302" s="26">
        <f>SUM([12]Ahmadnagar:Yavatmal!W301)</f>
        <v>0</v>
      </c>
      <c r="X302" s="39"/>
      <c r="Y302" s="183">
        <f>SUM([12]Ahmadnagar:Yavatmal!Y301)</f>
        <v>408</v>
      </c>
      <c r="Z302" s="28">
        <f>SUM([12]Ahmadnagar:Yavatmal!Z301)</f>
        <v>13886.34</v>
      </c>
      <c r="AA302" s="33">
        <f>SUM([12]Ahmadnagar:Yavatmal!AA301)</f>
        <v>408</v>
      </c>
      <c r="AB302" s="28">
        <f>SUM([12]Ahmadnagar:Yavatmal!AB301)</f>
        <v>13886.34</v>
      </c>
      <c r="AC302" s="30"/>
      <c r="AD302" s="1">
        <f>SUM([12]Ahmadnagar:Yavatmal!AB301)</f>
        <v>13886.34</v>
      </c>
      <c r="AE302" s="1" t="b">
        <f t="shared" si="130"/>
        <v>1</v>
      </c>
    </row>
    <row r="303" spans="1:32" ht="28.5">
      <c r="A303" s="32">
        <v>13</v>
      </c>
      <c r="B303" s="25" t="s">
        <v>216</v>
      </c>
      <c r="C303" s="33">
        <f>SUM([12]Ahmadnagar:Yavatmal!C302)</f>
        <v>0</v>
      </c>
      <c r="D303" s="26">
        <f>SUM([12]Ahmadnagar:Yavatmal!D302)</f>
        <v>0</v>
      </c>
      <c r="E303" s="33">
        <f>SUM([12]Ahmadnagar:Yavatmal!E302)</f>
        <v>0</v>
      </c>
      <c r="F303" s="26">
        <f>SUM([12]Ahmadnagar:Yavatmal!F302)</f>
        <v>0</v>
      </c>
      <c r="G303" s="129">
        <f t="shared" si="142"/>
        <v>0</v>
      </c>
      <c r="H303" s="129">
        <f t="shared" si="142"/>
        <v>0</v>
      </c>
      <c r="I303" s="33">
        <f>SUM([12]Ahmadnagar:Yavatmal!I302)</f>
        <v>0</v>
      </c>
      <c r="J303" s="26">
        <f>SUM([12]Ahmadnagar:Yavatmal!J302)</f>
        <v>0</v>
      </c>
      <c r="K303" s="33">
        <f>SUM([12]Ahmadnagar:Yavatmal!K302)</f>
        <v>0</v>
      </c>
      <c r="L303" s="26">
        <f>SUM([12]Ahmadnagar:Yavatmal!L302)</f>
        <v>0</v>
      </c>
      <c r="M303" s="26">
        <f>SUM([12]Ahmadnagar:Yavatmal!M302)</f>
        <v>0</v>
      </c>
      <c r="N303" s="26">
        <f>SUM([12]Ahmadnagar:Yavatmal!N302)</f>
        <v>0</v>
      </c>
      <c r="O303" s="27">
        <v>0</v>
      </c>
      <c r="P303" s="33">
        <f>SUM([12]Ahmadnagar:Yavatmal!P302)</f>
        <v>0</v>
      </c>
      <c r="Q303" s="26">
        <f>SUM([12]Ahmadnagar:Yavatmal!Q302)</f>
        <v>0</v>
      </c>
      <c r="R303" s="33">
        <f>SUM([12]Ahmadnagar:Yavatmal!R302)</f>
        <v>0</v>
      </c>
      <c r="S303" s="26">
        <f>SUM([12]Ahmadnagar:Yavatmal!S302)</f>
        <v>0</v>
      </c>
      <c r="T303" s="33">
        <f>SUM([12]Ahmadnagar:Yavatmal!T302)</f>
        <v>0</v>
      </c>
      <c r="U303" s="28">
        <f>SUM([12]Ahmadnagar:Yavatmal!U302)</f>
        <v>0</v>
      </c>
      <c r="V303" s="26">
        <f>SUM([12]Ahmadnagar:Yavatmal!V302)</f>
        <v>0</v>
      </c>
      <c r="W303" s="26">
        <f>SUM([12]Ahmadnagar:Yavatmal!W302)</f>
        <v>0</v>
      </c>
      <c r="X303" s="39"/>
      <c r="Y303" s="33"/>
      <c r="Z303" s="28">
        <f>SUM([12]Ahmadnagar:Yavatmal!Z302)</f>
        <v>0</v>
      </c>
      <c r="AA303" s="33">
        <f>SUM([12]Ahmadnagar:Yavatmal!AA302)</f>
        <v>0</v>
      </c>
      <c r="AB303" s="28">
        <f>SUM([12]Ahmadnagar:Yavatmal!AB302)</f>
        <v>0</v>
      </c>
      <c r="AC303" s="30"/>
      <c r="AD303" s="1">
        <f>SUM([12]Ahmadnagar:Yavatmal!AB302)</f>
        <v>0</v>
      </c>
      <c r="AE303" s="1" t="b">
        <f t="shared" si="130"/>
        <v>1</v>
      </c>
    </row>
    <row r="304" spans="1:32" ht="30">
      <c r="A304" s="31">
        <v>13.01</v>
      </c>
      <c r="B304" s="34" t="s">
        <v>217</v>
      </c>
      <c r="C304" s="35">
        <f>SUM([12]Ahmadnagar:Yavatmal!C303)</f>
        <v>0</v>
      </c>
      <c r="D304" s="36">
        <f>SUM([12]Ahmadnagar:Yavatmal!D303)</f>
        <v>0</v>
      </c>
      <c r="E304" s="35">
        <f>SUM([12]Ahmadnagar:Yavatmal!E303)</f>
        <v>0</v>
      </c>
      <c r="F304" s="36">
        <f>SUM([12]Ahmadnagar:Yavatmal!F303)</f>
        <v>0</v>
      </c>
      <c r="G304" s="157">
        <f t="shared" si="142"/>
        <v>0</v>
      </c>
      <c r="H304" s="157">
        <f t="shared" si="142"/>
        <v>0</v>
      </c>
      <c r="I304" s="35">
        <f>SUM([12]Ahmadnagar:Yavatmal!I303)</f>
        <v>0</v>
      </c>
      <c r="J304" s="36">
        <f>SUM([12]Ahmadnagar:Yavatmal!J303)</f>
        <v>0</v>
      </c>
      <c r="K304" s="35">
        <f>SUM([12]Ahmadnagar:Yavatmal!K303)</f>
        <v>0</v>
      </c>
      <c r="L304" s="36">
        <f>SUM([12]Ahmadnagar:Yavatmal!L303)</f>
        <v>0</v>
      </c>
      <c r="M304" s="36">
        <f>SUM([12]Ahmadnagar:Yavatmal!M303)</f>
        <v>0</v>
      </c>
      <c r="N304" s="36">
        <f>SUM([12]Ahmadnagar:Yavatmal!N303)</f>
        <v>0</v>
      </c>
      <c r="O304" s="158">
        <v>0</v>
      </c>
      <c r="P304" s="35">
        <f>SUM([12]Ahmadnagar:Yavatmal!P303)</f>
        <v>0</v>
      </c>
      <c r="Q304" s="36">
        <f>SUM([12]Ahmadnagar:Yavatmal!Q303)</f>
        <v>0</v>
      </c>
      <c r="R304" s="155">
        <f>SUM([12]Ahmadnagar:Yavatmal!R303)</f>
        <v>0</v>
      </c>
      <c r="S304" s="156">
        <f>SUM([12]Ahmadnagar:Yavatmal!S303)</f>
        <v>0</v>
      </c>
      <c r="T304" s="35">
        <f>SUM([12]Ahmadnagar:Yavatmal!T303)</f>
        <v>0</v>
      </c>
      <c r="U304" s="38">
        <f>SUM([12]Ahmadnagar:Yavatmal!U303)</f>
        <v>0</v>
      </c>
      <c r="V304" s="36">
        <f>SUM([12]Ahmadnagar:Yavatmal!V303)</f>
        <v>0</v>
      </c>
      <c r="W304" s="36">
        <f>SUM([12]Ahmadnagar:Yavatmal!W303)</f>
        <v>0</v>
      </c>
      <c r="X304" s="39"/>
      <c r="Y304" s="35">
        <f>SUM([12]Ahmadnagar:Yavatmal!Y303)</f>
        <v>0</v>
      </c>
      <c r="Z304" s="38">
        <f>SUM([12]Ahmadnagar:Yavatmal!Z303)</f>
        <v>0</v>
      </c>
      <c r="AA304" s="155">
        <f>SUM([12]Ahmadnagar:Yavatmal!AA303)</f>
        <v>0</v>
      </c>
      <c r="AB304" s="159">
        <f>SUM([12]Ahmadnagar:Yavatmal!AB303)</f>
        <v>0</v>
      </c>
      <c r="AC304" s="30"/>
      <c r="AD304" s="1">
        <f>SUM([12]Ahmadnagar:Yavatmal!AB303)</f>
        <v>0</v>
      </c>
      <c r="AE304" s="1" t="b">
        <f t="shared" si="130"/>
        <v>1</v>
      </c>
      <c r="AF304" s="1">
        <f>AE304-D295</f>
        <v>-1030.0544000000002</v>
      </c>
    </row>
    <row r="305" spans="1:32">
      <c r="A305" s="31">
        <f t="shared" ref="A305:A310" si="151">+A304+0.01</f>
        <v>13.02</v>
      </c>
      <c r="B305" s="154" t="s">
        <v>210</v>
      </c>
      <c r="C305" s="155">
        <f>SUM([12]Ahmadnagar:Yavatmal!C304)</f>
        <v>0</v>
      </c>
      <c r="D305" s="156">
        <f>SUM([12]Ahmadnagar:Yavatmal!D304)</f>
        <v>0</v>
      </c>
      <c r="E305" s="155">
        <f>SUM([12]Ahmadnagar:Yavatmal!E304)</f>
        <v>0</v>
      </c>
      <c r="F305" s="156">
        <f>SUM([12]Ahmadnagar:Yavatmal!F304)</f>
        <v>0</v>
      </c>
      <c r="G305" s="157">
        <f t="shared" si="142"/>
        <v>0</v>
      </c>
      <c r="H305" s="157">
        <f t="shared" si="142"/>
        <v>0</v>
      </c>
      <c r="I305" s="155">
        <f>SUM([12]Ahmadnagar:Yavatmal!I304)</f>
        <v>0</v>
      </c>
      <c r="J305" s="156">
        <f>SUM([12]Ahmadnagar:Yavatmal!J304)</f>
        <v>0</v>
      </c>
      <c r="K305" s="155">
        <f>SUM([12]Ahmadnagar:Yavatmal!K304)</f>
        <v>0</v>
      </c>
      <c r="L305" s="156">
        <f>SUM([12]Ahmadnagar:Yavatmal!L304)</f>
        <v>0</v>
      </c>
      <c r="M305" s="156">
        <f>SUM([12]Ahmadnagar:Yavatmal!M304)</f>
        <v>0</v>
      </c>
      <c r="N305" s="156">
        <f>SUM([12]Ahmadnagar:Yavatmal!N304)</f>
        <v>0</v>
      </c>
      <c r="O305" s="158">
        <v>0</v>
      </c>
      <c r="P305" s="155">
        <f>SUM([12]Ahmadnagar:Yavatmal!P304)</f>
        <v>0</v>
      </c>
      <c r="Q305" s="156">
        <f>SUM([12]Ahmadnagar:Yavatmal!Q304)</f>
        <v>0</v>
      </c>
      <c r="R305" s="155">
        <f>SUM([12]Ahmadnagar:Yavatmal!R304)</f>
        <v>0</v>
      </c>
      <c r="S305" s="156">
        <f>SUM([12]Ahmadnagar:Yavatmal!S304)</f>
        <v>0</v>
      </c>
      <c r="T305" s="155">
        <f>SUM([12]Ahmadnagar:Yavatmal!T304)</f>
        <v>0</v>
      </c>
      <c r="U305" s="159">
        <f>SUM([12]Ahmadnagar:Yavatmal!U304)</f>
        <v>0</v>
      </c>
      <c r="V305" s="156">
        <f>SUM([12]Ahmadnagar:Yavatmal!V304)</f>
        <v>0</v>
      </c>
      <c r="W305" s="156">
        <f>SUM([12]Ahmadnagar:Yavatmal!W304)</f>
        <v>0</v>
      </c>
      <c r="X305" s="39"/>
      <c r="Y305" s="155">
        <f>SUM([12]Ahmadnagar:Yavatmal!Y304)</f>
        <v>0</v>
      </c>
      <c r="Z305" s="159">
        <f>SUM([12]Ahmadnagar:Yavatmal!Z304)</f>
        <v>0</v>
      </c>
      <c r="AA305" s="155">
        <f>SUM([12]Ahmadnagar:Yavatmal!AA304)</f>
        <v>0</v>
      </c>
      <c r="AB305" s="159">
        <f>SUM([12]Ahmadnagar:Yavatmal!AB304)</f>
        <v>0</v>
      </c>
      <c r="AC305" s="30"/>
      <c r="AD305" s="1">
        <f>SUM([12]Ahmadnagar:Yavatmal!AB304)</f>
        <v>0</v>
      </c>
      <c r="AE305" s="1" t="b">
        <f t="shared" si="130"/>
        <v>1</v>
      </c>
      <c r="AF305" s="1">
        <f t="shared" ref="AF305:AF310" si="152">P305*O305</f>
        <v>0</v>
      </c>
    </row>
    <row r="306" spans="1:32" ht="32.25" customHeight="1">
      <c r="A306" s="31">
        <f t="shared" si="151"/>
        <v>13.03</v>
      </c>
      <c r="B306" s="154" t="s">
        <v>211</v>
      </c>
      <c r="C306" s="155">
        <f>SUM([12]Ahmadnagar:Yavatmal!C305)</f>
        <v>0</v>
      </c>
      <c r="D306" s="156">
        <f>SUM([12]Ahmadnagar:Yavatmal!D305)</f>
        <v>0</v>
      </c>
      <c r="E306" s="155">
        <f>SUM([12]Ahmadnagar:Yavatmal!E305)</f>
        <v>0</v>
      </c>
      <c r="F306" s="156">
        <f>SUM([12]Ahmadnagar:Yavatmal!F305)</f>
        <v>0</v>
      </c>
      <c r="G306" s="157">
        <f t="shared" si="142"/>
        <v>0</v>
      </c>
      <c r="H306" s="157">
        <f t="shared" si="142"/>
        <v>0</v>
      </c>
      <c r="I306" s="155">
        <f>SUM([12]Ahmadnagar:Yavatmal!I305)</f>
        <v>0</v>
      </c>
      <c r="J306" s="156">
        <f>SUM([12]Ahmadnagar:Yavatmal!J305)</f>
        <v>0</v>
      </c>
      <c r="K306" s="155">
        <f>SUM([12]Ahmadnagar:Yavatmal!K305)</f>
        <v>0</v>
      </c>
      <c r="L306" s="156">
        <f>SUM([12]Ahmadnagar:Yavatmal!L305)</f>
        <v>0</v>
      </c>
      <c r="M306" s="156">
        <f>SUM([12]Ahmadnagar:Yavatmal!M305)</f>
        <v>0</v>
      </c>
      <c r="N306" s="156">
        <f>SUM([12]Ahmadnagar:Yavatmal!N305)</f>
        <v>0</v>
      </c>
      <c r="O306" s="158">
        <v>0.10000000000000005</v>
      </c>
      <c r="P306" s="155">
        <f>SUM([12]Ahmadnagar:Yavatmal!P305)</f>
        <v>6170</v>
      </c>
      <c r="Q306" s="156">
        <f>SUM([12]Ahmadnagar:Yavatmal!Q305)</f>
        <v>616.99999999999977</v>
      </c>
      <c r="R306" s="155">
        <f>SUM([12]Ahmadnagar:Yavatmal!R305)</f>
        <v>6170</v>
      </c>
      <c r="S306" s="156">
        <f>SUM([12]Ahmadnagar:Yavatmal!S305)</f>
        <v>616.99999999999977</v>
      </c>
      <c r="T306" s="155">
        <f>SUM([12]Ahmadnagar:Yavatmal!T305)</f>
        <v>0</v>
      </c>
      <c r="U306" s="159">
        <f>SUM([12]Ahmadnagar:Yavatmal!U305)</f>
        <v>0</v>
      </c>
      <c r="V306" s="156">
        <f>SUM([12]Ahmadnagar:Yavatmal!V305)</f>
        <v>0</v>
      </c>
      <c r="W306" s="156">
        <f>SUM([12]Ahmadnagar:Yavatmal!W305)</f>
        <v>0</v>
      </c>
      <c r="X306" s="39">
        <v>0.1</v>
      </c>
      <c r="Y306" s="155">
        <f>SUM([12]Ahmadnagar:Yavatmal!Y305)</f>
        <v>0</v>
      </c>
      <c r="Z306" s="159">
        <f>SUM([12]Ahmadnagar:Yavatmal!Z305)</f>
        <v>0</v>
      </c>
      <c r="AA306" s="155">
        <f>SUM([12]Ahmadnagar:Yavatmal!AA305)</f>
        <v>0</v>
      </c>
      <c r="AB306" s="159">
        <f>SUM([12]Ahmadnagar:Yavatmal!AB305)</f>
        <v>0</v>
      </c>
      <c r="AC306" s="30" t="s">
        <v>127</v>
      </c>
      <c r="AD306" s="1">
        <f>SUM([12]Ahmadnagar:Yavatmal!AB305)</f>
        <v>0</v>
      </c>
      <c r="AE306" s="1" t="b">
        <f t="shared" si="130"/>
        <v>1</v>
      </c>
      <c r="AF306" s="1">
        <f t="shared" si="152"/>
        <v>617.00000000000034</v>
      </c>
    </row>
    <row r="307" spans="1:32" ht="30">
      <c r="A307" s="31">
        <f t="shared" si="151"/>
        <v>13.04</v>
      </c>
      <c r="B307" s="34" t="s">
        <v>212</v>
      </c>
      <c r="C307" s="58">
        <f>SUM([12]Ahmadnagar:Yavatmal!C306)</f>
        <v>6170</v>
      </c>
      <c r="D307" s="59">
        <f>SUM([12]Ahmadnagar:Yavatmal!D306)</f>
        <v>616.99999999999977</v>
      </c>
      <c r="E307" s="35">
        <f>SUM([12]Ahmadnagar:Yavatmal!E306)</f>
        <v>6170</v>
      </c>
      <c r="F307" s="36">
        <f>SUM([12]Ahmadnagar:Yavatmal!F306)</f>
        <v>616.99999999999977</v>
      </c>
      <c r="G307" s="160">
        <f t="shared" si="142"/>
        <v>1</v>
      </c>
      <c r="H307" s="160">
        <f t="shared" si="142"/>
        <v>1</v>
      </c>
      <c r="I307" s="35">
        <f>SUM([12]Ahmadnagar:Yavatmal!I306)</f>
        <v>0</v>
      </c>
      <c r="J307" s="36">
        <f>SUM([12]Ahmadnagar:Yavatmal!J306)</f>
        <v>0</v>
      </c>
      <c r="K307" s="35">
        <f>SUM([12]Ahmadnagar:Yavatmal!K306)</f>
        <v>0</v>
      </c>
      <c r="L307" s="36">
        <f>SUM([12]Ahmadnagar:Yavatmal!L306)</f>
        <v>0</v>
      </c>
      <c r="M307" s="36">
        <f>SUM([12]Ahmadnagar:Yavatmal!M306)</f>
        <v>0</v>
      </c>
      <c r="N307" s="36">
        <f>SUM([12]Ahmadnagar:Yavatmal!N306)</f>
        <v>0</v>
      </c>
      <c r="O307" s="158">
        <v>0.10000000000000005</v>
      </c>
      <c r="P307" s="35">
        <f>SUM([12]Ahmadnagar:Yavatmal!P306)</f>
        <v>6170</v>
      </c>
      <c r="Q307" s="36">
        <f>SUM([12]Ahmadnagar:Yavatmal!Q306)</f>
        <v>616.99999999999977</v>
      </c>
      <c r="R307" s="155">
        <f>SUM([12]Ahmadnagar:Yavatmal!R306)</f>
        <v>6170</v>
      </c>
      <c r="S307" s="156">
        <f>SUM([12]Ahmadnagar:Yavatmal!S306)</f>
        <v>616.99999999999977</v>
      </c>
      <c r="T307" s="35">
        <f>SUM([12]Ahmadnagar:Yavatmal!T306)</f>
        <v>0</v>
      </c>
      <c r="U307" s="38">
        <f>SUM([12]Ahmadnagar:Yavatmal!U306)</f>
        <v>0</v>
      </c>
      <c r="V307" s="36">
        <f>SUM([12]Ahmadnagar:Yavatmal!V306)</f>
        <v>0</v>
      </c>
      <c r="W307" s="36">
        <f>SUM([12]Ahmadnagar:Yavatmal!W306)</f>
        <v>0</v>
      </c>
      <c r="X307" s="39">
        <v>0.1</v>
      </c>
      <c r="Y307" s="35"/>
      <c r="Z307" s="38">
        <f>SUM([12]Ahmadnagar:Yavatmal!Z306)</f>
        <v>616.99999999999977</v>
      </c>
      <c r="AA307" s="155">
        <f>SUM([12]Ahmadnagar:Yavatmal!AA306)</f>
        <v>6170</v>
      </c>
      <c r="AB307" s="159">
        <f>SUM([12]Ahmadnagar:Yavatmal!AB306)</f>
        <v>616.99999999999977</v>
      </c>
      <c r="AC307" s="30" t="s">
        <v>129</v>
      </c>
      <c r="AD307" s="1">
        <f>SUM([12]Ahmadnagar:Yavatmal!AB306)</f>
        <v>616.99999999999977</v>
      </c>
      <c r="AE307" s="1" t="b">
        <f t="shared" si="130"/>
        <v>1</v>
      </c>
      <c r="AF307" s="1">
        <f t="shared" si="152"/>
        <v>617.00000000000034</v>
      </c>
    </row>
    <row r="308" spans="1:32" ht="30">
      <c r="A308" s="31">
        <f t="shared" si="151"/>
        <v>13.049999999999999</v>
      </c>
      <c r="B308" s="154" t="s">
        <v>218</v>
      </c>
      <c r="C308" s="58">
        <f>SUM([12]Ahmadnagar:Yavatmal!C307)</f>
        <v>6170</v>
      </c>
      <c r="D308" s="59">
        <f>SUM([12]Ahmadnagar:Yavatmal!D307)</f>
        <v>740.4</v>
      </c>
      <c r="E308" s="155">
        <f>SUM([12]Ahmadnagar:Yavatmal!E307)</f>
        <v>6170</v>
      </c>
      <c r="F308" s="156">
        <f>SUM([12]Ahmadnagar:Yavatmal!F307)</f>
        <v>740.4</v>
      </c>
      <c r="G308" s="160">
        <f t="shared" si="142"/>
        <v>1</v>
      </c>
      <c r="H308" s="160">
        <f t="shared" si="142"/>
        <v>1</v>
      </c>
      <c r="I308" s="155">
        <f>SUM([12]Ahmadnagar:Yavatmal!I307)</f>
        <v>0</v>
      </c>
      <c r="J308" s="156">
        <f>SUM([12]Ahmadnagar:Yavatmal!J307)</f>
        <v>0</v>
      </c>
      <c r="K308" s="155">
        <f>SUM([12]Ahmadnagar:Yavatmal!K307)</f>
        <v>0</v>
      </c>
      <c r="L308" s="156">
        <f>SUM([12]Ahmadnagar:Yavatmal!L307)</f>
        <v>0</v>
      </c>
      <c r="M308" s="156">
        <f>SUM([12]Ahmadnagar:Yavatmal!M307)</f>
        <v>0</v>
      </c>
      <c r="N308" s="156">
        <f>SUM([12]Ahmadnagar:Yavatmal!N307)</f>
        <v>0</v>
      </c>
      <c r="O308" s="158">
        <v>0.12000000000000008</v>
      </c>
      <c r="P308" s="155">
        <f>SUM([12]Ahmadnagar:Yavatmal!P307)</f>
        <v>6170</v>
      </c>
      <c r="Q308" s="156">
        <f>SUM([12]Ahmadnagar:Yavatmal!Q307)</f>
        <v>740.4</v>
      </c>
      <c r="R308" s="155">
        <f>SUM([12]Ahmadnagar:Yavatmal!R307)</f>
        <v>6170</v>
      </c>
      <c r="S308" s="156">
        <f>SUM([12]Ahmadnagar:Yavatmal!S307)</f>
        <v>740.4</v>
      </c>
      <c r="T308" s="155">
        <f>SUM([12]Ahmadnagar:Yavatmal!T307)</f>
        <v>0</v>
      </c>
      <c r="U308" s="159">
        <f>SUM([12]Ahmadnagar:Yavatmal!U307)</f>
        <v>0</v>
      </c>
      <c r="V308" s="156">
        <f>SUM([12]Ahmadnagar:Yavatmal!V307)</f>
        <v>0</v>
      </c>
      <c r="W308" s="156">
        <f>SUM([12]Ahmadnagar:Yavatmal!W307)</f>
        <v>0</v>
      </c>
      <c r="X308" s="39">
        <v>0.12</v>
      </c>
      <c r="Y308" s="35"/>
      <c r="Z308" s="159">
        <f>SUM([12]Ahmadnagar:Yavatmal!Z307)</f>
        <v>740.4</v>
      </c>
      <c r="AA308" s="155">
        <f>SUM([12]Ahmadnagar:Yavatmal!AA307)</f>
        <v>6170</v>
      </c>
      <c r="AB308" s="159">
        <f>SUM([12]Ahmadnagar:Yavatmal!AB307)</f>
        <v>740.4</v>
      </c>
      <c r="AC308" s="30" t="s">
        <v>129</v>
      </c>
      <c r="AD308" s="1">
        <f>SUM([12]Ahmadnagar:Yavatmal!AB307)</f>
        <v>740.4</v>
      </c>
      <c r="AE308" s="1" t="b">
        <f t="shared" si="130"/>
        <v>1</v>
      </c>
      <c r="AF308" s="1">
        <f t="shared" si="152"/>
        <v>740.40000000000043</v>
      </c>
    </row>
    <row r="309" spans="1:32">
      <c r="A309" s="31">
        <f t="shared" si="151"/>
        <v>13.059999999999999</v>
      </c>
      <c r="B309" s="154" t="s">
        <v>214</v>
      </c>
      <c r="C309" s="155">
        <f>SUM([12]Ahmadnagar:Yavatmal!C308)</f>
        <v>0</v>
      </c>
      <c r="D309" s="156">
        <f>SUM([12]Ahmadnagar:Yavatmal!D308)</f>
        <v>0</v>
      </c>
      <c r="E309" s="155">
        <f>SUM([12]Ahmadnagar:Yavatmal!E308)</f>
        <v>0</v>
      </c>
      <c r="F309" s="156">
        <f>SUM([12]Ahmadnagar:Yavatmal!F308)</f>
        <v>0</v>
      </c>
      <c r="G309" s="160">
        <f t="shared" si="142"/>
        <v>0</v>
      </c>
      <c r="H309" s="160">
        <f t="shared" si="142"/>
        <v>0</v>
      </c>
      <c r="I309" s="155">
        <f>SUM([12]Ahmadnagar:Yavatmal!I308)</f>
        <v>0</v>
      </c>
      <c r="J309" s="156">
        <f>SUM([12]Ahmadnagar:Yavatmal!J308)</f>
        <v>0</v>
      </c>
      <c r="K309" s="155">
        <f>SUM([12]Ahmadnagar:Yavatmal!K308)</f>
        <v>0</v>
      </c>
      <c r="L309" s="156">
        <f>SUM([12]Ahmadnagar:Yavatmal!L308)</f>
        <v>0</v>
      </c>
      <c r="M309" s="156">
        <f>SUM([12]Ahmadnagar:Yavatmal!M308)</f>
        <v>0</v>
      </c>
      <c r="N309" s="156">
        <f>SUM([12]Ahmadnagar:Yavatmal!N308)</f>
        <v>0</v>
      </c>
      <c r="O309" s="158">
        <v>3.000000000000002E-2</v>
      </c>
      <c r="P309" s="155">
        <f>SUM([12]Ahmadnagar:Yavatmal!P308)</f>
        <v>6170</v>
      </c>
      <c r="Q309" s="156">
        <f>SUM([12]Ahmadnagar:Yavatmal!Q308)</f>
        <v>185.1</v>
      </c>
      <c r="R309" s="155">
        <f>SUM([12]Ahmadnagar:Yavatmal!R308)</f>
        <v>6170</v>
      </c>
      <c r="S309" s="156">
        <f>SUM([12]Ahmadnagar:Yavatmal!S308)</f>
        <v>185.1</v>
      </c>
      <c r="T309" s="155">
        <f>SUM([12]Ahmadnagar:Yavatmal!T308)</f>
        <v>0</v>
      </c>
      <c r="U309" s="159">
        <f>SUM([12]Ahmadnagar:Yavatmal!U308)</f>
        <v>0</v>
      </c>
      <c r="V309" s="156">
        <f>SUM([12]Ahmadnagar:Yavatmal!V308)</f>
        <v>0</v>
      </c>
      <c r="W309" s="156">
        <f>SUM([12]Ahmadnagar:Yavatmal!W308)</f>
        <v>0</v>
      </c>
      <c r="X309" s="39">
        <v>0.03</v>
      </c>
      <c r="Y309" s="156">
        <f>SUM([12]Ahmadnagar:Yavatmal!Y308)</f>
        <v>0</v>
      </c>
      <c r="Z309" s="159">
        <f>SUM([12]Ahmadnagar:Yavatmal!Z308)</f>
        <v>0</v>
      </c>
      <c r="AA309" s="155">
        <f>SUM([12]Ahmadnagar:Yavatmal!AA308)</f>
        <v>0</v>
      </c>
      <c r="AB309" s="159">
        <f>SUM([12]Ahmadnagar:Yavatmal!AB308)</f>
        <v>0</v>
      </c>
      <c r="AC309" s="30" t="s">
        <v>127</v>
      </c>
      <c r="AD309" s="1">
        <f>SUM([12]Ahmadnagar:Yavatmal!AB308)</f>
        <v>0</v>
      </c>
      <c r="AE309" s="1" t="b">
        <f t="shared" si="130"/>
        <v>1</v>
      </c>
      <c r="AF309" s="1">
        <f t="shared" si="152"/>
        <v>185.10000000000011</v>
      </c>
    </row>
    <row r="310" spans="1:32">
      <c r="A310" s="31">
        <f t="shared" si="151"/>
        <v>13.069999999999999</v>
      </c>
      <c r="B310" s="34" t="s">
        <v>215</v>
      </c>
      <c r="C310" s="35">
        <f>SUM([12]Ahmadnagar:Yavatmal!C309)</f>
        <v>0</v>
      </c>
      <c r="D310" s="36">
        <f>SUM([12]Ahmadnagar:Yavatmal!D309)</f>
        <v>0</v>
      </c>
      <c r="E310" s="35">
        <f>SUM([12]Ahmadnagar:Yavatmal!E309)</f>
        <v>0</v>
      </c>
      <c r="F310" s="36">
        <f>SUM([12]Ahmadnagar:Yavatmal!F309)</f>
        <v>0</v>
      </c>
      <c r="G310" s="160">
        <f t="shared" si="142"/>
        <v>0</v>
      </c>
      <c r="H310" s="160">
        <f t="shared" si="142"/>
        <v>0</v>
      </c>
      <c r="I310" s="35">
        <f>SUM([12]Ahmadnagar:Yavatmal!I309)</f>
        <v>0</v>
      </c>
      <c r="J310" s="36">
        <f>SUM([12]Ahmadnagar:Yavatmal!J309)</f>
        <v>0</v>
      </c>
      <c r="K310" s="35">
        <f>SUM([12]Ahmadnagar:Yavatmal!K309)</f>
        <v>0</v>
      </c>
      <c r="L310" s="36">
        <f>SUM([12]Ahmadnagar:Yavatmal!L309)</f>
        <v>0</v>
      </c>
      <c r="M310" s="36">
        <f>SUM([12]Ahmadnagar:Yavatmal!M309)</f>
        <v>0</v>
      </c>
      <c r="N310" s="36">
        <f>SUM([12]Ahmadnagar:Yavatmal!N309)</f>
        <v>0</v>
      </c>
      <c r="O310" s="158">
        <v>2.0000000000000007E-2</v>
      </c>
      <c r="P310" s="35">
        <f>SUM([12]Ahmadnagar:Yavatmal!P309)</f>
        <v>6170</v>
      </c>
      <c r="Q310" s="36">
        <f>SUM([12]Ahmadnagar:Yavatmal!Q309)</f>
        <v>123.39999999999999</v>
      </c>
      <c r="R310" s="155">
        <f>SUM([12]Ahmadnagar:Yavatmal!R309)</f>
        <v>6170</v>
      </c>
      <c r="S310" s="156">
        <f>SUM([12]Ahmadnagar:Yavatmal!S309)</f>
        <v>123.39999999999999</v>
      </c>
      <c r="T310" s="35">
        <f>SUM([12]Ahmadnagar:Yavatmal!T309)</f>
        <v>0</v>
      </c>
      <c r="U310" s="38">
        <f>SUM([12]Ahmadnagar:Yavatmal!U309)</f>
        <v>0</v>
      </c>
      <c r="V310" s="36">
        <f>SUM([12]Ahmadnagar:Yavatmal!V309)</f>
        <v>0</v>
      </c>
      <c r="W310" s="36">
        <f>SUM([12]Ahmadnagar:Yavatmal!W309)</f>
        <v>0</v>
      </c>
      <c r="X310" s="39">
        <v>0.02</v>
      </c>
      <c r="Y310" s="156">
        <f>SUM([12]Ahmadnagar:Yavatmal!Y309)</f>
        <v>0</v>
      </c>
      <c r="Z310" s="38">
        <f>SUM([12]Ahmadnagar:Yavatmal!Z309)</f>
        <v>0</v>
      </c>
      <c r="AA310" s="155">
        <f>SUM([12]Ahmadnagar:Yavatmal!AA309)</f>
        <v>0</v>
      </c>
      <c r="AB310" s="159">
        <f>SUM([12]Ahmadnagar:Yavatmal!AB309)</f>
        <v>0</v>
      </c>
      <c r="AC310" s="30" t="s">
        <v>127</v>
      </c>
      <c r="AD310" s="1">
        <f>SUM([12]Ahmadnagar:Yavatmal!AB309)</f>
        <v>0</v>
      </c>
      <c r="AE310" s="1" t="b">
        <f t="shared" si="130"/>
        <v>1</v>
      </c>
      <c r="AF310" s="1">
        <f t="shared" si="152"/>
        <v>123.40000000000005</v>
      </c>
    </row>
    <row r="311" spans="1:32">
      <c r="A311" s="31"/>
      <c r="B311" s="25" t="s">
        <v>118</v>
      </c>
      <c r="C311" s="33">
        <f>C307</f>
        <v>6170</v>
      </c>
      <c r="D311" s="26">
        <f t="shared" ref="D311:F311" si="153">SUM(D304:D310)</f>
        <v>1357.3999999999996</v>
      </c>
      <c r="E311" s="33">
        <f>E307</f>
        <v>6170</v>
      </c>
      <c r="F311" s="26">
        <f t="shared" si="153"/>
        <v>1357.3999999999996</v>
      </c>
      <c r="G311" s="139">
        <f t="shared" si="142"/>
        <v>1</v>
      </c>
      <c r="H311" s="139">
        <f t="shared" si="142"/>
        <v>1</v>
      </c>
      <c r="I311" s="33">
        <f t="shared" ref="I311" si="154">I307</f>
        <v>0</v>
      </c>
      <c r="J311" s="26">
        <f t="shared" ref="J311:L311" si="155">SUM(J304:J310)</f>
        <v>0</v>
      </c>
      <c r="K311" s="33">
        <f t="shared" ref="K311" si="156">K307</f>
        <v>0</v>
      </c>
      <c r="L311" s="26">
        <f t="shared" si="155"/>
        <v>0</v>
      </c>
      <c r="M311" s="26">
        <f>SUM([12]Ahmadnagar:Yavatmal!M310)</f>
        <v>0</v>
      </c>
      <c r="N311" s="26">
        <f>SUM([12]Ahmadnagar:Yavatmal!N310)</f>
        <v>0</v>
      </c>
      <c r="O311" s="27"/>
      <c r="P311" s="33">
        <f t="shared" ref="P311" si="157">P307</f>
        <v>6170</v>
      </c>
      <c r="Q311" s="26">
        <f t="shared" ref="Q311:S311" si="158">SUM(Q304:Q310)</f>
        <v>2282.8999999999996</v>
      </c>
      <c r="R311" s="33">
        <f t="shared" ref="R311" si="159">R307</f>
        <v>6170</v>
      </c>
      <c r="S311" s="26">
        <f t="shared" si="158"/>
        <v>2282.8999999999996</v>
      </c>
      <c r="T311" s="33">
        <f>SUM([12]Ahmadnagar:Yavatmal!T310)</f>
        <v>0</v>
      </c>
      <c r="U311" s="28">
        <f>SUM([12]Ahmadnagar:Yavatmal!U310)</f>
        <v>0</v>
      </c>
      <c r="V311" s="26">
        <f>SUM([12]Ahmadnagar:Yavatmal!V310)</f>
        <v>0</v>
      </c>
      <c r="W311" s="26">
        <f>SUM([12]Ahmadnagar:Yavatmal!W310)</f>
        <v>0</v>
      </c>
      <c r="X311" s="39"/>
      <c r="Y311" s="33">
        <f>SUM([12]Ahmadnagar:Yavatmal!Y310)</f>
        <v>6170</v>
      </c>
      <c r="Z311" s="28">
        <f>SUM([12]Ahmadnagar:Yavatmal!Z310)</f>
        <v>1357.3999999999999</v>
      </c>
      <c r="AA311" s="33">
        <f>SUM([12]Ahmadnagar:Yavatmal!AA310)</f>
        <v>6170</v>
      </c>
      <c r="AB311" s="28">
        <f>SUM([12]Ahmadnagar:Yavatmal!AB310)</f>
        <v>1357.3999999999999</v>
      </c>
      <c r="AC311" s="30"/>
      <c r="AD311" s="1">
        <f>SUM([12]Ahmadnagar:Yavatmal!AB310)</f>
        <v>1357.3999999999999</v>
      </c>
      <c r="AE311" s="1" t="b">
        <f t="shared" si="130"/>
        <v>1</v>
      </c>
    </row>
    <row r="312" spans="1:32" ht="28.5">
      <c r="A312" s="32">
        <v>14</v>
      </c>
      <c r="B312" s="25" t="s">
        <v>219</v>
      </c>
      <c r="C312" s="33">
        <f>SUM([12]Ahmadnagar:Yavatmal!C311)</f>
        <v>0</v>
      </c>
      <c r="D312" s="26">
        <f>SUM([12]Ahmadnagar:Yavatmal!D311)</f>
        <v>0</v>
      </c>
      <c r="E312" s="33">
        <f>SUM([12]Ahmadnagar:Yavatmal!E311)</f>
        <v>0</v>
      </c>
      <c r="F312" s="26">
        <f>SUM([12]Ahmadnagar:Yavatmal!F311)</f>
        <v>0</v>
      </c>
      <c r="G312" s="129">
        <f t="shared" si="142"/>
        <v>0</v>
      </c>
      <c r="H312" s="129">
        <f t="shared" si="142"/>
        <v>0</v>
      </c>
      <c r="I312" s="33">
        <f>SUM([12]Ahmadnagar:Yavatmal!I311)</f>
        <v>0</v>
      </c>
      <c r="J312" s="26">
        <f>SUM([12]Ahmadnagar:Yavatmal!J311)</f>
        <v>0</v>
      </c>
      <c r="K312" s="33">
        <f>SUM([12]Ahmadnagar:Yavatmal!K311)</f>
        <v>0</v>
      </c>
      <c r="L312" s="26">
        <f>SUM([12]Ahmadnagar:Yavatmal!L311)</f>
        <v>0</v>
      </c>
      <c r="M312" s="26">
        <f>SUM([12]Ahmadnagar:Yavatmal!M311)</f>
        <v>0</v>
      </c>
      <c r="N312" s="26">
        <f>SUM([12]Ahmadnagar:Yavatmal!N311)</f>
        <v>0</v>
      </c>
      <c r="O312" s="27">
        <v>0</v>
      </c>
      <c r="P312" s="33">
        <f>SUM([12]Ahmadnagar:Yavatmal!P311)</f>
        <v>0</v>
      </c>
      <c r="Q312" s="26">
        <f>SUM([12]Ahmadnagar:Yavatmal!Q311)</f>
        <v>0</v>
      </c>
      <c r="R312" s="33">
        <f>SUM([12]Ahmadnagar:Yavatmal!R311)</f>
        <v>0</v>
      </c>
      <c r="S312" s="26">
        <f>SUM([12]Ahmadnagar:Yavatmal!S311)</f>
        <v>0</v>
      </c>
      <c r="T312" s="33">
        <f>SUM([12]Ahmadnagar:Yavatmal!T311)</f>
        <v>0</v>
      </c>
      <c r="U312" s="28">
        <f>SUM([12]Ahmadnagar:Yavatmal!U311)</f>
        <v>0</v>
      </c>
      <c r="V312" s="26">
        <f>SUM([12]Ahmadnagar:Yavatmal!V311)</f>
        <v>0</v>
      </c>
      <c r="W312" s="26">
        <f>SUM([12]Ahmadnagar:Yavatmal!W311)</f>
        <v>0</v>
      </c>
      <c r="X312" s="39"/>
      <c r="Y312" s="33">
        <f>SUM([12]Ahmadnagar:Yavatmal!Y311)</f>
        <v>0</v>
      </c>
      <c r="Z312" s="28">
        <f>SUM([12]Ahmadnagar:Yavatmal!Z311)</f>
        <v>0</v>
      </c>
      <c r="AA312" s="33">
        <f>SUM([12]Ahmadnagar:Yavatmal!AA311)</f>
        <v>0</v>
      </c>
      <c r="AB312" s="28">
        <f>SUM([12]Ahmadnagar:Yavatmal!AB311)</f>
        <v>0</v>
      </c>
      <c r="AC312" s="30"/>
      <c r="AD312" s="1">
        <f>SUM([12]Ahmadnagar:Yavatmal!AB311)</f>
        <v>0</v>
      </c>
      <c r="AE312" s="1" t="b">
        <f t="shared" si="130"/>
        <v>1</v>
      </c>
    </row>
    <row r="313" spans="1:32" ht="75">
      <c r="A313" s="31">
        <v>14.01</v>
      </c>
      <c r="B313" s="34" t="s">
        <v>220</v>
      </c>
      <c r="C313" s="35">
        <f>SUM([12]Ahmadnagar:Yavatmal!C312)</f>
        <v>0</v>
      </c>
      <c r="D313" s="36">
        <f>SUM([12]Ahmadnagar:Yavatmal!D312)</f>
        <v>0</v>
      </c>
      <c r="E313" s="35">
        <f>SUM([12]Ahmadnagar:Yavatmal!E312)</f>
        <v>0</v>
      </c>
      <c r="F313" s="36">
        <f>SUM([12]Ahmadnagar:Yavatmal!F312)</f>
        <v>0</v>
      </c>
      <c r="G313" s="125">
        <f t="shared" si="142"/>
        <v>0</v>
      </c>
      <c r="H313" s="125">
        <f t="shared" si="142"/>
        <v>0</v>
      </c>
      <c r="I313" s="35">
        <f>SUM([12]Ahmadnagar:Yavatmal!I312)</f>
        <v>0</v>
      </c>
      <c r="J313" s="36">
        <f>SUM([12]Ahmadnagar:Yavatmal!J312)</f>
        <v>0</v>
      </c>
      <c r="K313" s="35">
        <f>SUM([12]Ahmadnagar:Yavatmal!K312)</f>
        <v>0</v>
      </c>
      <c r="L313" s="36">
        <f>SUM([12]Ahmadnagar:Yavatmal!L312)</f>
        <v>0</v>
      </c>
      <c r="M313" s="36">
        <f>SUM([12]Ahmadnagar:Yavatmal!M312)</f>
        <v>0</v>
      </c>
      <c r="N313" s="36">
        <f>SUM([12]Ahmadnagar:Yavatmal!N312)</f>
        <v>0</v>
      </c>
      <c r="O313" s="37">
        <v>0</v>
      </c>
      <c r="P313" s="35">
        <f>SUM([12]Ahmadnagar:Yavatmal!P312)</f>
        <v>0</v>
      </c>
      <c r="Q313" s="36">
        <f>SUM([12]Ahmadnagar:Yavatmal!Q312)</f>
        <v>0</v>
      </c>
      <c r="R313" s="35">
        <f>SUM([12]Ahmadnagar:Yavatmal!R312)</f>
        <v>0</v>
      </c>
      <c r="S313" s="36">
        <f>SUM([12]Ahmadnagar:Yavatmal!S312)</f>
        <v>0</v>
      </c>
      <c r="T313" s="35">
        <f>SUM([12]Ahmadnagar:Yavatmal!T312)</f>
        <v>0</v>
      </c>
      <c r="U313" s="38">
        <f>SUM([12]Ahmadnagar:Yavatmal!U312)</f>
        <v>0</v>
      </c>
      <c r="V313" s="36">
        <f>SUM([12]Ahmadnagar:Yavatmal!V312)</f>
        <v>0</v>
      </c>
      <c r="W313" s="36">
        <f>SUM([12]Ahmadnagar:Yavatmal!W312)</f>
        <v>0</v>
      </c>
      <c r="X313" s="39"/>
      <c r="Y313" s="35">
        <f>SUM([12]Ahmadnagar:Yavatmal!Y312)</f>
        <v>0</v>
      </c>
      <c r="Z313" s="38">
        <f>SUM([12]Ahmadnagar:Yavatmal!Z312)</f>
        <v>0</v>
      </c>
      <c r="AA313" s="35">
        <f>SUM([12]Ahmadnagar:Yavatmal!AA312)</f>
        <v>0</v>
      </c>
      <c r="AB313" s="38">
        <f>SUM([12]Ahmadnagar:Yavatmal!AB312)</f>
        <v>0</v>
      </c>
      <c r="AC313" s="30"/>
      <c r="AD313" s="1">
        <f>SUM([12]Ahmadnagar:Yavatmal!AB312)</f>
        <v>0</v>
      </c>
      <c r="AE313" s="1" t="b">
        <f t="shared" si="130"/>
        <v>1</v>
      </c>
    </row>
    <row r="314" spans="1:32" ht="45">
      <c r="A314" s="31"/>
      <c r="B314" s="34" t="s">
        <v>221</v>
      </c>
      <c r="C314" s="58">
        <f>SUM([12]Ahmadnagar:Yavatmal!C313)</f>
        <v>36</v>
      </c>
      <c r="D314" s="59">
        <f>SUM([12]Ahmadnagar:Yavatmal!D313)</f>
        <v>1711.5849000000007</v>
      </c>
      <c r="E314" s="35">
        <f>SUM([12]Ahmadnagar:Yavatmal!E313)</f>
        <v>36</v>
      </c>
      <c r="F314" s="36">
        <f>SUM([12]Ahmadnagar:Yavatmal!F313)</f>
        <v>1711.5849000000007</v>
      </c>
      <c r="G314" s="122">
        <f t="shared" si="142"/>
        <v>1</v>
      </c>
      <c r="H314" s="122">
        <f t="shared" si="142"/>
        <v>1</v>
      </c>
      <c r="I314" s="35">
        <f>SUM([12]Ahmadnagar:Yavatmal!I313)</f>
        <v>0</v>
      </c>
      <c r="J314" s="36">
        <f>SUM([12]Ahmadnagar:Yavatmal!J313)</f>
        <v>0</v>
      </c>
      <c r="K314" s="35">
        <f>SUM([12]Ahmadnagar:Yavatmal!K313)</f>
        <v>0</v>
      </c>
      <c r="L314" s="36">
        <f>SUM([12]Ahmadnagar:Yavatmal!L313)</f>
        <v>0</v>
      </c>
      <c r="M314" s="36">
        <f>SUM([12]Ahmadnagar:Yavatmal!M313)</f>
        <v>0</v>
      </c>
      <c r="N314" s="36">
        <f>SUM([12]Ahmadnagar:Yavatmal!N313)</f>
        <v>0</v>
      </c>
      <c r="O314" s="158">
        <v>50</v>
      </c>
      <c r="P314" s="35">
        <f>SUM([12]Ahmadnagar:Yavatmal!P313)</f>
        <v>36</v>
      </c>
      <c r="Q314" s="36">
        <f>SUM([12]Ahmadnagar:Yavatmal!Q313)</f>
        <v>1800</v>
      </c>
      <c r="R314" s="155">
        <f>SUM([12]Ahmadnagar:Yavatmal!R313)</f>
        <v>36</v>
      </c>
      <c r="S314" s="156">
        <f>SUM([12]Ahmadnagar:Yavatmal!S313)</f>
        <v>1800</v>
      </c>
      <c r="T314" s="35">
        <f>SUM([12]Ahmadnagar:Yavatmal!T313)</f>
        <v>0</v>
      </c>
      <c r="U314" s="38">
        <f>SUM([12]Ahmadnagar:Yavatmal!U313)</f>
        <v>0</v>
      </c>
      <c r="V314" s="36">
        <f>SUM([12]Ahmadnagar:Yavatmal!V313)</f>
        <v>0</v>
      </c>
      <c r="W314" s="36">
        <f>SUM([12]Ahmadnagar:Yavatmal!W313)</f>
        <v>0</v>
      </c>
      <c r="X314" s="39">
        <v>50</v>
      </c>
      <c r="Y314" s="35">
        <f>P314</f>
        <v>36</v>
      </c>
      <c r="Z314" s="38">
        <f>SUM([12]Ahmadnagar:Yavatmal!Z313)</f>
        <v>1800</v>
      </c>
      <c r="AA314" s="155">
        <f>SUM([12]Ahmadnagar:Yavatmal!AA313)</f>
        <v>36</v>
      </c>
      <c r="AB314" s="159">
        <f>SUM([12]Ahmadnagar:Yavatmal!AB313)</f>
        <v>1800</v>
      </c>
      <c r="AC314" s="30" t="s">
        <v>222</v>
      </c>
      <c r="AD314" s="1">
        <f>SUM([12]Ahmadnagar:Yavatmal!AB313)</f>
        <v>1800</v>
      </c>
      <c r="AE314" s="1" t="b">
        <f t="shared" si="130"/>
        <v>1</v>
      </c>
      <c r="AF314" s="1">
        <f>P314*O314</f>
        <v>1800</v>
      </c>
    </row>
    <row r="315" spans="1:32" ht="30">
      <c r="A315" s="31"/>
      <c r="B315" s="34" t="s">
        <v>223</v>
      </c>
      <c r="C315" s="58">
        <f>SUM([12]Ahmadnagar:Yavatmal!C314)</f>
        <v>945</v>
      </c>
      <c r="D315" s="59">
        <f>SUM([12]Ahmadnagar:Yavatmal!D314)</f>
        <v>0</v>
      </c>
      <c r="E315" s="35">
        <f>SUM([12]Ahmadnagar:Yavatmal!E314)</f>
        <v>945</v>
      </c>
      <c r="F315" s="36">
        <f>SUM([12]Ahmadnagar:Yavatmal!F314)</f>
        <v>0</v>
      </c>
      <c r="G315" s="122">
        <f t="shared" si="142"/>
        <v>1</v>
      </c>
      <c r="H315" s="122">
        <f t="shared" si="142"/>
        <v>0</v>
      </c>
      <c r="I315" s="35">
        <f>SUM([12]Ahmadnagar:Yavatmal!I314)</f>
        <v>0</v>
      </c>
      <c r="J315" s="36">
        <f>SUM([12]Ahmadnagar:Yavatmal!J314)</f>
        <v>0</v>
      </c>
      <c r="K315" s="35">
        <f>SUM([12]Ahmadnagar:Yavatmal!K314)</f>
        <v>0</v>
      </c>
      <c r="L315" s="36">
        <f>SUM([12]Ahmadnagar:Yavatmal!L314)</f>
        <v>0</v>
      </c>
      <c r="M315" s="36">
        <f>SUM([12]Ahmadnagar:Yavatmal!M314)</f>
        <v>0</v>
      </c>
      <c r="N315" s="36">
        <f>SUM([12]Ahmadnagar:Yavatmal!N314)</f>
        <v>0</v>
      </c>
      <c r="O315" s="147"/>
      <c r="P315" s="35">
        <f>SUM([12]Ahmadnagar:Yavatmal!P314)</f>
        <v>0</v>
      </c>
      <c r="Q315" s="36">
        <f>SUM([12]Ahmadnagar:Yavatmal!Q314)</f>
        <v>0</v>
      </c>
      <c r="R315" s="155">
        <f>SUM([12]Ahmadnagar:Yavatmal!R314)</f>
        <v>0</v>
      </c>
      <c r="S315" s="156">
        <f>SUM([12]Ahmadnagar:Yavatmal!S314)</f>
        <v>0</v>
      </c>
      <c r="T315" s="35">
        <f>SUM([12]Ahmadnagar:Yavatmal!T314)</f>
        <v>0</v>
      </c>
      <c r="U315" s="38">
        <f>SUM([12]Ahmadnagar:Yavatmal!U314)</f>
        <v>0</v>
      </c>
      <c r="V315" s="36">
        <f>SUM([12]Ahmadnagar:Yavatmal!V314)</f>
        <v>0</v>
      </c>
      <c r="W315" s="36">
        <f>SUM([12]Ahmadnagar:Yavatmal!W314)</f>
        <v>0</v>
      </c>
      <c r="X315" s="39"/>
      <c r="Y315" s="184">
        <f>SUM([12]Ahmadnagar:Yavatmal!Y314)</f>
        <v>0</v>
      </c>
      <c r="Z315" s="38">
        <f>SUM([12]Ahmadnagar:Yavatmal!Z314)</f>
        <v>0</v>
      </c>
      <c r="AA315" s="155">
        <f>SUM([12]Ahmadnagar:Yavatmal!AA314)</f>
        <v>0</v>
      </c>
      <c r="AB315" s="159">
        <f>SUM([12]Ahmadnagar:Yavatmal!AB314)</f>
        <v>0</v>
      </c>
      <c r="AC315" s="30" t="s">
        <v>224</v>
      </c>
      <c r="AD315" s="1">
        <f>SUM([12]Ahmadnagar:Yavatmal!AB314)</f>
        <v>0</v>
      </c>
      <c r="AE315" s="1" t="b">
        <f t="shared" si="130"/>
        <v>1</v>
      </c>
      <c r="AF315" s="1">
        <f>P315*O315</f>
        <v>0</v>
      </c>
    </row>
    <row r="316" spans="1:32">
      <c r="A316" s="31"/>
      <c r="B316" s="25" t="s">
        <v>115</v>
      </c>
      <c r="C316" s="33">
        <f>C314</f>
        <v>36</v>
      </c>
      <c r="D316" s="26">
        <f t="shared" ref="D316:F316" si="160">SUM(D314:D315)</f>
        <v>1711.5849000000007</v>
      </c>
      <c r="E316" s="33">
        <f>E314</f>
        <v>36</v>
      </c>
      <c r="F316" s="26">
        <f t="shared" si="160"/>
        <v>1711.5849000000007</v>
      </c>
      <c r="G316" s="139">
        <f t="shared" si="142"/>
        <v>1</v>
      </c>
      <c r="H316" s="139">
        <f t="shared" si="142"/>
        <v>1</v>
      </c>
      <c r="I316" s="33">
        <f t="shared" ref="I316" si="161">I314</f>
        <v>0</v>
      </c>
      <c r="J316" s="26">
        <f t="shared" ref="J316:L316" si="162">SUM(J314:J315)</f>
        <v>0</v>
      </c>
      <c r="K316" s="33">
        <f t="shared" ref="K316" si="163">K314</f>
        <v>0</v>
      </c>
      <c r="L316" s="26">
        <f t="shared" si="162"/>
        <v>0</v>
      </c>
      <c r="M316" s="26">
        <f>SUM([12]Ahmadnagar:Yavatmal!M315)</f>
        <v>0</v>
      </c>
      <c r="N316" s="26">
        <f>SUM([12]Ahmadnagar:Yavatmal!N315)</f>
        <v>0</v>
      </c>
      <c r="O316" s="27"/>
      <c r="P316" s="33">
        <f t="shared" ref="P316" si="164">P314</f>
        <v>36</v>
      </c>
      <c r="Q316" s="26">
        <f t="shared" ref="Q316:S316" si="165">SUM(Q314:Q315)</f>
        <v>1800</v>
      </c>
      <c r="R316" s="33">
        <f t="shared" ref="R316" si="166">R314</f>
        <v>36</v>
      </c>
      <c r="S316" s="26">
        <f t="shared" si="165"/>
        <v>1800</v>
      </c>
      <c r="T316" s="33">
        <f>SUM([12]Ahmadnagar:Yavatmal!T315)</f>
        <v>0</v>
      </c>
      <c r="U316" s="28">
        <f>SUM([12]Ahmadnagar:Yavatmal!U315)</f>
        <v>0</v>
      </c>
      <c r="V316" s="26">
        <f>SUM([12]Ahmadnagar:Yavatmal!V315)</f>
        <v>0</v>
      </c>
      <c r="W316" s="26">
        <f>SUM([12]Ahmadnagar:Yavatmal!W315)</f>
        <v>0</v>
      </c>
      <c r="X316" s="39"/>
      <c r="Y316" s="33">
        <f t="shared" ref="Y316:AA316" si="167">Y314</f>
        <v>36</v>
      </c>
      <c r="Z316" s="28">
        <f>SUM([12]Ahmadnagar:Yavatmal!Z315)</f>
        <v>1800</v>
      </c>
      <c r="AA316" s="33">
        <f t="shared" si="167"/>
        <v>36</v>
      </c>
      <c r="AB316" s="28">
        <f>SUM([12]Ahmadnagar:Yavatmal!AB315)</f>
        <v>1800</v>
      </c>
      <c r="AC316" s="30"/>
      <c r="AD316" s="1">
        <f>SUM([12]Ahmadnagar:Yavatmal!AB315)</f>
        <v>1800</v>
      </c>
      <c r="AE316" s="1" t="b">
        <f t="shared" si="130"/>
        <v>1</v>
      </c>
    </row>
    <row r="317" spans="1:32">
      <c r="A317" s="162">
        <v>15</v>
      </c>
      <c r="B317" s="25" t="s">
        <v>225</v>
      </c>
      <c r="C317" s="33">
        <f>SUM([12]Ahmadnagar:Yavatmal!C316)</f>
        <v>0</v>
      </c>
      <c r="D317" s="26">
        <f>SUM([12]Ahmadnagar:Yavatmal!D316)</f>
        <v>0</v>
      </c>
      <c r="E317" s="33">
        <f>SUM([12]Ahmadnagar:Yavatmal!E316)</f>
        <v>0</v>
      </c>
      <c r="F317" s="26">
        <f>SUM([12]Ahmadnagar:Yavatmal!F316)</f>
        <v>0</v>
      </c>
      <c r="G317" s="129">
        <f t="shared" si="142"/>
        <v>0</v>
      </c>
      <c r="H317" s="129">
        <f t="shared" si="142"/>
        <v>0</v>
      </c>
      <c r="I317" s="33">
        <f>SUM([12]Ahmadnagar:Yavatmal!I316)</f>
        <v>0</v>
      </c>
      <c r="J317" s="26">
        <f>SUM([12]Ahmadnagar:Yavatmal!J316)</f>
        <v>0</v>
      </c>
      <c r="K317" s="33">
        <f>SUM([12]Ahmadnagar:Yavatmal!K316)</f>
        <v>0</v>
      </c>
      <c r="L317" s="26">
        <f>SUM([12]Ahmadnagar:Yavatmal!L316)</f>
        <v>0</v>
      </c>
      <c r="M317" s="26">
        <f>SUM([12]Ahmadnagar:Yavatmal!M316)</f>
        <v>0</v>
      </c>
      <c r="N317" s="26">
        <f>SUM([12]Ahmadnagar:Yavatmal!N316)</f>
        <v>0</v>
      </c>
      <c r="O317" s="27">
        <v>0</v>
      </c>
      <c r="P317" s="33">
        <f>SUM([12]Ahmadnagar:Yavatmal!P316)</f>
        <v>0</v>
      </c>
      <c r="Q317" s="26">
        <f>SUM([12]Ahmadnagar:Yavatmal!Q316)</f>
        <v>0</v>
      </c>
      <c r="R317" s="33">
        <f>SUM([12]Ahmadnagar:Yavatmal!R316)</f>
        <v>0</v>
      </c>
      <c r="S317" s="26">
        <f>SUM([12]Ahmadnagar:Yavatmal!S316)</f>
        <v>0</v>
      </c>
      <c r="T317" s="33">
        <f>SUM([12]Ahmadnagar:Yavatmal!T316)</f>
        <v>0</v>
      </c>
      <c r="U317" s="28">
        <f>SUM([12]Ahmadnagar:Yavatmal!U316)</f>
        <v>0</v>
      </c>
      <c r="V317" s="26">
        <f>SUM([12]Ahmadnagar:Yavatmal!V316)</f>
        <v>0</v>
      </c>
      <c r="W317" s="26">
        <f>SUM([12]Ahmadnagar:Yavatmal!W316)</f>
        <v>0</v>
      </c>
      <c r="X317" s="39"/>
      <c r="Y317" s="33">
        <f>SUM([12]Ahmadnagar:Yavatmal!Y316)</f>
        <v>0</v>
      </c>
      <c r="Z317" s="28">
        <f>SUM([12]Ahmadnagar:Yavatmal!Z316)</f>
        <v>0</v>
      </c>
      <c r="AA317" s="33">
        <f>SUM([12]Ahmadnagar:Yavatmal!AA316)</f>
        <v>0</v>
      </c>
      <c r="AB317" s="28">
        <f>SUM([12]Ahmadnagar:Yavatmal!AB316)</f>
        <v>0</v>
      </c>
      <c r="AC317" s="30"/>
      <c r="AD317" s="1">
        <f>SUM([12]Ahmadnagar:Yavatmal!AB316)</f>
        <v>0</v>
      </c>
      <c r="AE317" s="1" t="b">
        <f t="shared" si="130"/>
        <v>1</v>
      </c>
    </row>
    <row r="318" spans="1:32">
      <c r="A318" s="31">
        <v>15.01</v>
      </c>
      <c r="B318" s="34" t="s">
        <v>226</v>
      </c>
      <c r="C318" s="35">
        <f>SUM([12]Ahmadnagar:Yavatmal!C317)</f>
        <v>0</v>
      </c>
      <c r="D318" s="36">
        <f>SUM([12]Ahmadnagar:Yavatmal!D317)</f>
        <v>0</v>
      </c>
      <c r="E318" s="35">
        <f>SUM([12]Ahmadnagar:Yavatmal!E317)</f>
        <v>0</v>
      </c>
      <c r="F318" s="36">
        <f>SUM([12]Ahmadnagar:Yavatmal!F317)</f>
        <v>0</v>
      </c>
      <c r="G318" s="157">
        <f t="shared" si="142"/>
        <v>0</v>
      </c>
      <c r="H318" s="157">
        <f t="shared" si="142"/>
        <v>0</v>
      </c>
      <c r="I318" s="35">
        <f>SUM([12]Ahmadnagar:Yavatmal!I317)</f>
        <v>0</v>
      </c>
      <c r="J318" s="36">
        <f>SUM([12]Ahmadnagar:Yavatmal!J317)</f>
        <v>0</v>
      </c>
      <c r="K318" s="35">
        <f>SUM([12]Ahmadnagar:Yavatmal!K317)</f>
        <v>0</v>
      </c>
      <c r="L318" s="36">
        <f>SUM([12]Ahmadnagar:Yavatmal!L317)</f>
        <v>0</v>
      </c>
      <c r="M318" s="36">
        <f>SUM([12]Ahmadnagar:Yavatmal!M317)</f>
        <v>0</v>
      </c>
      <c r="N318" s="36">
        <f>SUM([12]Ahmadnagar:Yavatmal!N317)</f>
        <v>0</v>
      </c>
      <c r="O318" s="158">
        <v>3.000000000000002E-2</v>
      </c>
      <c r="P318" s="35">
        <f>SUM([12]Ahmadnagar:Yavatmal!P317)</f>
        <v>66383</v>
      </c>
      <c r="Q318" s="36">
        <f>SUM([12]Ahmadnagar:Yavatmal!Q317)</f>
        <v>1991.4900000000002</v>
      </c>
      <c r="R318" s="155">
        <f>SUM([12]Ahmadnagar:Yavatmal!R317)</f>
        <v>66383</v>
      </c>
      <c r="S318" s="156">
        <f>SUM([12]Ahmadnagar:Yavatmal!S317)</f>
        <v>1991.4900000000002</v>
      </c>
      <c r="T318" s="35">
        <f>SUM([12]Ahmadnagar:Yavatmal!T317)</f>
        <v>0</v>
      </c>
      <c r="U318" s="38">
        <f>SUM([12]Ahmadnagar:Yavatmal!U317)</f>
        <v>0</v>
      </c>
      <c r="V318" s="36">
        <f>SUM([12]Ahmadnagar:Yavatmal!V317)</f>
        <v>0</v>
      </c>
      <c r="W318" s="36">
        <f>SUM([12]Ahmadnagar:Yavatmal!W317)</f>
        <v>0</v>
      </c>
      <c r="X318" s="39">
        <v>0.03</v>
      </c>
      <c r="Y318" s="36">
        <f>SUM([12]Ahmadnagar:Yavatmal!Y317)</f>
        <v>0</v>
      </c>
      <c r="Z318" s="38">
        <f>SUM([12]Ahmadnagar:Yavatmal!Z317)</f>
        <v>0</v>
      </c>
      <c r="AA318" s="155">
        <f>SUM([12]Ahmadnagar:Yavatmal!AA317)</f>
        <v>0</v>
      </c>
      <c r="AB318" s="159">
        <f>SUM([12]Ahmadnagar:Yavatmal!AB317)</f>
        <v>0</v>
      </c>
      <c r="AC318" s="283" t="s">
        <v>127</v>
      </c>
      <c r="AD318" s="1">
        <f>SUM([12]Ahmadnagar:Yavatmal!AB317)</f>
        <v>0</v>
      </c>
      <c r="AE318" s="1" t="b">
        <f t="shared" si="130"/>
        <v>1</v>
      </c>
      <c r="AF318" s="1">
        <f>P318*O318</f>
        <v>1991.4900000000014</v>
      </c>
    </row>
    <row r="319" spans="1:32">
      <c r="A319" s="31">
        <v>15.02</v>
      </c>
      <c r="B319" s="34" t="s">
        <v>227</v>
      </c>
      <c r="C319" s="35">
        <f>SUM([12]Ahmadnagar:Yavatmal!C318)</f>
        <v>0</v>
      </c>
      <c r="D319" s="36">
        <f>SUM([12]Ahmadnagar:Yavatmal!D318)</f>
        <v>0</v>
      </c>
      <c r="E319" s="35">
        <f>SUM([12]Ahmadnagar:Yavatmal!E318)</f>
        <v>0</v>
      </c>
      <c r="F319" s="36">
        <f>SUM([12]Ahmadnagar:Yavatmal!F318)</f>
        <v>0</v>
      </c>
      <c r="G319" s="157">
        <f t="shared" si="142"/>
        <v>0</v>
      </c>
      <c r="H319" s="157">
        <f t="shared" si="142"/>
        <v>0</v>
      </c>
      <c r="I319" s="35">
        <f>SUM([12]Ahmadnagar:Yavatmal!I318)</f>
        <v>0</v>
      </c>
      <c r="J319" s="36">
        <f>SUM([12]Ahmadnagar:Yavatmal!J318)</f>
        <v>0</v>
      </c>
      <c r="K319" s="35">
        <f>SUM([12]Ahmadnagar:Yavatmal!K318)</f>
        <v>0</v>
      </c>
      <c r="L319" s="36">
        <f>SUM([12]Ahmadnagar:Yavatmal!L318)</f>
        <v>0</v>
      </c>
      <c r="M319" s="36">
        <f>SUM([12]Ahmadnagar:Yavatmal!M318)</f>
        <v>0</v>
      </c>
      <c r="N319" s="36">
        <f>SUM([12]Ahmadnagar:Yavatmal!N318)</f>
        <v>0</v>
      </c>
      <c r="O319" s="158">
        <v>0.10000000000000005</v>
      </c>
      <c r="P319" s="35">
        <f>SUM([12]Ahmadnagar:Yavatmal!P318)</f>
        <v>22200</v>
      </c>
      <c r="Q319" s="36">
        <f>SUM([12]Ahmadnagar:Yavatmal!Q318)</f>
        <v>2220</v>
      </c>
      <c r="R319" s="155">
        <f>SUM([12]Ahmadnagar:Yavatmal!R318)</f>
        <v>22200</v>
      </c>
      <c r="S319" s="156">
        <f>SUM([12]Ahmadnagar:Yavatmal!S318)</f>
        <v>2220</v>
      </c>
      <c r="T319" s="35">
        <f>SUM([12]Ahmadnagar:Yavatmal!T318)</f>
        <v>0</v>
      </c>
      <c r="U319" s="38">
        <f>SUM([12]Ahmadnagar:Yavatmal!U318)</f>
        <v>0</v>
      </c>
      <c r="V319" s="36">
        <f>SUM([12]Ahmadnagar:Yavatmal!V318)</f>
        <v>0</v>
      </c>
      <c r="W319" s="36">
        <f>SUM([12]Ahmadnagar:Yavatmal!W318)</f>
        <v>0</v>
      </c>
      <c r="X319" s="39">
        <v>0.1</v>
      </c>
      <c r="Y319" s="36">
        <f>SUM([12]Ahmadnagar:Yavatmal!Y318)</f>
        <v>0</v>
      </c>
      <c r="Z319" s="38">
        <f>SUM([12]Ahmadnagar:Yavatmal!Z318)</f>
        <v>0</v>
      </c>
      <c r="AA319" s="155">
        <f>SUM([12]Ahmadnagar:Yavatmal!AA318)</f>
        <v>0</v>
      </c>
      <c r="AB319" s="159">
        <f>SUM([12]Ahmadnagar:Yavatmal!AB318)</f>
        <v>0</v>
      </c>
      <c r="AC319" s="283"/>
      <c r="AD319" s="1">
        <f>SUM([12]Ahmadnagar:Yavatmal!AB318)</f>
        <v>0</v>
      </c>
      <c r="AE319" s="1" t="b">
        <f t="shared" si="130"/>
        <v>1</v>
      </c>
      <c r="AF319" s="1">
        <f>P319*O319</f>
        <v>2220.0000000000009</v>
      </c>
    </row>
    <row r="320" spans="1:32">
      <c r="A320" s="31"/>
      <c r="B320" s="25" t="s">
        <v>115</v>
      </c>
      <c r="C320" s="33">
        <f t="shared" ref="C320:F320" si="168">SUM(C318:C319)</f>
        <v>0</v>
      </c>
      <c r="D320" s="26">
        <f t="shared" si="168"/>
        <v>0</v>
      </c>
      <c r="E320" s="33">
        <f t="shared" si="168"/>
        <v>0</v>
      </c>
      <c r="F320" s="26">
        <f t="shared" si="168"/>
        <v>0</v>
      </c>
      <c r="G320" s="129">
        <f t="shared" si="142"/>
        <v>0</v>
      </c>
      <c r="H320" s="129">
        <f t="shared" si="142"/>
        <v>0</v>
      </c>
      <c r="I320" s="33">
        <f t="shared" ref="I320:L320" si="169">SUM(I318:I319)</f>
        <v>0</v>
      </c>
      <c r="J320" s="26">
        <f t="shared" si="169"/>
        <v>0</v>
      </c>
      <c r="K320" s="33">
        <f t="shared" si="169"/>
        <v>0</v>
      </c>
      <c r="L320" s="26">
        <f t="shared" si="169"/>
        <v>0</v>
      </c>
      <c r="M320" s="26">
        <f>SUM([12]Ahmadnagar:Yavatmal!M319)</f>
        <v>0</v>
      </c>
      <c r="N320" s="26">
        <f>SUM([12]Ahmadnagar:Yavatmal!N319)</f>
        <v>0</v>
      </c>
      <c r="O320" s="27"/>
      <c r="P320" s="33">
        <f t="shared" ref="P320:S320" si="170">SUM(P318:P319)</f>
        <v>88583</v>
      </c>
      <c r="Q320" s="26">
        <f t="shared" si="170"/>
        <v>4211.49</v>
      </c>
      <c r="R320" s="33">
        <f t="shared" si="170"/>
        <v>88583</v>
      </c>
      <c r="S320" s="26">
        <f t="shared" si="170"/>
        <v>4211.49</v>
      </c>
      <c r="T320" s="33">
        <f>SUM([12]Ahmadnagar:Yavatmal!T319)</f>
        <v>0</v>
      </c>
      <c r="U320" s="28">
        <f>SUM([12]Ahmadnagar:Yavatmal!U319)</f>
        <v>0</v>
      </c>
      <c r="V320" s="26">
        <f>SUM([12]Ahmadnagar:Yavatmal!V319)</f>
        <v>0</v>
      </c>
      <c r="W320" s="26">
        <f>SUM([12]Ahmadnagar:Yavatmal!W319)</f>
        <v>0</v>
      </c>
      <c r="X320" s="39"/>
      <c r="Y320" s="33">
        <f>SUM([12]Ahmadnagar:Yavatmal!Y319)</f>
        <v>0</v>
      </c>
      <c r="Z320" s="28">
        <f>SUM([12]Ahmadnagar:Yavatmal!Z319)</f>
        <v>0</v>
      </c>
      <c r="AA320" s="33">
        <f>SUM([12]Ahmadnagar:Yavatmal!AA319)</f>
        <v>0</v>
      </c>
      <c r="AB320" s="28">
        <f>SUM([12]Ahmadnagar:Yavatmal!AB319)</f>
        <v>0</v>
      </c>
      <c r="AC320" s="30"/>
      <c r="AD320" s="1">
        <f>SUM([12]Ahmadnagar:Yavatmal!AB319)</f>
        <v>0</v>
      </c>
      <c r="AE320" s="1" t="b">
        <f t="shared" si="130"/>
        <v>1</v>
      </c>
    </row>
    <row r="321" spans="1:32">
      <c r="A321" s="20" t="s">
        <v>228</v>
      </c>
      <c r="B321" s="25" t="s">
        <v>229</v>
      </c>
      <c r="C321" s="33">
        <f>SUM([12]Ahmadnagar:Yavatmal!C320)</f>
        <v>0</v>
      </c>
      <c r="D321" s="26">
        <f>SUM([12]Ahmadnagar:Yavatmal!D320)</f>
        <v>0</v>
      </c>
      <c r="E321" s="33">
        <f>SUM([12]Ahmadnagar:Yavatmal!E320)</f>
        <v>0</v>
      </c>
      <c r="F321" s="26">
        <f>SUM([12]Ahmadnagar:Yavatmal!F320)</f>
        <v>0</v>
      </c>
      <c r="G321" s="129">
        <f t="shared" si="142"/>
        <v>0</v>
      </c>
      <c r="H321" s="129">
        <f t="shared" si="142"/>
        <v>0</v>
      </c>
      <c r="I321" s="33">
        <f>SUM([12]Ahmadnagar:Yavatmal!I320)</f>
        <v>0</v>
      </c>
      <c r="J321" s="26">
        <f>SUM([12]Ahmadnagar:Yavatmal!J320)</f>
        <v>0</v>
      </c>
      <c r="K321" s="33">
        <f>SUM([12]Ahmadnagar:Yavatmal!K320)</f>
        <v>0</v>
      </c>
      <c r="L321" s="26">
        <f>SUM([12]Ahmadnagar:Yavatmal!L320)</f>
        <v>0</v>
      </c>
      <c r="M321" s="26">
        <f>SUM([12]Ahmadnagar:Yavatmal!M320)</f>
        <v>0</v>
      </c>
      <c r="N321" s="26">
        <f>SUM([12]Ahmadnagar:Yavatmal!N320)</f>
        <v>0</v>
      </c>
      <c r="O321" s="27">
        <v>0</v>
      </c>
      <c r="P321" s="33">
        <f>SUM([12]Ahmadnagar:Yavatmal!P320)</f>
        <v>0</v>
      </c>
      <c r="Q321" s="26">
        <f>SUM([12]Ahmadnagar:Yavatmal!Q320)</f>
        <v>0</v>
      </c>
      <c r="R321" s="33">
        <f>SUM([12]Ahmadnagar:Yavatmal!R320)</f>
        <v>0</v>
      </c>
      <c r="S321" s="26">
        <f>SUM([12]Ahmadnagar:Yavatmal!S320)</f>
        <v>0</v>
      </c>
      <c r="T321" s="33">
        <f>SUM([12]Ahmadnagar:Yavatmal!T320)</f>
        <v>0</v>
      </c>
      <c r="U321" s="28">
        <f>SUM([12]Ahmadnagar:Yavatmal!U320)</f>
        <v>0</v>
      </c>
      <c r="V321" s="26">
        <f>SUM([12]Ahmadnagar:Yavatmal!V320)</f>
        <v>0</v>
      </c>
      <c r="W321" s="26">
        <f>SUM([12]Ahmadnagar:Yavatmal!W320)</f>
        <v>0</v>
      </c>
      <c r="X321" s="39"/>
      <c r="Y321" s="33">
        <f>SUM([12]Ahmadnagar:Yavatmal!Y320)</f>
        <v>0</v>
      </c>
      <c r="Z321" s="28">
        <f>SUM([12]Ahmadnagar:Yavatmal!Z320)</f>
        <v>0</v>
      </c>
      <c r="AA321" s="33">
        <f>SUM([12]Ahmadnagar:Yavatmal!AA320)</f>
        <v>0</v>
      </c>
      <c r="AB321" s="28">
        <f>SUM([12]Ahmadnagar:Yavatmal!AB320)</f>
        <v>0</v>
      </c>
      <c r="AC321" s="30"/>
      <c r="AD321" s="1">
        <f>SUM([12]Ahmadnagar:Yavatmal!AB320)</f>
        <v>0</v>
      </c>
      <c r="AE321" s="1" t="b">
        <f t="shared" si="130"/>
        <v>1</v>
      </c>
    </row>
    <row r="322" spans="1:32">
      <c r="A322" s="32">
        <v>16</v>
      </c>
      <c r="B322" s="25" t="s">
        <v>230</v>
      </c>
      <c r="C322" s="33">
        <f>SUM([12]Ahmadnagar:Yavatmal!C321)</f>
        <v>0</v>
      </c>
      <c r="D322" s="26">
        <f>SUM([12]Ahmadnagar:Yavatmal!D321)</f>
        <v>0</v>
      </c>
      <c r="E322" s="33">
        <f>SUM([12]Ahmadnagar:Yavatmal!E321)</f>
        <v>0</v>
      </c>
      <c r="F322" s="26">
        <f>SUM([12]Ahmadnagar:Yavatmal!F321)</f>
        <v>0</v>
      </c>
      <c r="G322" s="129">
        <f t="shared" si="142"/>
        <v>0</v>
      </c>
      <c r="H322" s="129">
        <f t="shared" si="142"/>
        <v>0</v>
      </c>
      <c r="I322" s="33">
        <f>SUM([12]Ahmadnagar:Yavatmal!I321)</f>
        <v>0</v>
      </c>
      <c r="J322" s="26">
        <f>SUM([12]Ahmadnagar:Yavatmal!J321)</f>
        <v>0</v>
      </c>
      <c r="K322" s="33">
        <f>SUM([12]Ahmadnagar:Yavatmal!K321)</f>
        <v>0</v>
      </c>
      <c r="L322" s="26">
        <f>SUM([12]Ahmadnagar:Yavatmal!L321)</f>
        <v>0</v>
      </c>
      <c r="M322" s="26">
        <f>SUM([12]Ahmadnagar:Yavatmal!M321)</f>
        <v>0</v>
      </c>
      <c r="N322" s="26">
        <f>SUM([12]Ahmadnagar:Yavatmal!N321)</f>
        <v>0</v>
      </c>
      <c r="O322" s="27">
        <v>0</v>
      </c>
      <c r="P322" s="33">
        <f>SUM([12]Ahmadnagar:Yavatmal!P321)</f>
        <v>0</v>
      </c>
      <c r="Q322" s="26">
        <f>SUM([12]Ahmadnagar:Yavatmal!Q321)</f>
        <v>0</v>
      </c>
      <c r="R322" s="33">
        <f>SUM([12]Ahmadnagar:Yavatmal!R321)</f>
        <v>0</v>
      </c>
      <c r="S322" s="26">
        <f>SUM([12]Ahmadnagar:Yavatmal!S321)</f>
        <v>0</v>
      </c>
      <c r="T322" s="33">
        <f>SUM([12]Ahmadnagar:Yavatmal!T321)</f>
        <v>0</v>
      </c>
      <c r="U322" s="28">
        <f>SUM([12]Ahmadnagar:Yavatmal!U321)</f>
        <v>0</v>
      </c>
      <c r="V322" s="26">
        <f>SUM([12]Ahmadnagar:Yavatmal!V321)</f>
        <v>0</v>
      </c>
      <c r="W322" s="26">
        <f>SUM([12]Ahmadnagar:Yavatmal!W321)</f>
        <v>0</v>
      </c>
      <c r="X322" s="39"/>
      <c r="Y322" s="33">
        <f>SUM([12]Ahmadnagar:Yavatmal!Y321)</f>
        <v>0</v>
      </c>
      <c r="Z322" s="28">
        <f>SUM([12]Ahmadnagar:Yavatmal!Z321)</f>
        <v>0</v>
      </c>
      <c r="AA322" s="33">
        <f>SUM([12]Ahmadnagar:Yavatmal!AA321)</f>
        <v>0</v>
      </c>
      <c r="AB322" s="28">
        <f>SUM([12]Ahmadnagar:Yavatmal!AB321)</f>
        <v>0</v>
      </c>
      <c r="AC322" s="30"/>
      <c r="AD322" s="1">
        <f>SUM([12]Ahmadnagar:Yavatmal!AB321)</f>
        <v>0</v>
      </c>
      <c r="AE322" s="1" t="b">
        <f t="shared" si="130"/>
        <v>1</v>
      </c>
    </row>
    <row r="323" spans="1:32">
      <c r="A323" s="31">
        <v>16.010000000000002</v>
      </c>
      <c r="B323" s="34" t="s">
        <v>231</v>
      </c>
      <c r="C323" s="35">
        <f>SUM([12]Ahmadnagar:Yavatmal!C322)</f>
        <v>0</v>
      </c>
      <c r="D323" s="36">
        <f>SUM([12]Ahmadnagar:Yavatmal!D322)</f>
        <v>0</v>
      </c>
      <c r="E323" s="35">
        <f>SUM([12]Ahmadnagar:Yavatmal!E322)</f>
        <v>0</v>
      </c>
      <c r="F323" s="36">
        <f>SUM([12]Ahmadnagar:Yavatmal!F322)</f>
        <v>0</v>
      </c>
      <c r="G323" s="125">
        <f t="shared" si="142"/>
        <v>0</v>
      </c>
      <c r="H323" s="125">
        <f t="shared" si="142"/>
        <v>0</v>
      </c>
      <c r="I323" s="35">
        <f>SUM([12]Ahmadnagar:Yavatmal!I322)</f>
        <v>0</v>
      </c>
      <c r="J323" s="36">
        <f>SUM([12]Ahmadnagar:Yavatmal!J322)</f>
        <v>0</v>
      </c>
      <c r="K323" s="35">
        <f>SUM([12]Ahmadnagar:Yavatmal!K322)</f>
        <v>0</v>
      </c>
      <c r="L323" s="36">
        <f>SUM([12]Ahmadnagar:Yavatmal!L322)</f>
        <v>0</v>
      </c>
      <c r="M323" s="36">
        <f>SUM([12]Ahmadnagar:Yavatmal!M322)</f>
        <v>0</v>
      </c>
      <c r="N323" s="36">
        <f>SUM([12]Ahmadnagar:Yavatmal!N322)</f>
        <v>0</v>
      </c>
      <c r="O323" s="158"/>
      <c r="P323" s="35">
        <f>SUM([12]Ahmadnagar:Yavatmal!P322)</f>
        <v>0</v>
      </c>
      <c r="Q323" s="36">
        <f>SUM([12]Ahmadnagar:Yavatmal!Q322)</f>
        <v>0</v>
      </c>
      <c r="R323" s="35">
        <f>SUM([12]Ahmadnagar:Yavatmal!R322)</f>
        <v>0</v>
      </c>
      <c r="S323" s="36">
        <f>SUM([12]Ahmadnagar:Yavatmal!S322)</f>
        <v>0</v>
      </c>
      <c r="T323" s="35">
        <f>SUM([12]Ahmadnagar:Yavatmal!T322)</f>
        <v>0</v>
      </c>
      <c r="U323" s="38">
        <f>SUM([12]Ahmadnagar:Yavatmal!U322)</f>
        <v>0</v>
      </c>
      <c r="V323" s="36">
        <f>SUM([12]Ahmadnagar:Yavatmal!V322)</f>
        <v>0</v>
      </c>
      <c r="W323" s="36">
        <f>SUM([12]Ahmadnagar:Yavatmal!W322)</f>
        <v>0</v>
      </c>
      <c r="X323" s="39"/>
      <c r="Y323" s="35">
        <f>SUM([12]Ahmadnagar:Yavatmal!Y322)</f>
        <v>0</v>
      </c>
      <c r="Z323" s="38">
        <f>SUM([12]Ahmadnagar:Yavatmal!Z322)</f>
        <v>0</v>
      </c>
      <c r="AA323" s="35">
        <f>SUM([12]Ahmadnagar:Yavatmal!AA322)</f>
        <v>0</v>
      </c>
      <c r="AB323" s="38">
        <f>SUM([12]Ahmadnagar:Yavatmal!AB322)</f>
        <v>0</v>
      </c>
      <c r="AC323" s="30"/>
      <c r="AD323" s="1">
        <f>SUM([12]Ahmadnagar:Yavatmal!AB322)</f>
        <v>0</v>
      </c>
      <c r="AE323" s="1" t="b">
        <f t="shared" si="130"/>
        <v>1</v>
      </c>
      <c r="AF323" s="1">
        <f>P323*O323</f>
        <v>0</v>
      </c>
    </row>
    <row r="324" spans="1:32">
      <c r="A324" s="31"/>
      <c r="B324" s="34" t="s">
        <v>137</v>
      </c>
      <c r="C324" s="35">
        <f>SUM([12]Ahmadnagar:Yavatmal!C323)</f>
        <v>134558</v>
      </c>
      <c r="D324" s="36">
        <f>SUM([12]Ahmadnagar:Yavatmal!D323)</f>
        <v>672.78999999999985</v>
      </c>
      <c r="E324" s="35">
        <f>SUM([12]Ahmadnagar:Yavatmal!E323)</f>
        <v>134558</v>
      </c>
      <c r="F324" s="36">
        <f>SUM([12]Ahmadnagar:Yavatmal!F323)</f>
        <v>672.78999999999985</v>
      </c>
      <c r="G324" s="122">
        <f t="shared" si="142"/>
        <v>1</v>
      </c>
      <c r="H324" s="122">
        <f t="shared" si="142"/>
        <v>1</v>
      </c>
      <c r="I324" s="35">
        <f>SUM([12]Ahmadnagar:Yavatmal!I323)</f>
        <v>0</v>
      </c>
      <c r="J324" s="36">
        <f>SUM([12]Ahmadnagar:Yavatmal!J323)</f>
        <v>0</v>
      </c>
      <c r="K324" s="35">
        <f>SUM([12]Ahmadnagar:Yavatmal!K323)</f>
        <v>0</v>
      </c>
      <c r="L324" s="36">
        <f>SUM([12]Ahmadnagar:Yavatmal!L323)</f>
        <v>0</v>
      </c>
      <c r="M324" s="36">
        <f>SUM([12]Ahmadnagar:Yavatmal!M323)</f>
        <v>0</v>
      </c>
      <c r="N324" s="36">
        <f>SUM([12]Ahmadnagar:Yavatmal!N323)</f>
        <v>0</v>
      </c>
      <c r="O324" s="158">
        <v>5.0000000000000018E-3</v>
      </c>
      <c r="P324" s="35">
        <f>SUM([12]Ahmadnagar:Yavatmal!P323)</f>
        <v>140360</v>
      </c>
      <c r="Q324" s="36">
        <f>SUM([12]Ahmadnagar:Yavatmal!Q323)</f>
        <v>701.80000000000007</v>
      </c>
      <c r="R324" s="35">
        <f>SUM([12]Ahmadnagar:Yavatmal!R323)</f>
        <v>140360</v>
      </c>
      <c r="S324" s="36">
        <f>SUM([12]Ahmadnagar:Yavatmal!S323)</f>
        <v>701.80000000000007</v>
      </c>
      <c r="T324" s="35">
        <f>SUM([12]Ahmadnagar:Yavatmal!T323)</f>
        <v>0</v>
      </c>
      <c r="U324" s="38">
        <f>SUM([12]Ahmadnagar:Yavatmal!U323)</f>
        <v>0</v>
      </c>
      <c r="V324" s="36">
        <f>SUM([12]Ahmadnagar:Yavatmal!V323)</f>
        <v>0</v>
      </c>
      <c r="W324" s="36">
        <f>SUM([12]Ahmadnagar:Yavatmal!W323)</f>
        <v>0</v>
      </c>
      <c r="X324" s="39">
        <v>5.0000000000000001E-3</v>
      </c>
      <c r="Y324" s="155">
        <f>SUM([12]Ahmadnagar:Yavatmal!Y323)</f>
        <v>140360</v>
      </c>
      <c r="Z324" s="38">
        <f>SUM([12]Ahmadnagar:Yavatmal!Z323)</f>
        <v>701.80000000000007</v>
      </c>
      <c r="AA324" s="35">
        <f>SUM([12]Ahmadnagar:Yavatmal!AA323)</f>
        <v>140360</v>
      </c>
      <c r="AB324" s="38">
        <f>SUM([12]Ahmadnagar:Yavatmal!AB323)</f>
        <v>701.80000000000007</v>
      </c>
      <c r="AC324" s="283" t="s">
        <v>129</v>
      </c>
      <c r="AD324" s="1">
        <f>SUM([12]Ahmadnagar:Yavatmal!AB323)</f>
        <v>701.80000000000007</v>
      </c>
      <c r="AE324" s="1" t="b">
        <f t="shared" si="130"/>
        <v>1</v>
      </c>
      <c r="AF324" s="1">
        <f>P324*O324</f>
        <v>701.8000000000003</v>
      </c>
    </row>
    <row r="325" spans="1:32">
      <c r="A325" s="31"/>
      <c r="B325" s="34" t="s">
        <v>191</v>
      </c>
      <c r="C325" s="35">
        <f>SUM([12]Ahmadnagar:Yavatmal!C324)</f>
        <v>114717</v>
      </c>
      <c r="D325" s="36">
        <f>SUM([12]Ahmadnagar:Yavatmal!D324)</f>
        <v>573.58500000000015</v>
      </c>
      <c r="E325" s="35">
        <f>SUM([12]Ahmadnagar:Yavatmal!E324)</f>
        <v>114717</v>
      </c>
      <c r="F325" s="36">
        <f>SUM([12]Ahmadnagar:Yavatmal!F324)</f>
        <v>573.58500000000015</v>
      </c>
      <c r="G325" s="122">
        <f t="shared" si="142"/>
        <v>1</v>
      </c>
      <c r="H325" s="122">
        <f t="shared" si="142"/>
        <v>1</v>
      </c>
      <c r="I325" s="35">
        <f>SUM([12]Ahmadnagar:Yavatmal!I324)</f>
        <v>0</v>
      </c>
      <c r="J325" s="36">
        <f>SUM([12]Ahmadnagar:Yavatmal!J324)</f>
        <v>0</v>
      </c>
      <c r="K325" s="35">
        <f>SUM([12]Ahmadnagar:Yavatmal!K324)</f>
        <v>0</v>
      </c>
      <c r="L325" s="36">
        <f>SUM([12]Ahmadnagar:Yavatmal!L324)</f>
        <v>0</v>
      </c>
      <c r="M325" s="36">
        <f>SUM([12]Ahmadnagar:Yavatmal!M324)</f>
        <v>0</v>
      </c>
      <c r="N325" s="36">
        <f>SUM([12]Ahmadnagar:Yavatmal!N324)</f>
        <v>0</v>
      </c>
      <c r="O325" s="158">
        <v>5.0000000000000018E-3</v>
      </c>
      <c r="P325" s="35">
        <f>SUM([12]Ahmadnagar:Yavatmal!P324)</f>
        <v>115729</v>
      </c>
      <c r="Q325" s="36">
        <f>SUM([12]Ahmadnagar:Yavatmal!Q324)</f>
        <v>578.64500000000021</v>
      </c>
      <c r="R325" s="35">
        <f>SUM([12]Ahmadnagar:Yavatmal!R324)</f>
        <v>115729</v>
      </c>
      <c r="S325" s="36">
        <f>SUM([12]Ahmadnagar:Yavatmal!S324)</f>
        <v>578.64500000000021</v>
      </c>
      <c r="T325" s="35">
        <f>SUM([12]Ahmadnagar:Yavatmal!T324)</f>
        <v>0</v>
      </c>
      <c r="U325" s="38">
        <f>SUM([12]Ahmadnagar:Yavatmal!U324)</f>
        <v>0</v>
      </c>
      <c r="V325" s="36">
        <f>SUM([12]Ahmadnagar:Yavatmal!V324)</f>
        <v>0</v>
      </c>
      <c r="W325" s="36">
        <f>SUM([12]Ahmadnagar:Yavatmal!W324)</f>
        <v>0</v>
      </c>
      <c r="X325" s="39">
        <v>5.0000000000000001E-3</v>
      </c>
      <c r="Y325" s="155">
        <f>SUM([12]Ahmadnagar:Yavatmal!Y324)</f>
        <v>115729</v>
      </c>
      <c r="Z325" s="38">
        <f>SUM([12]Ahmadnagar:Yavatmal!Z324)</f>
        <v>578.64500000000021</v>
      </c>
      <c r="AA325" s="35">
        <f>SUM([12]Ahmadnagar:Yavatmal!AA324)</f>
        <v>115729</v>
      </c>
      <c r="AB325" s="38">
        <f>SUM([12]Ahmadnagar:Yavatmal!AB324)</f>
        <v>578.64500000000021</v>
      </c>
      <c r="AC325" s="283"/>
      <c r="AD325" s="1">
        <f>SUM([12]Ahmadnagar:Yavatmal!AB324)</f>
        <v>578.64500000000021</v>
      </c>
      <c r="AE325" s="1" t="b">
        <f t="shared" si="130"/>
        <v>1</v>
      </c>
      <c r="AF325" s="1">
        <f>P325*O325</f>
        <v>578.64500000000021</v>
      </c>
    </row>
    <row r="326" spans="1:32" ht="21.75" customHeight="1">
      <c r="A326" s="31">
        <v>16.02</v>
      </c>
      <c r="B326" s="34" t="s">
        <v>232</v>
      </c>
      <c r="C326" s="35">
        <f>SUM([12]Ahmadnagar:Yavatmal!C325)</f>
        <v>155003</v>
      </c>
      <c r="D326" s="36">
        <f>SUM([12]Ahmadnagar:Yavatmal!D325)</f>
        <v>775.01499999999999</v>
      </c>
      <c r="E326" s="35">
        <f>SUM([12]Ahmadnagar:Yavatmal!E325)</f>
        <v>155003</v>
      </c>
      <c r="F326" s="36">
        <f>SUM([12]Ahmadnagar:Yavatmal!F325)</f>
        <v>775.01499999999999</v>
      </c>
      <c r="G326" s="122">
        <f t="shared" si="142"/>
        <v>1</v>
      </c>
      <c r="H326" s="122">
        <f t="shared" si="142"/>
        <v>1</v>
      </c>
      <c r="I326" s="35">
        <f>SUM([12]Ahmadnagar:Yavatmal!I325)</f>
        <v>0</v>
      </c>
      <c r="J326" s="36">
        <f>SUM([12]Ahmadnagar:Yavatmal!J325)</f>
        <v>0</v>
      </c>
      <c r="K326" s="35">
        <f>SUM([12]Ahmadnagar:Yavatmal!K325)</f>
        <v>0</v>
      </c>
      <c r="L326" s="36">
        <f>SUM([12]Ahmadnagar:Yavatmal!L325)</f>
        <v>0</v>
      </c>
      <c r="M326" s="36">
        <f>SUM([12]Ahmadnagar:Yavatmal!M325)</f>
        <v>0</v>
      </c>
      <c r="N326" s="36">
        <f>SUM([12]Ahmadnagar:Yavatmal!N325)</f>
        <v>0</v>
      </c>
      <c r="O326" s="37">
        <v>5.0000000000000018E-3</v>
      </c>
      <c r="P326" s="35">
        <f>SUM([12]Ahmadnagar:Yavatmal!P325)</f>
        <v>150796</v>
      </c>
      <c r="Q326" s="36">
        <f>SUM([12]Ahmadnagar:Yavatmal!Q325)</f>
        <v>753.98</v>
      </c>
      <c r="R326" s="35">
        <f>SUM([12]Ahmadnagar:Yavatmal!R325)</f>
        <v>150796</v>
      </c>
      <c r="S326" s="36">
        <f>SUM([12]Ahmadnagar:Yavatmal!S325)</f>
        <v>753.98</v>
      </c>
      <c r="T326" s="35">
        <f>SUM([12]Ahmadnagar:Yavatmal!T325)</f>
        <v>0</v>
      </c>
      <c r="U326" s="38">
        <f>SUM([12]Ahmadnagar:Yavatmal!U325)</f>
        <v>0</v>
      </c>
      <c r="V326" s="36">
        <f>SUM([12]Ahmadnagar:Yavatmal!V325)</f>
        <v>0</v>
      </c>
      <c r="W326" s="36">
        <f>SUM([12]Ahmadnagar:Yavatmal!W325)</f>
        <v>0</v>
      </c>
      <c r="X326" s="39">
        <v>5.0000000000000001E-3</v>
      </c>
      <c r="Y326" s="155">
        <f>SUM([12]Ahmadnagar:Yavatmal!Y325)</f>
        <v>150796</v>
      </c>
      <c r="Z326" s="38">
        <f>SUM([12]Ahmadnagar:Yavatmal!Z325)</f>
        <v>753.98</v>
      </c>
      <c r="AA326" s="35">
        <f>SUM([12]Ahmadnagar:Yavatmal!AA325)</f>
        <v>150796</v>
      </c>
      <c r="AB326" s="38">
        <f>SUM([12]Ahmadnagar:Yavatmal!AB325)</f>
        <v>753.98</v>
      </c>
      <c r="AC326" s="283"/>
      <c r="AD326" s="1">
        <f>SUM([12]Ahmadnagar:Yavatmal!AB325)</f>
        <v>753.98</v>
      </c>
      <c r="AE326" s="1" t="b">
        <f t="shared" si="130"/>
        <v>1</v>
      </c>
      <c r="AF326" s="1">
        <f>P326*O326</f>
        <v>753.98000000000025</v>
      </c>
    </row>
    <row r="327" spans="1:32">
      <c r="A327" s="31"/>
      <c r="B327" s="25" t="s">
        <v>118</v>
      </c>
      <c r="C327" s="33">
        <f t="shared" ref="C327:F327" si="171">SUM(C324:C326)</f>
        <v>404278</v>
      </c>
      <c r="D327" s="26">
        <f t="shared" si="171"/>
        <v>2021.3899999999999</v>
      </c>
      <c r="E327" s="33">
        <f t="shared" si="171"/>
        <v>404278</v>
      </c>
      <c r="F327" s="26">
        <f t="shared" si="171"/>
        <v>2021.3899999999999</v>
      </c>
      <c r="G327" s="139">
        <f t="shared" si="142"/>
        <v>1</v>
      </c>
      <c r="H327" s="139">
        <f t="shared" si="142"/>
        <v>1</v>
      </c>
      <c r="I327" s="33">
        <f t="shared" ref="I327:L327" si="172">SUM(I324:I326)</f>
        <v>0</v>
      </c>
      <c r="J327" s="26">
        <f t="shared" si="172"/>
        <v>0</v>
      </c>
      <c r="K327" s="33">
        <f t="shared" si="172"/>
        <v>0</v>
      </c>
      <c r="L327" s="26">
        <f t="shared" si="172"/>
        <v>0</v>
      </c>
      <c r="M327" s="26">
        <f>SUM([12]Ahmadnagar:Yavatmal!M326)</f>
        <v>0</v>
      </c>
      <c r="N327" s="26">
        <f>SUM([12]Ahmadnagar:Yavatmal!N326)</f>
        <v>0</v>
      </c>
      <c r="O327" s="27"/>
      <c r="P327" s="33">
        <f t="shared" ref="P327:S327" si="173">SUM(P324:P326)</f>
        <v>406885</v>
      </c>
      <c r="Q327" s="26">
        <f t="shared" si="173"/>
        <v>2034.4250000000002</v>
      </c>
      <c r="R327" s="33">
        <f t="shared" si="173"/>
        <v>406885</v>
      </c>
      <c r="S327" s="26">
        <f t="shared" si="173"/>
        <v>2034.4250000000002</v>
      </c>
      <c r="T327" s="33">
        <f>SUM([12]Ahmadnagar:Yavatmal!T326)</f>
        <v>0</v>
      </c>
      <c r="U327" s="28">
        <f>SUM([12]Ahmadnagar:Yavatmal!U326)</f>
        <v>0</v>
      </c>
      <c r="V327" s="26">
        <f>SUM([12]Ahmadnagar:Yavatmal!V326)</f>
        <v>0</v>
      </c>
      <c r="W327" s="26">
        <f>SUM([12]Ahmadnagar:Yavatmal!W326)</f>
        <v>0</v>
      </c>
      <c r="X327" s="39"/>
      <c r="Y327" s="33">
        <f>SUM([12]Ahmadnagar:Yavatmal!Y326)</f>
        <v>406885</v>
      </c>
      <c r="Z327" s="28">
        <f>SUM([12]Ahmadnagar:Yavatmal!Z326)</f>
        <v>2034.4249999999997</v>
      </c>
      <c r="AA327" s="33">
        <f>SUM([12]Ahmadnagar:Yavatmal!AA326)</f>
        <v>406885</v>
      </c>
      <c r="AB327" s="28">
        <f>SUM([12]Ahmadnagar:Yavatmal!AB326)</f>
        <v>2034.4249999999997</v>
      </c>
      <c r="AC327" s="30"/>
      <c r="AD327" s="1">
        <f>SUM([12]Ahmadnagar:Yavatmal!AB326)</f>
        <v>2034.4249999999997</v>
      </c>
      <c r="AE327" s="1" t="b">
        <f t="shared" si="130"/>
        <v>1</v>
      </c>
    </row>
    <row r="328" spans="1:32">
      <c r="A328" s="32">
        <v>17</v>
      </c>
      <c r="B328" s="25" t="s">
        <v>233</v>
      </c>
      <c r="C328" s="33">
        <f>SUM([12]Ahmadnagar:Yavatmal!C327)</f>
        <v>0</v>
      </c>
      <c r="D328" s="26">
        <f>SUM([12]Ahmadnagar:Yavatmal!D327)</f>
        <v>0</v>
      </c>
      <c r="E328" s="33">
        <f>SUM([12]Ahmadnagar:Yavatmal!E327)</f>
        <v>0</v>
      </c>
      <c r="F328" s="26">
        <f>SUM([12]Ahmadnagar:Yavatmal!F327)</f>
        <v>0</v>
      </c>
      <c r="G328" s="139">
        <f t="shared" si="142"/>
        <v>0</v>
      </c>
      <c r="H328" s="139">
        <f t="shared" si="142"/>
        <v>0</v>
      </c>
      <c r="I328" s="33">
        <f>SUM([12]Ahmadnagar:Yavatmal!I327)</f>
        <v>0</v>
      </c>
      <c r="J328" s="26">
        <f>SUM([12]Ahmadnagar:Yavatmal!J327)</f>
        <v>0</v>
      </c>
      <c r="K328" s="33">
        <f>SUM([12]Ahmadnagar:Yavatmal!K327)</f>
        <v>0</v>
      </c>
      <c r="L328" s="26">
        <f>SUM([12]Ahmadnagar:Yavatmal!L327)</f>
        <v>0</v>
      </c>
      <c r="M328" s="26">
        <f>SUM([12]Ahmadnagar:Yavatmal!M327)</f>
        <v>0</v>
      </c>
      <c r="N328" s="26">
        <f>SUM([12]Ahmadnagar:Yavatmal!N327)</f>
        <v>0</v>
      </c>
      <c r="O328" s="27">
        <v>0</v>
      </c>
      <c r="P328" s="33">
        <f>SUM([12]Ahmadnagar:Yavatmal!P327)</f>
        <v>0</v>
      </c>
      <c r="Q328" s="26">
        <f>SUM([12]Ahmadnagar:Yavatmal!Q327)</f>
        <v>0</v>
      </c>
      <c r="R328" s="33">
        <f>SUM([12]Ahmadnagar:Yavatmal!R327)</f>
        <v>0</v>
      </c>
      <c r="S328" s="26">
        <f>SUM([12]Ahmadnagar:Yavatmal!S327)</f>
        <v>0</v>
      </c>
      <c r="T328" s="33">
        <f>SUM([12]Ahmadnagar:Yavatmal!T327)</f>
        <v>0</v>
      </c>
      <c r="U328" s="28">
        <f>SUM([12]Ahmadnagar:Yavatmal!U327)</f>
        <v>0</v>
      </c>
      <c r="V328" s="26">
        <f>SUM([12]Ahmadnagar:Yavatmal!V327)</f>
        <v>0</v>
      </c>
      <c r="W328" s="26">
        <f>SUM([12]Ahmadnagar:Yavatmal!W327)</f>
        <v>0</v>
      </c>
      <c r="X328" s="39"/>
      <c r="Y328" s="33">
        <f>SUM([12]Ahmadnagar:Yavatmal!Y327)</f>
        <v>0</v>
      </c>
      <c r="Z328" s="28">
        <f>SUM([12]Ahmadnagar:Yavatmal!Z327)</f>
        <v>0</v>
      </c>
      <c r="AA328" s="33">
        <f>SUM([12]Ahmadnagar:Yavatmal!AA327)</f>
        <v>0</v>
      </c>
      <c r="AB328" s="28">
        <f>SUM([12]Ahmadnagar:Yavatmal!AB327)</f>
        <v>0</v>
      </c>
      <c r="AC328" s="30"/>
      <c r="AD328" s="1">
        <f>SUM([12]Ahmadnagar:Yavatmal!AB327)</f>
        <v>0</v>
      </c>
      <c r="AE328" s="1" t="b">
        <f t="shared" si="130"/>
        <v>1</v>
      </c>
    </row>
    <row r="329" spans="1:32" s="142" customFormat="1">
      <c r="A329" s="31">
        <v>17.010000000000002</v>
      </c>
      <c r="B329" s="34" t="s">
        <v>231</v>
      </c>
      <c r="C329" s="58">
        <f>SUM([12]Ahmadnagar:Yavatmal!C328)</f>
        <v>74055</v>
      </c>
      <c r="D329" s="59">
        <f>SUM([12]Ahmadnagar:Yavatmal!D328)</f>
        <v>3702.75</v>
      </c>
      <c r="E329" s="35">
        <f>SUM([12]Ahmadnagar:Yavatmal!E328)</f>
        <v>74055</v>
      </c>
      <c r="F329" s="36">
        <f>SUM([12]Ahmadnagar:Yavatmal!F328)</f>
        <v>3702.75</v>
      </c>
      <c r="G329" s="160">
        <f t="shared" si="142"/>
        <v>1</v>
      </c>
      <c r="H329" s="160">
        <f t="shared" si="142"/>
        <v>1</v>
      </c>
      <c r="I329" s="35">
        <f>SUM([12]Ahmadnagar:Yavatmal!I328)</f>
        <v>0</v>
      </c>
      <c r="J329" s="36">
        <f>SUM([12]Ahmadnagar:Yavatmal!J328)</f>
        <v>0</v>
      </c>
      <c r="K329" s="35">
        <f>SUM([12]Ahmadnagar:Yavatmal!K328)</f>
        <v>0</v>
      </c>
      <c r="L329" s="36">
        <f>SUM([12]Ahmadnagar:Yavatmal!L328)</f>
        <v>0</v>
      </c>
      <c r="M329" s="36">
        <f>SUM([12]Ahmadnagar:Yavatmal!M328)</f>
        <v>0</v>
      </c>
      <c r="N329" s="36">
        <f>SUM([12]Ahmadnagar:Yavatmal!N328)</f>
        <v>0</v>
      </c>
      <c r="O329" s="158">
        <v>5.0000000000000024E-2</v>
      </c>
      <c r="P329" s="35">
        <f>SUM([12]Ahmadnagar:Yavatmal!P328)</f>
        <v>83469</v>
      </c>
      <c r="Q329" s="36">
        <f>SUM([12]Ahmadnagar:Yavatmal!Q328)</f>
        <v>4173.4499999999989</v>
      </c>
      <c r="R329" s="155">
        <f>SUM([12]Ahmadnagar:Yavatmal!R328)</f>
        <v>83469</v>
      </c>
      <c r="S329" s="156">
        <f>SUM([12]Ahmadnagar:Yavatmal!S328)</f>
        <v>4173.4499999999989</v>
      </c>
      <c r="T329" s="35">
        <f>SUM([12]Ahmadnagar:Yavatmal!T328)</f>
        <v>0</v>
      </c>
      <c r="U329" s="38">
        <f>SUM([12]Ahmadnagar:Yavatmal!U328)</f>
        <v>0</v>
      </c>
      <c r="V329" s="36">
        <f>SUM([12]Ahmadnagar:Yavatmal!V328)</f>
        <v>0</v>
      </c>
      <c r="W329" s="36">
        <f>SUM([12]Ahmadnagar:Yavatmal!W328)</f>
        <v>0</v>
      </c>
      <c r="X329" s="39">
        <v>0.05</v>
      </c>
      <c r="Y329" s="155">
        <f>SUM([12]Ahmadnagar:Yavatmal!Y328)</f>
        <v>83469</v>
      </c>
      <c r="Z329" s="38">
        <f>SUM([12]Ahmadnagar:Yavatmal!Z328)</f>
        <v>4173.4499999999989</v>
      </c>
      <c r="AA329" s="155">
        <f>SUM([12]Ahmadnagar:Yavatmal!AA328)</f>
        <v>83469</v>
      </c>
      <c r="AB329" s="159">
        <f>SUM([12]Ahmadnagar:Yavatmal!AB328)</f>
        <v>4173.4499999999989</v>
      </c>
      <c r="AC329" s="283" t="s">
        <v>129</v>
      </c>
      <c r="AD329" s="1">
        <f>SUM([12]Ahmadnagar:Yavatmal!AB328)</f>
        <v>4173.4499999999989</v>
      </c>
      <c r="AE329" s="1" t="b">
        <f t="shared" si="130"/>
        <v>1</v>
      </c>
      <c r="AF329" s="142">
        <f>P329*O329</f>
        <v>4173.4500000000016</v>
      </c>
    </row>
    <row r="330" spans="1:32" s="142" customFormat="1">
      <c r="A330" s="31">
        <v>17.02</v>
      </c>
      <c r="B330" s="34" t="s">
        <v>227</v>
      </c>
      <c r="C330" s="58">
        <f>SUM([12]Ahmadnagar:Yavatmal!C329)</f>
        <v>37331</v>
      </c>
      <c r="D330" s="59">
        <f>SUM([12]Ahmadnagar:Yavatmal!D329)</f>
        <v>2613.1700000000005</v>
      </c>
      <c r="E330" s="35">
        <f>SUM([12]Ahmadnagar:Yavatmal!E329)</f>
        <v>37331</v>
      </c>
      <c r="F330" s="36">
        <f>SUM([12]Ahmadnagar:Yavatmal!F329)</f>
        <v>2613.1700000000005</v>
      </c>
      <c r="G330" s="160">
        <f t="shared" si="142"/>
        <v>1</v>
      </c>
      <c r="H330" s="160">
        <f t="shared" si="142"/>
        <v>1</v>
      </c>
      <c r="I330" s="35">
        <f>SUM([12]Ahmadnagar:Yavatmal!I329)</f>
        <v>0</v>
      </c>
      <c r="J330" s="36">
        <f>SUM([12]Ahmadnagar:Yavatmal!J329)</f>
        <v>0</v>
      </c>
      <c r="K330" s="35">
        <f>SUM([12]Ahmadnagar:Yavatmal!K329)</f>
        <v>0</v>
      </c>
      <c r="L330" s="36">
        <f>SUM([12]Ahmadnagar:Yavatmal!L329)</f>
        <v>0</v>
      </c>
      <c r="M330" s="36">
        <f>SUM([12]Ahmadnagar:Yavatmal!M329)</f>
        <v>0</v>
      </c>
      <c r="N330" s="36">
        <f>SUM([12]Ahmadnagar:Yavatmal!N329)</f>
        <v>0</v>
      </c>
      <c r="O330" s="158">
        <v>7.0000000000000007E-2</v>
      </c>
      <c r="P330" s="35">
        <f>SUM([12]Ahmadnagar:Yavatmal!P329)</f>
        <v>40598</v>
      </c>
      <c r="Q330" s="36">
        <f>SUM([12]Ahmadnagar:Yavatmal!Q329)</f>
        <v>2841.8600000000006</v>
      </c>
      <c r="R330" s="155">
        <f>SUM([12]Ahmadnagar:Yavatmal!R329)</f>
        <v>40598</v>
      </c>
      <c r="S330" s="156">
        <f>SUM([12]Ahmadnagar:Yavatmal!S329)</f>
        <v>2841.8600000000006</v>
      </c>
      <c r="T330" s="35">
        <f>SUM([12]Ahmadnagar:Yavatmal!T329)</f>
        <v>0</v>
      </c>
      <c r="U330" s="38">
        <f>SUM([12]Ahmadnagar:Yavatmal!U329)</f>
        <v>0</v>
      </c>
      <c r="V330" s="36">
        <f>SUM([12]Ahmadnagar:Yavatmal!V329)</f>
        <v>0</v>
      </c>
      <c r="W330" s="36">
        <f>SUM([12]Ahmadnagar:Yavatmal!W329)</f>
        <v>0</v>
      </c>
      <c r="X330" s="39">
        <v>7.0000000000000007E-2</v>
      </c>
      <c r="Y330" s="155">
        <f>SUM([12]Ahmadnagar:Yavatmal!Y329)</f>
        <v>40598</v>
      </c>
      <c r="Z330" s="38">
        <f>SUM([12]Ahmadnagar:Yavatmal!Z329)</f>
        <v>2841.8600000000006</v>
      </c>
      <c r="AA330" s="155">
        <f>SUM([12]Ahmadnagar:Yavatmal!AA329)</f>
        <v>40598</v>
      </c>
      <c r="AB330" s="159">
        <f>SUM([12]Ahmadnagar:Yavatmal!AB329)</f>
        <v>2841.8600000000006</v>
      </c>
      <c r="AC330" s="283"/>
      <c r="AD330" s="1">
        <f>SUM([12]Ahmadnagar:Yavatmal!AB329)</f>
        <v>2841.8600000000006</v>
      </c>
      <c r="AE330" s="1" t="b">
        <f t="shared" si="130"/>
        <v>1</v>
      </c>
      <c r="AF330" s="142">
        <f>P330*O330</f>
        <v>2841.86</v>
      </c>
    </row>
    <row r="331" spans="1:32">
      <c r="A331" s="31"/>
      <c r="B331" s="25" t="s">
        <v>118</v>
      </c>
      <c r="C331" s="33">
        <f t="shared" ref="C331:F331" si="174">SUM(C329:C330)</f>
        <v>111386</v>
      </c>
      <c r="D331" s="26">
        <f t="shared" si="174"/>
        <v>6315.92</v>
      </c>
      <c r="E331" s="33">
        <f t="shared" si="174"/>
        <v>111386</v>
      </c>
      <c r="F331" s="26">
        <f t="shared" si="174"/>
        <v>6315.92</v>
      </c>
      <c r="G331" s="139">
        <f t="shared" si="142"/>
        <v>1</v>
      </c>
      <c r="H331" s="139">
        <f t="shared" si="142"/>
        <v>1</v>
      </c>
      <c r="I331" s="33">
        <f t="shared" ref="I331:L331" si="175">SUM(I329:I330)</f>
        <v>0</v>
      </c>
      <c r="J331" s="26">
        <f t="shared" si="175"/>
        <v>0</v>
      </c>
      <c r="K331" s="33">
        <f t="shared" si="175"/>
        <v>0</v>
      </c>
      <c r="L331" s="26">
        <f t="shared" si="175"/>
        <v>0</v>
      </c>
      <c r="M331" s="26">
        <f>SUM([12]Ahmadnagar:Yavatmal!M330)</f>
        <v>0</v>
      </c>
      <c r="N331" s="26">
        <f>SUM([12]Ahmadnagar:Yavatmal!N330)</f>
        <v>0</v>
      </c>
      <c r="O331" s="27"/>
      <c r="P331" s="33">
        <f t="shared" ref="P331:S331" si="176">SUM(P329:P330)</f>
        <v>124067</v>
      </c>
      <c r="Q331" s="26">
        <f t="shared" si="176"/>
        <v>7015.3099999999995</v>
      </c>
      <c r="R331" s="33">
        <f t="shared" si="176"/>
        <v>124067</v>
      </c>
      <c r="S331" s="26">
        <f t="shared" si="176"/>
        <v>7015.3099999999995</v>
      </c>
      <c r="T331" s="33">
        <f>SUM([12]Ahmadnagar:Yavatmal!T330)</f>
        <v>0</v>
      </c>
      <c r="U331" s="28">
        <f>SUM([12]Ahmadnagar:Yavatmal!U330)</f>
        <v>0</v>
      </c>
      <c r="V331" s="26">
        <f>SUM([12]Ahmadnagar:Yavatmal!V330)</f>
        <v>0</v>
      </c>
      <c r="W331" s="26">
        <f>SUM([12]Ahmadnagar:Yavatmal!W330)</f>
        <v>0</v>
      </c>
      <c r="X331" s="39"/>
      <c r="Y331" s="33">
        <f>SUM([12]Ahmadnagar:Yavatmal!Y330)</f>
        <v>124067</v>
      </c>
      <c r="Z331" s="28">
        <f>SUM([12]Ahmadnagar:Yavatmal!Z330)</f>
        <v>7015.3099999999995</v>
      </c>
      <c r="AA331" s="33">
        <f>SUM([12]Ahmadnagar:Yavatmal!AA330)</f>
        <v>124067</v>
      </c>
      <c r="AB331" s="28">
        <f>SUM([12]Ahmadnagar:Yavatmal!AB330)</f>
        <v>7015.3099999999995</v>
      </c>
      <c r="AC331" s="283"/>
      <c r="AD331" s="1">
        <f>SUM([12]Ahmadnagar:Yavatmal!AB330)</f>
        <v>7015.3099999999995</v>
      </c>
      <c r="AE331" s="1" t="b">
        <f t="shared" si="130"/>
        <v>1</v>
      </c>
    </row>
    <row r="332" spans="1:32" ht="28.5">
      <c r="A332" s="32">
        <v>18</v>
      </c>
      <c r="B332" s="25" t="s">
        <v>234</v>
      </c>
      <c r="C332" s="33">
        <f>SUM([12]Ahmadnagar:Yavatmal!C331)</f>
        <v>0</v>
      </c>
      <c r="D332" s="26">
        <f>SUM([12]Ahmadnagar:Yavatmal!D331)</f>
        <v>0</v>
      </c>
      <c r="E332" s="33">
        <f>SUM([12]Ahmadnagar:Yavatmal!E331)</f>
        <v>0</v>
      </c>
      <c r="F332" s="26">
        <f>SUM([12]Ahmadnagar:Yavatmal!F331)</f>
        <v>0</v>
      </c>
      <c r="G332" s="129">
        <f t="shared" si="142"/>
        <v>0</v>
      </c>
      <c r="H332" s="129">
        <f t="shared" si="142"/>
        <v>0</v>
      </c>
      <c r="I332" s="33">
        <f>SUM([12]Ahmadnagar:Yavatmal!I331)</f>
        <v>0</v>
      </c>
      <c r="J332" s="26">
        <f>SUM([12]Ahmadnagar:Yavatmal!J331)</f>
        <v>0</v>
      </c>
      <c r="K332" s="33">
        <f>SUM([12]Ahmadnagar:Yavatmal!K331)</f>
        <v>0</v>
      </c>
      <c r="L332" s="26">
        <f>SUM([12]Ahmadnagar:Yavatmal!L331)</f>
        <v>0</v>
      </c>
      <c r="M332" s="26">
        <f>SUM([12]Ahmadnagar:Yavatmal!M331)</f>
        <v>0</v>
      </c>
      <c r="N332" s="26">
        <f>SUM([12]Ahmadnagar:Yavatmal!N331)</f>
        <v>0</v>
      </c>
      <c r="O332" s="27">
        <v>0</v>
      </c>
      <c r="P332" s="33">
        <f>SUM([12]Ahmadnagar:Yavatmal!P331)</f>
        <v>0</v>
      </c>
      <c r="Q332" s="26">
        <f>SUM([12]Ahmadnagar:Yavatmal!Q331)</f>
        <v>0</v>
      </c>
      <c r="R332" s="33">
        <f>SUM([12]Ahmadnagar:Yavatmal!R331)</f>
        <v>0</v>
      </c>
      <c r="S332" s="26">
        <f>SUM([12]Ahmadnagar:Yavatmal!S331)</f>
        <v>0</v>
      </c>
      <c r="T332" s="33">
        <f>SUM([12]Ahmadnagar:Yavatmal!T331)</f>
        <v>0</v>
      </c>
      <c r="U332" s="28">
        <f>SUM([12]Ahmadnagar:Yavatmal!U331)</f>
        <v>0</v>
      </c>
      <c r="V332" s="26">
        <f>SUM([12]Ahmadnagar:Yavatmal!V331)</f>
        <v>0</v>
      </c>
      <c r="W332" s="26">
        <f>SUM([12]Ahmadnagar:Yavatmal!W331)</f>
        <v>0</v>
      </c>
      <c r="X332" s="39"/>
      <c r="Y332" s="33">
        <f>SUM([12]Ahmadnagar:Yavatmal!Y331)</f>
        <v>0</v>
      </c>
      <c r="Z332" s="28">
        <f>SUM([12]Ahmadnagar:Yavatmal!Z331)</f>
        <v>0</v>
      </c>
      <c r="AA332" s="33">
        <f>SUM([12]Ahmadnagar:Yavatmal!AA331)</f>
        <v>0</v>
      </c>
      <c r="AB332" s="28">
        <f>SUM([12]Ahmadnagar:Yavatmal!AB331)</f>
        <v>0</v>
      </c>
      <c r="AC332" s="30"/>
      <c r="AD332" s="1">
        <f>SUM([12]Ahmadnagar:Yavatmal!AB331)</f>
        <v>0</v>
      </c>
      <c r="AE332" s="1" t="b">
        <f t="shared" si="130"/>
        <v>1</v>
      </c>
    </row>
    <row r="333" spans="1:32">
      <c r="A333" s="31">
        <v>18.010000000000002</v>
      </c>
      <c r="B333" s="34" t="s">
        <v>235</v>
      </c>
      <c r="C333" s="58">
        <f>SUM([12]Ahmadnagar:Yavatmal!C332)</f>
        <v>0</v>
      </c>
      <c r="D333" s="59">
        <f>SUM([12]Ahmadnagar:Yavatmal!D332)</f>
        <v>0</v>
      </c>
      <c r="E333" s="35">
        <f>SUM([12]Ahmadnagar:Yavatmal!E332)</f>
        <v>0</v>
      </c>
      <c r="F333" s="36">
        <f>SUM([12]Ahmadnagar:Yavatmal!F332)</f>
        <v>0</v>
      </c>
      <c r="G333" s="157">
        <f t="shared" si="142"/>
        <v>0</v>
      </c>
      <c r="H333" s="157">
        <f t="shared" si="142"/>
        <v>0</v>
      </c>
      <c r="I333" s="35">
        <f>SUM([12]Ahmadnagar:Yavatmal!I332)</f>
        <v>0</v>
      </c>
      <c r="J333" s="36">
        <f>SUM([12]Ahmadnagar:Yavatmal!J332)</f>
        <v>0</v>
      </c>
      <c r="K333" s="35">
        <f>SUM([12]Ahmadnagar:Yavatmal!K332)</f>
        <v>0</v>
      </c>
      <c r="L333" s="36">
        <f>SUM([12]Ahmadnagar:Yavatmal!L332)</f>
        <v>0</v>
      </c>
      <c r="M333" s="36">
        <f>SUM([12]Ahmadnagar:Yavatmal!M332)</f>
        <v>0</v>
      </c>
      <c r="N333" s="36">
        <f>SUM([12]Ahmadnagar:Yavatmal!N332)</f>
        <v>0</v>
      </c>
      <c r="O333" s="158">
        <v>1.500000000000001E-2</v>
      </c>
      <c r="P333" s="35">
        <f>SUM([12]Ahmadnagar:Yavatmal!P332)</f>
        <v>0</v>
      </c>
      <c r="Q333" s="36">
        <f>SUM([12]Ahmadnagar:Yavatmal!Q332)</f>
        <v>0</v>
      </c>
      <c r="R333" s="155">
        <f>SUM([12]Ahmadnagar:Yavatmal!R332)</f>
        <v>0</v>
      </c>
      <c r="S333" s="156">
        <f>SUM([12]Ahmadnagar:Yavatmal!S332)</f>
        <v>0</v>
      </c>
      <c r="T333" s="35">
        <f>SUM([12]Ahmadnagar:Yavatmal!T332)</f>
        <v>0</v>
      </c>
      <c r="U333" s="38">
        <f>SUM([12]Ahmadnagar:Yavatmal!U332)</f>
        <v>0</v>
      </c>
      <c r="V333" s="36">
        <f>SUM([12]Ahmadnagar:Yavatmal!V332)</f>
        <v>0</v>
      </c>
      <c r="W333" s="36">
        <f>SUM([12]Ahmadnagar:Yavatmal!W332)</f>
        <v>0</v>
      </c>
      <c r="X333" s="39">
        <v>1.4999999999999999E-2</v>
      </c>
      <c r="Y333" s="35"/>
      <c r="Z333" s="38">
        <f>SUM([12]Ahmadnagar:Yavatmal!Z332)</f>
        <v>0</v>
      </c>
      <c r="AA333" s="155">
        <f>SUM([12]Ahmadnagar:Yavatmal!AA332)</f>
        <v>0</v>
      </c>
      <c r="AB333" s="159">
        <f>SUM([12]Ahmadnagar:Yavatmal!AB332)</f>
        <v>0</v>
      </c>
      <c r="AC333" s="30"/>
      <c r="AD333" s="1">
        <f>SUM([12]Ahmadnagar:Yavatmal!AB332)</f>
        <v>0</v>
      </c>
      <c r="AE333" s="1" t="b">
        <f t="shared" ref="AE333:AE396" si="177">+AD333=AB333</f>
        <v>1</v>
      </c>
      <c r="AF333" s="1">
        <f>P333*O333</f>
        <v>0</v>
      </c>
    </row>
    <row r="334" spans="1:32">
      <c r="A334" s="31">
        <f>+A333+0.01</f>
        <v>18.020000000000003</v>
      </c>
      <c r="B334" s="34" t="s">
        <v>236</v>
      </c>
      <c r="C334" s="58">
        <f>SUM([12]Ahmadnagar:Yavatmal!C333)</f>
        <v>0</v>
      </c>
      <c r="D334" s="59">
        <f>SUM([12]Ahmadnagar:Yavatmal!D333)</f>
        <v>0</v>
      </c>
      <c r="E334" s="35">
        <f>SUM([12]Ahmadnagar:Yavatmal!E333)</f>
        <v>0</v>
      </c>
      <c r="F334" s="36">
        <f>SUM([12]Ahmadnagar:Yavatmal!F333)</f>
        <v>0</v>
      </c>
      <c r="G334" s="157">
        <f t="shared" si="142"/>
        <v>0</v>
      </c>
      <c r="H334" s="157">
        <f t="shared" si="142"/>
        <v>0</v>
      </c>
      <c r="I334" s="35">
        <f>SUM([12]Ahmadnagar:Yavatmal!I333)</f>
        <v>0</v>
      </c>
      <c r="J334" s="36">
        <f>SUM([12]Ahmadnagar:Yavatmal!J333)</f>
        <v>0</v>
      </c>
      <c r="K334" s="35">
        <f>SUM([12]Ahmadnagar:Yavatmal!K333)</f>
        <v>0</v>
      </c>
      <c r="L334" s="36">
        <f>SUM([12]Ahmadnagar:Yavatmal!L333)</f>
        <v>0</v>
      </c>
      <c r="M334" s="36">
        <f>SUM([12]Ahmadnagar:Yavatmal!M333)</f>
        <v>0</v>
      </c>
      <c r="N334" s="36">
        <f>SUM([12]Ahmadnagar:Yavatmal!N333)</f>
        <v>0</v>
      </c>
      <c r="O334" s="158">
        <v>0</v>
      </c>
      <c r="P334" s="35">
        <f>SUM([12]Ahmadnagar:Yavatmal!P333)</f>
        <v>0</v>
      </c>
      <c r="Q334" s="36">
        <f>SUM([12]Ahmadnagar:Yavatmal!Q333)</f>
        <v>0</v>
      </c>
      <c r="R334" s="155">
        <f>SUM([12]Ahmadnagar:Yavatmal!R333)</f>
        <v>0</v>
      </c>
      <c r="S334" s="156">
        <f>SUM([12]Ahmadnagar:Yavatmal!S333)</f>
        <v>0</v>
      </c>
      <c r="T334" s="35">
        <f>SUM([12]Ahmadnagar:Yavatmal!T333)</f>
        <v>0</v>
      </c>
      <c r="U334" s="38">
        <f>SUM([12]Ahmadnagar:Yavatmal!U333)</f>
        <v>0</v>
      </c>
      <c r="V334" s="36">
        <f>SUM([12]Ahmadnagar:Yavatmal!V333)</f>
        <v>0</v>
      </c>
      <c r="W334" s="36">
        <f>SUM([12]Ahmadnagar:Yavatmal!W333)</f>
        <v>0</v>
      </c>
      <c r="X334" s="39"/>
      <c r="Y334" s="35">
        <f>SUM([12]Ahmadnagar:Yavatmal!Y333)</f>
        <v>0</v>
      </c>
      <c r="Z334" s="38">
        <f>SUM([12]Ahmadnagar:Yavatmal!Z333)</f>
        <v>0</v>
      </c>
      <c r="AA334" s="155">
        <f>SUM([12]Ahmadnagar:Yavatmal!AA333)</f>
        <v>0</v>
      </c>
      <c r="AB334" s="159">
        <f>SUM([12]Ahmadnagar:Yavatmal!AB333)</f>
        <v>0</v>
      </c>
      <c r="AC334" s="30"/>
      <c r="AD334" s="1">
        <f>SUM([12]Ahmadnagar:Yavatmal!AB333)</f>
        <v>0</v>
      </c>
      <c r="AE334" s="1" t="b">
        <f t="shared" si="177"/>
        <v>1</v>
      </c>
      <c r="AF334" s="1">
        <f>P334*O334</f>
        <v>0</v>
      </c>
    </row>
    <row r="335" spans="1:32" s="194" customFormat="1">
      <c r="A335" s="185"/>
      <c r="B335" s="186" t="s">
        <v>118</v>
      </c>
      <c r="C335" s="187">
        <f t="shared" ref="C335:F335" si="178">SUM(C333:C334)</f>
        <v>0</v>
      </c>
      <c r="D335" s="188">
        <f t="shared" si="178"/>
        <v>0</v>
      </c>
      <c r="E335" s="187">
        <f t="shared" si="178"/>
        <v>0</v>
      </c>
      <c r="F335" s="188">
        <f t="shared" si="178"/>
        <v>0</v>
      </c>
      <c r="G335" s="189">
        <f t="shared" si="142"/>
        <v>0</v>
      </c>
      <c r="H335" s="189">
        <f t="shared" si="142"/>
        <v>0</v>
      </c>
      <c r="I335" s="187">
        <f t="shared" ref="I335:L335" si="179">SUM(I333:I334)</f>
        <v>0</v>
      </c>
      <c r="J335" s="188">
        <f t="shared" si="179"/>
        <v>0</v>
      </c>
      <c r="K335" s="187">
        <f t="shared" si="179"/>
        <v>0</v>
      </c>
      <c r="L335" s="188">
        <f t="shared" si="179"/>
        <v>0</v>
      </c>
      <c r="M335" s="188">
        <f>SUM([12]Ahmadnagar:Yavatmal!M334)</f>
        <v>0</v>
      </c>
      <c r="N335" s="188">
        <f>SUM([12]Ahmadnagar:Yavatmal!N334)</f>
        <v>0</v>
      </c>
      <c r="O335" s="190"/>
      <c r="P335" s="187">
        <f t="shared" ref="P335:S335" si="180">SUM(P333:P334)</f>
        <v>0</v>
      </c>
      <c r="Q335" s="188">
        <f t="shared" si="180"/>
        <v>0</v>
      </c>
      <c r="R335" s="187">
        <f t="shared" si="180"/>
        <v>0</v>
      </c>
      <c r="S335" s="188">
        <f t="shared" si="180"/>
        <v>0</v>
      </c>
      <c r="T335" s="187">
        <f>SUM([12]Ahmadnagar:Yavatmal!T334)</f>
        <v>0</v>
      </c>
      <c r="U335" s="191">
        <f>SUM([12]Ahmadnagar:Yavatmal!U334)</f>
        <v>0</v>
      </c>
      <c r="V335" s="188">
        <f>SUM([12]Ahmadnagar:Yavatmal!V334)</f>
        <v>0</v>
      </c>
      <c r="W335" s="188">
        <f>SUM([12]Ahmadnagar:Yavatmal!W334)</f>
        <v>0</v>
      </c>
      <c r="X335" s="192"/>
      <c r="Y335" s="187">
        <f>SUM([12]Ahmadnagar:Yavatmal!Y334)</f>
        <v>0</v>
      </c>
      <c r="Z335" s="191">
        <f>SUM([12]Ahmadnagar:Yavatmal!Z334)</f>
        <v>0</v>
      </c>
      <c r="AA335" s="187">
        <f>SUM([12]Ahmadnagar:Yavatmal!AA334)</f>
        <v>0</v>
      </c>
      <c r="AB335" s="191">
        <f>SUM([12]Ahmadnagar:Yavatmal!AB334)</f>
        <v>0</v>
      </c>
      <c r="AC335" s="193"/>
      <c r="AD335" s="194">
        <f>SUM([12]Ahmadnagar:Yavatmal!AB334)</f>
        <v>0</v>
      </c>
      <c r="AE335" s="194" t="b">
        <f t="shared" si="177"/>
        <v>1</v>
      </c>
    </row>
    <row r="336" spans="1:32">
      <c r="A336" s="32">
        <v>19</v>
      </c>
      <c r="B336" s="25" t="s">
        <v>237</v>
      </c>
      <c r="C336" s="33">
        <f>SUM([12]Ahmadnagar:Yavatmal!C335)</f>
        <v>0</v>
      </c>
      <c r="D336" s="26">
        <f>SUM([12]Ahmadnagar:Yavatmal!D335)</f>
        <v>0</v>
      </c>
      <c r="E336" s="33">
        <f>SUM([12]Ahmadnagar:Yavatmal!E335)</f>
        <v>0</v>
      </c>
      <c r="F336" s="26">
        <f>SUM([12]Ahmadnagar:Yavatmal!F335)</f>
        <v>0</v>
      </c>
      <c r="G336" s="129">
        <f t="shared" si="142"/>
        <v>0</v>
      </c>
      <c r="H336" s="129">
        <f t="shared" si="142"/>
        <v>0</v>
      </c>
      <c r="I336" s="33">
        <f>SUM([12]Ahmadnagar:Yavatmal!I335)</f>
        <v>0</v>
      </c>
      <c r="J336" s="26">
        <f>SUM([12]Ahmadnagar:Yavatmal!J335)</f>
        <v>0</v>
      </c>
      <c r="K336" s="33">
        <f>SUM([12]Ahmadnagar:Yavatmal!K335)</f>
        <v>0</v>
      </c>
      <c r="L336" s="26">
        <f>SUM([12]Ahmadnagar:Yavatmal!L335)</f>
        <v>0</v>
      </c>
      <c r="M336" s="26">
        <f>SUM([12]Ahmadnagar:Yavatmal!M335)</f>
        <v>0</v>
      </c>
      <c r="N336" s="26">
        <f>SUM([12]Ahmadnagar:Yavatmal!N335)</f>
        <v>0</v>
      </c>
      <c r="O336" s="27">
        <v>0</v>
      </c>
      <c r="P336" s="33">
        <f>SUM([12]Ahmadnagar:Yavatmal!P335)</f>
        <v>0</v>
      </c>
      <c r="Q336" s="26">
        <f>SUM([12]Ahmadnagar:Yavatmal!Q335)</f>
        <v>0</v>
      </c>
      <c r="R336" s="33">
        <f>SUM([12]Ahmadnagar:Yavatmal!R335)</f>
        <v>0</v>
      </c>
      <c r="S336" s="26">
        <f>SUM([12]Ahmadnagar:Yavatmal!S335)</f>
        <v>0</v>
      </c>
      <c r="T336" s="33">
        <f>SUM([12]Ahmadnagar:Yavatmal!T335)</f>
        <v>0</v>
      </c>
      <c r="U336" s="28">
        <f>SUM([12]Ahmadnagar:Yavatmal!U335)</f>
        <v>0</v>
      </c>
      <c r="V336" s="26">
        <f>SUM([12]Ahmadnagar:Yavatmal!V335)</f>
        <v>0</v>
      </c>
      <c r="W336" s="26">
        <f>SUM([12]Ahmadnagar:Yavatmal!W335)</f>
        <v>0</v>
      </c>
      <c r="X336" s="39"/>
      <c r="Y336" s="33">
        <f>SUM([12]Ahmadnagar:Yavatmal!Y335)</f>
        <v>0</v>
      </c>
      <c r="Z336" s="28">
        <f>SUM([12]Ahmadnagar:Yavatmal!Z335)</f>
        <v>0</v>
      </c>
      <c r="AA336" s="33">
        <f>SUM([12]Ahmadnagar:Yavatmal!AA335)</f>
        <v>0</v>
      </c>
      <c r="AB336" s="28">
        <f>SUM([12]Ahmadnagar:Yavatmal!AB335)</f>
        <v>0</v>
      </c>
      <c r="AC336" s="30"/>
      <c r="AD336" s="1">
        <f>SUM([12]Ahmadnagar:Yavatmal!AB335)</f>
        <v>0</v>
      </c>
      <c r="AE336" s="1" t="b">
        <f t="shared" si="177"/>
        <v>1</v>
      </c>
    </row>
    <row r="337" spans="1:32" ht="18.75" customHeight="1">
      <c r="A337" s="31">
        <v>19.010000000000002</v>
      </c>
      <c r="B337" s="34" t="s">
        <v>238</v>
      </c>
      <c r="C337" s="58">
        <f>SUM([12]Ahmadnagar:Yavatmal!C336)</f>
        <v>87727</v>
      </c>
      <c r="D337" s="59">
        <f>SUM([12]Ahmadnagar:Yavatmal!D336)</f>
        <v>6486.8999999999987</v>
      </c>
      <c r="E337" s="35">
        <f>SUM([12]Ahmadnagar:Yavatmal!E336)</f>
        <v>87727</v>
      </c>
      <c r="F337" s="36">
        <f>SUM([12]Ahmadnagar:Yavatmal!F336)</f>
        <v>6486.8999999999987</v>
      </c>
      <c r="G337" s="160">
        <f t="shared" si="142"/>
        <v>1</v>
      </c>
      <c r="H337" s="160">
        <f t="shared" si="142"/>
        <v>1</v>
      </c>
      <c r="I337" s="35">
        <f>SUM([12]Ahmadnagar:Yavatmal!I336)</f>
        <v>0</v>
      </c>
      <c r="J337" s="36">
        <f>SUM([12]Ahmadnagar:Yavatmal!J336)</f>
        <v>0</v>
      </c>
      <c r="K337" s="35">
        <f>SUM([12]Ahmadnagar:Yavatmal!K336)</f>
        <v>0</v>
      </c>
      <c r="L337" s="36">
        <f>SUM([12]Ahmadnagar:Yavatmal!L336)</f>
        <v>0</v>
      </c>
      <c r="M337" s="36">
        <f>SUM([12]Ahmadnagar:Yavatmal!M336)</f>
        <v>0</v>
      </c>
      <c r="N337" s="36">
        <f>SUM([12]Ahmadnagar:Yavatmal!N336)</f>
        <v>0</v>
      </c>
      <c r="O337" s="158">
        <v>7.4085028561107227E-2</v>
      </c>
      <c r="P337" s="35">
        <f>SUM([12]Ahmadnagar:Yavatmal!P336)</f>
        <v>88582</v>
      </c>
      <c r="Q337" s="36">
        <f>SUM([12]Ahmadnagar:Yavatmal!Q336)</f>
        <v>6562.6</v>
      </c>
      <c r="R337" s="155">
        <f>SUM([12]Ahmadnagar:Yavatmal!R336)</f>
        <v>88582</v>
      </c>
      <c r="S337" s="156">
        <f>SUM([12]Ahmadnagar:Yavatmal!S336)</f>
        <v>6562.6</v>
      </c>
      <c r="T337" s="35">
        <f>SUM([12]Ahmadnagar:Yavatmal!T336)</f>
        <v>0</v>
      </c>
      <c r="U337" s="38">
        <f>SUM([12]Ahmadnagar:Yavatmal!U336)</f>
        <v>0</v>
      </c>
      <c r="V337" s="36">
        <f>SUM([12]Ahmadnagar:Yavatmal!V336)</f>
        <v>0</v>
      </c>
      <c r="W337" s="36">
        <f>SUM([12]Ahmadnagar:Yavatmal!W336)</f>
        <v>0</v>
      </c>
      <c r="X337" s="195">
        <v>7.4085028561107227E-2</v>
      </c>
      <c r="Y337" s="155">
        <f>SUM([12]Ahmadnagar:Yavatmal!Y336)</f>
        <v>88582</v>
      </c>
      <c r="Z337" s="38">
        <f>SUM([12]Ahmadnagar:Yavatmal!Z336)</f>
        <v>6562.6</v>
      </c>
      <c r="AA337" s="155">
        <f>SUM([12]Ahmadnagar:Yavatmal!AA336)</f>
        <v>88582</v>
      </c>
      <c r="AB337" s="159">
        <f>SUM([12]Ahmadnagar:Yavatmal!AB336)</f>
        <v>6562.6</v>
      </c>
      <c r="AC337" s="25"/>
      <c r="AD337" s="1">
        <f>SUM([12]Ahmadnagar:Yavatmal!AB336)</f>
        <v>6562.6</v>
      </c>
      <c r="AE337" s="1" t="b">
        <f t="shared" si="177"/>
        <v>1</v>
      </c>
      <c r="AF337" s="1">
        <f>P337*O337</f>
        <v>6562.6</v>
      </c>
    </row>
    <row r="338" spans="1:32">
      <c r="A338" s="31"/>
      <c r="B338" s="25" t="s">
        <v>118</v>
      </c>
      <c r="C338" s="33">
        <f t="shared" ref="C338:F338" si="181">C337</f>
        <v>87727</v>
      </c>
      <c r="D338" s="26">
        <f t="shared" si="181"/>
        <v>6486.8999999999987</v>
      </c>
      <c r="E338" s="33">
        <f t="shared" si="181"/>
        <v>87727</v>
      </c>
      <c r="F338" s="26">
        <f t="shared" si="181"/>
        <v>6486.8999999999987</v>
      </c>
      <c r="G338" s="139">
        <f t="shared" si="142"/>
        <v>1</v>
      </c>
      <c r="H338" s="139">
        <f t="shared" si="142"/>
        <v>1</v>
      </c>
      <c r="I338" s="33">
        <f t="shared" ref="I338:L338" si="182">I337</f>
        <v>0</v>
      </c>
      <c r="J338" s="26">
        <f t="shared" si="182"/>
        <v>0</v>
      </c>
      <c r="K338" s="33">
        <f t="shared" si="182"/>
        <v>0</v>
      </c>
      <c r="L338" s="26">
        <f t="shared" si="182"/>
        <v>0</v>
      </c>
      <c r="M338" s="26">
        <f>SUM([12]Ahmadnagar:Yavatmal!M337)</f>
        <v>0</v>
      </c>
      <c r="N338" s="26">
        <f>SUM([12]Ahmadnagar:Yavatmal!N337)</f>
        <v>0</v>
      </c>
      <c r="O338" s="27">
        <v>0</v>
      </c>
      <c r="P338" s="33">
        <f t="shared" ref="P338:S338" si="183">P337</f>
        <v>88582</v>
      </c>
      <c r="Q338" s="26">
        <f t="shared" si="183"/>
        <v>6562.6</v>
      </c>
      <c r="R338" s="33">
        <f t="shared" si="183"/>
        <v>88582</v>
      </c>
      <c r="S338" s="26">
        <f t="shared" si="183"/>
        <v>6562.6</v>
      </c>
      <c r="T338" s="33">
        <f>SUM([12]Ahmadnagar:Yavatmal!T337)</f>
        <v>0</v>
      </c>
      <c r="U338" s="28">
        <f>SUM([12]Ahmadnagar:Yavatmal!U337)</f>
        <v>0</v>
      </c>
      <c r="V338" s="26">
        <f>SUM([12]Ahmadnagar:Yavatmal!V337)</f>
        <v>0</v>
      </c>
      <c r="W338" s="26">
        <f>SUM([12]Ahmadnagar:Yavatmal!W337)</f>
        <v>0</v>
      </c>
      <c r="X338" s="39"/>
      <c r="Y338" s="33">
        <f>SUM([12]Ahmadnagar:Yavatmal!Y337)</f>
        <v>88582</v>
      </c>
      <c r="Z338" s="28">
        <f>SUM([12]Ahmadnagar:Yavatmal!Z337)</f>
        <v>6562.6</v>
      </c>
      <c r="AA338" s="33">
        <f>SUM([12]Ahmadnagar:Yavatmal!AA337)</f>
        <v>88582</v>
      </c>
      <c r="AB338" s="28">
        <f>SUM([12]Ahmadnagar:Yavatmal!AB337)</f>
        <v>6562.6</v>
      </c>
      <c r="AC338" s="30"/>
      <c r="AD338" s="1">
        <f>SUM([12]Ahmadnagar:Yavatmal!AB337)</f>
        <v>6562.6</v>
      </c>
      <c r="AE338" s="1" t="b">
        <f t="shared" si="177"/>
        <v>1</v>
      </c>
    </row>
    <row r="339" spans="1:32" ht="47.25" customHeight="1">
      <c r="A339" s="20" t="s">
        <v>239</v>
      </c>
      <c r="B339" s="25" t="s">
        <v>240</v>
      </c>
      <c r="C339" s="33">
        <f>SUM([12]Ahmadnagar:Yavatmal!C338)</f>
        <v>0</v>
      </c>
      <c r="D339" s="26">
        <f>SUM([12]Ahmadnagar:Yavatmal!D338)</f>
        <v>0</v>
      </c>
      <c r="E339" s="33">
        <f>SUM([12]Ahmadnagar:Yavatmal!E338)</f>
        <v>0</v>
      </c>
      <c r="F339" s="26">
        <f>SUM([12]Ahmadnagar:Yavatmal!F338)</f>
        <v>0</v>
      </c>
      <c r="G339" s="129">
        <f t="shared" si="142"/>
        <v>0</v>
      </c>
      <c r="H339" s="129">
        <f t="shared" si="142"/>
        <v>0</v>
      </c>
      <c r="I339" s="33">
        <f>SUM([12]Ahmadnagar:Yavatmal!I338)</f>
        <v>0</v>
      </c>
      <c r="J339" s="26">
        <f>SUM([12]Ahmadnagar:Yavatmal!J338)</f>
        <v>0</v>
      </c>
      <c r="K339" s="33">
        <f>SUM([12]Ahmadnagar:Yavatmal!K338)</f>
        <v>0</v>
      </c>
      <c r="L339" s="26">
        <f>SUM([12]Ahmadnagar:Yavatmal!L338)</f>
        <v>0</v>
      </c>
      <c r="M339" s="26">
        <f>SUM([12]Ahmadnagar:Yavatmal!M338)</f>
        <v>0</v>
      </c>
      <c r="N339" s="26">
        <f>SUM([12]Ahmadnagar:Yavatmal!N338)</f>
        <v>0</v>
      </c>
      <c r="O339" s="27">
        <v>0</v>
      </c>
      <c r="P339" s="33">
        <f>SUM([12]Ahmadnagar:Yavatmal!P338)</f>
        <v>0</v>
      </c>
      <c r="Q339" s="26">
        <f>SUM([12]Ahmadnagar:Yavatmal!Q338)</f>
        <v>0</v>
      </c>
      <c r="R339" s="33">
        <f>SUM([12]Ahmadnagar:Yavatmal!R338)</f>
        <v>0</v>
      </c>
      <c r="S339" s="26">
        <f>SUM([12]Ahmadnagar:Yavatmal!S338)</f>
        <v>0</v>
      </c>
      <c r="T339" s="33">
        <f>SUM([12]Ahmadnagar:Yavatmal!T338)</f>
        <v>0</v>
      </c>
      <c r="U339" s="28">
        <f>SUM([12]Ahmadnagar:Yavatmal!U338)</f>
        <v>0</v>
      </c>
      <c r="V339" s="26">
        <f>SUM([12]Ahmadnagar:Yavatmal!V338)</f>
        <v>0</v>
      </c>
      <c r="W339" s="26">
        <f>SUM([12]Ahmadnagar:Yavatmal!W338)</f>
        <v>0</v>
      </c>
      <c r="X339" s="39"/>
      <c r="Y339" s="33">
        <f>SUM([12]Ahmadnagar:Yavatmal!Y338)</f>
        <v>0</v>
      </c>
      <c r="Z339" s="28">
        <f>SUM([12]Ahmadnagar:Yavatmal!Z338)</f>
        <v>0</v>
      </c>
      <c r="AA339" s="33">
        <f>SUM([12]Ahmadnagar:Yavatmal!AA338)</f>
        <v>0</v>
      </c>
      <c r="AB339" s="28">
        <f>SUM([12]Ahmadnagar:Yavatmal!AB338)</f>
        <v>0</v>
      </c>
      <c r="AC339" s="30"/>
      <c r="AD339" s="1">
        <f>SUM([12]Ahmadnagar:Yavatmal!AB338)</f>
        <v>0</v>
      </c>
      <c r="AE339" s="1" t="b">
        <f t="shared" si="177"/>
        <v>1</v>
      </c>
    </row>
    <row r="340" spans="1:32">
      <c r="A340" s="32">
        <v>20</v>
      </c>
      <c r="B340" s="25" t="s">
        <v>241</v>
      </c>
      <c r="C340" s="33">
        <f>SUM([12]Ahmadnagar:Yavatmal!C339)</f>
        <v>0</v>
      </c>
      <c r="D340" s="26">
        <f>SUM([12]Ahmadnagar:Yavatmal!D339)</f>
        <v>0</v>
      </c>
      <c r="E340" s="33">
        <f>SUM([12]Ahmadnagar:Yavatmal!E339)</f>
        <v>0</v>
      </c>
      <c r="F340" s="26">
        <f>SUM([12]Ahmadnagar:Yavatmal!F339)</f>
        <v>0</v>
      </c>
      <c r="G340" s="129">
        <f t="shared" si="142"/>
        <v>0</v>
      </c>
      <c r="H340" s="129">
        <f t="shared" si="142"/>
        <v>0</v>
      </c>
      <c r="I340" s="33">
        <f>SUM([12]Ahmadnagar:Yavatmal!I339)</f>
        <v>0</v>
      </c>
      <c r="J340" s="26">
        <f>SUM([12]Ahmadnagar:Yavatmal!J339)</f>
        <v>0</v>
      </c>
      <c r="K340" s="33">
        <f>SUM([12]Ahmadnagar:Yavatmal!K339)</f>
        <v>0</v>
      </c>
      <c r="L340" s="26">
        <f>SUM([12]Ahmadnagar:Yavatmal!L339)</f>
        <v>0</v>
      </c>
      <c r="M340" s="26">
        <f>SUM([12]Ahmadnagar:Yavatmal!M339)</f>
        <v>0</v>
      </c>
      <c r="N340" s="26">
        <f>SUM([12]Ahmadnagar:Yavatmal!N339)</f>
        <v>0</v>
      </c>
      <c r="O340" s="27">
        <v>0</v>
      </c>
      <c r="P340" s="33">
        <f>SUM([12]Ahmadnagar:Yavatmal!P339)</f>
        <v>0</v>
      </c>
      <c r="Q340" s="26">
        <f>SUM([12]Ahmadnagar:Yavatmal!Q339)</f>
        <v>0</v>
      </c>
      <c r="R340" s="33">
        <f>SUM([12]Ahmadnagar:Yavatmal!R339)</f>
        <v>0</v>
      </c>
      <c r="S340" s="26">
        <f>SUM([12]Ahmadnagar:Yavatmal!S339)</f>
        <v>0</v>
      </c>
      <c r="T340" s="33">
        <f>SUM([12]Ahmadnagar:Yavatmal!T339)</f>
        <v>0</v>
      </c>
      <c r="U340" s="28">
        <f>SUM([12]Ahmadnagar:Yavatmal!U339)</f>
        <v>0</v>
      </c>
      <c r="V340" s="26">
        <f>SUM([12]Ahmadnagar:Yavatmal!V339)</f>
        <v>0</v>
      </c>
      <c r="W340" s="26">
        <f>SUM([12]Ahmadnagar:Yavatmal!W339)</f>
        <v>0</v>
      </c>
      <c r="X340" s="39"/>
      <c r="Y340" s="33">
        <f>SUM([12]Ahmadnagar:Yavatmal!Y339)</f>
        <v>0</v>
      </c>
      <c r="Z340" s="28">
        <f>SUM([12]Ahmadnagar:Yavatmal!Z339)</f>
        <v>0</v>
      </c>
      <c r="AA340" s="33">
        <f>SUM([12]Ahmadnagar:Yavatmal!AA339)</f>
        <v>0</v>
      </c>
      <c r="AB340" s="28">
        <f>SUM([12]Ahmadnagar:Yavatmal!AB339)</f>
        <v>0</v>
      </c>
      <c r="AC340" s="30"/>
      <c r="AD340" s="1">
        <f>SUM([12]Ahmadnagar:Yavatmal!AB339)</f>
        <v>0</v>
      </c>
      <c r="AE340" s="1" t="b">
        <f t="shared" si="177"/>
        <v>1</v>
      </c>
    </row>
    <row r="341" spans="1:32" ht="30">
      <c r="A341" s="196">
        <v>20.010000000000002</v>
      </c>
      <c r="B341" s="34" t="s">
        <v>242</v>
      </c>
      <c r="C341" s="58">
        <f>SUM([12]Ahmadnagar:Yavatmal!C340)</f>
        <v>254739</v>
      </c>
      <c r="D341" s="59">
        <f>SUM([12]Ahmadnagar:Yavatmal!D340)</f>
        <v>7642.1699999999992</v>
      </c>
      <c r="E341" s="35">
        <f>SUM([12]Ahmadnagar:Yavatmal!E340)</f>
        <v>254739</v>
      </c>
      <c r="F341" s="36">
        <f>SUM([12]Ahmadnagar:Yavatmal!F340)</f>
        <v>7642.1699999999992</v>
      </c>
      <c r="G341" s="160">
        <f t="shared" si="142"/>
        <v>1</v>
      </c>
      <c r="H341" s="160">
        <f t="shared" si="142"/>
        <v>1</v>
      </c>
      <c r="I341" s="35">
        <f>SUM([12]Ahmadnagar:Yavatmal!I340)</f>
        <v>0</v>
      </c>
      <c r="J341" s="36">
        <f>SUM([12]Ahmadnagar:Yavatmal!J340)</f>
        <v>0</v>
      </c>
      <c r="K341" s="35">
        <f>SUM([12]Ahmadnagar:Yavatmal!K340)</f>
        <v>0</v>
      </c>
      <c r="L341" s="36">
        <f>SUM([12]Ahmadnagar:Yavatmal!L340)</f>
        <v>0</v>
      </c>
      <c r="M341" s="36">
        <f>SUM([12]Ahmadnagar:Yavatmal!M340)</f>
        <v>0</v>
      </c>
      <c r="N341" s="36">
        <f>SUM([12]Ahmadnagar:Yavatmal!N340)</f>
        <v>0</v>
      </c>
      <c r="O341" s="158">
        <v>3.000000000000002E-2</v>
      </c>
      <c r="P341" s="35">
        <f>SUM([12]Ahmadnagar:Yavatmal!P340)</f>
        <v>255281</v>
      </c>
      <c r="Q341" s="36">
        <f>SUM([12]Ahmadnagar:Yavatmal!Q340)</f>
        <v>7658.4299999999994</v>
      </c>
      <c r="R341" s="155">
        <f>SUM([12]Ahmadnagar:Yavatmal!R340)</f>
        <v>255281</v>
      </c>
      <c r="S341" s="156">
        <f>SUM([12]Ahmadnagar:Yavatmal!S340)</f>
        <v>7658.4299999999994</v>
      </c>
      <c r="T341" s="35">
        <f>SUM([12]Ahmadnagar:Yavatmal!T340)</f>
        <v>0</v>
      </c>
      <c r="U341" s="38">
        <f>SUM([12]Ahmadnagar:Yavatmal!U340)</f>
        <v>0</v>
      </c>
      <c r="V341" s="36">
        <f>SUM([12]Ahmadnagar:Yavatmal!V340)</f>
        <v>0</v>
      </c>
      <c r="W341" s="36">
        <f>SUM([12]Ahmadnagar:Yavatmal!W340)</f>
        <v>0</v>
      </c>
      <c r="X341" s="39">
        <v>0.03</v>
      </c>
      <c r="Y341" s="155">
        <f>SUM([12]Ahmadnagar:Yavatmal!Y340)</f>
        <v>226753</v>
      </c>
      <c r="Z341" s="38">
        <f>SUM([12]Ahmadnagar:Yavatmal!Z340)</f>
        <v>6802.5899999999992</v>
      </c>
      <c r="AA341" s="155">
        <f>SUM([12]Ahmadnagar:Yavatmal!AA340)</f>
        <v>226753</v>
      </c>
      <c r="AB341" s="159">
        <f>SUM([12]Ahmadnagar:Yavatmal!AB340)</f>
        <v>6802.5899999999992</v>
      </c>
      <c r="AC341" s="34" t="s">
        <v>122</v>
      </c>
      <c r="AD341" s="1">
        <f>SUM([12]Ahmadnagar:Yavatmal!AB340)</f>
        <v>6802.5899999999992</v>
      </c>
      <c r="AE341" s="1" t="b">
        <f t="shared" si="177"/>
        <v>1</v>
      </c>
      <c r="AF341" s="1">
        <f>P341*O341</f>
        <v>7658.4300000000048</v>
      </c>
    </row>
    <row r="342" spans="1:32">
      <c r="A342" s="31"/>
      <c r="B342" s="25" t="s">
        <v>118</v>
      </c>
      <c r="C342" s="33">
        <f t="shared" ref="C342:F342" si="184">C341</f>
        <v>254739</v>
      </c>
      <c r="D342" s="26">
        <f t="shared" si="184"/>
        <v>7642.1699999999992</v>
      </c>
      <c r="E342" s="33">
        <f t="shared" si="184"/>
        <v>254739</v>
      </c>
      <c r="F342" s="26">
        <f t="shared" si="184"/>
        <v>7642.1699999999992</v>
      </c>
      <c r="G342" s="139">
        <f t="shared" si="142"/>
        <v>1</v>
      </c>
      <c r="H342" s="139">
        <f t="shared" si="142"/>
        <v>1</v>
      </c>
      <c r="I342" s="33">
        <f t="shared" ref="I342:L342" si="185">I341</f>
        <v>0</v>
      </c>
      <c r="J342" s="26">
        <f t="shared" si="185"/>
        <v>0</v>
      </c>
      <c r="K342" s="33">
        <f t="shared" si="185"/>
        <v>0</v>
      </c>
      <c r="L342" s="26">
        <f t="shared" si="185"/>
        <v>0</v>
      </c>
      <c r="M342" s="26">
        <f>SUM([12]Ahmadnagar:Yavatmal!M341)</f>
        <v>0</v>
      </c>
      <c r="N342" s="26">
        <f>SUM([12]Ahmadnagar:Yavatmal!N341)</f>
        <v>0</v>
      </c>
      <c r="O342" s="27"/>
      <c r="P342" s="33">
        <f t="shared" ref="P342:S342" si="186">P341</f>
        <v>255281</v>
      </c>
      <c r="Q342" s="26">
        <f t="shared" si="186"/>
        <v>7658.4299999999994</v>
      </c>
      <c r="R342" s="33">
        <f t="shared" si="186"/>
        <v>255281</v>
      </c>
      <c r="S342" s="26">
        <f t="shared" si="186"/>
        <v>7658.4299999999994</v>
      </c>
      <c r="T342" s="33">
        <f>SUM([12]Ahmadnagar:Yavatmal!T341)</f>
        <v>0</v>
      </c>
      <c r="U342" s="28">
        <f>SUM([12]Ahmadnagar:Yavatmal!U341)</f>
        <v>0</v>
      </c>
      <c r="V342" s="26">
        <f>SUM([12]Ahmadnagar:Yavatmal!V341)</f>
        <v>0</v>
      </c>
      <c r="W342" s="26">
        <f>SUM([12]Ahmadnagar:Yavatmal!W341)</f>
        <v>0</v>
      </c>
      <c r="X342" s="39"/>
      <c r="Y342" s="33">
        <f>SUM([12]Ahmadnagar:Yavatmal!Y341)</f>
        <v>226753</v>
      </c>
      <c r="Z342" s="28">
        <f>SUM([12]Ahmadnagar:Yavatmal!Z341)</f>
        <v>6802.5899999999992</v>
      </c>
      <c r="AA342" s="33">
        <f>SUM([12]Ahmadnagar:Yavatmal!AA341)</f>
        <v>226753</v>
      </c>
      <c r="AB342" s="28">
        <f>SUM([12]Ahmadnagar:Yavatmal!AB341)</f>
        <v>6802.5899999999992</v>
      </c>
      <c r="AC342" s="30"/>
      <c r="AD342" s="1">
        <f>SUM([12]Ahmadnagar:Yavatmal!AB341)</f>
        <v>6802.5899999999992</v>
      </c>
      <c r="AE342" s="1" t="b">
        <f t="shared" si="177"/>
        <v>1</v>
      </c>
    </row>
    <row r="343" spans="1:32" ht="42.75">
      <c r="A343" s="32">
        <v>21</v>
      </c>
      <c r="B343" s="25" t="s">
        <v>243</v>
      </c>
      <c r="C343" s="33">
        <f>SUM([12]Ahmadnagar:Yavatmal!C342)</f>
        <v>0</v>
      </c>
      <c r="D343" s="26">
        <f>SUM([12]Ahmadnagar:Yavatmal!D342)</f>
        <v>0</v>
      </c>
      <c r="E343" s="33">
        <f>SUM([12]Ahmadnagar:Yavatmal!E342)</f>
        <v>0</v>
      </c>
      <c r="F343" s="26">
        <f>SUM([12]Ahmadnagar:Yavatmal!F342)</f>
        <v>0</v>
      </c>
      <c r="G343" s="139">
        <f t="shared" si="142"/>
        <v>0</v>
      </c>
      <c r="H343" s="139">
        <f t="shared" si="142"/>
        <v>0</v>
      </c>
      <c r="I343" s="33">
        <f>SUM([12]Ahmadnagar:Yavatmal!I342)</f>
        <v>0</v>
      </c>
      <c r="J343" s="26">
        <f>SUM([12]Ahmadnagar:Yavatmal!J342)</f>
        <v>0</v>
      </c>
      <c r="K343" s="33">
        <f>SUM([12]Ahmadnagar:Yavatmal!K342)</f>
        <v>0</v>
      </c>
      <c r="L343" s="26">
        <f>SUM([12]Ahmadnagar:Yavatmal!L342)</f>
        <v>0</v>
      </c>
      <c r="M343" s="26">
        <f>SUM([12]Ahmadnagar:Yavatmal!M342)</f>
        <v>0</v>
      </c>
      <c r="N343" s="26">
        <f>SUM([12]Ahmadnagar:Yavatmal!N342)</f>
        <v>0</v>
      </c>
      <c r="O343" s="27">
        <v>0</v>
      </c>
      <c r="P343" s="33">
        <f>SUM([12]Ahmadnagar:Yavatmal!P342)</f>
        <v>0</v>
      </c>
      <c r="Q343" s="26">
        <f>SUM([12]Ahmadnagar:Yavatmal!Q342)</f>
        <v>0</v>
      </c>
      <c r="R343" s="33">
        <f>SUM([12]Ahmadnagar:Yavatmal!R342)</f>
        <v>0</v>
      </c>
      <c r="S343" s="26">
        <f>SUM([12]Ahmadnagar:Yavatmal!S342)</f>
        <v>0</v>
      </c>
      <c r="T343" s="33">
        <f>SUM([12]Ahmadnagar:Yavatmal!T342)</f>
        <v>0</v>
      </c>
      <c r="U343" s="28">
        <f>SUM([12]Ahmadnagar:Yavatmal!U342)</f>
        <v>0</v>
      </c>
      <c r="V343" s="26">
        <f>SUM([12]Ahmadnagar:Yavatmal!V342)</f>
        <v>0</v>
      </c>
      <c r="W343" s="26">
        <f>SUM([12]Ahmadnagar:Yavatmal!W342)</f>
        <v>0</v>
      </c>
      <c r="X343" s="39"/>
      <c r="Y343" s="33">
        <f>SUM([12]Ahmadnagar:Yavatmal!Y342)</f>
        <v>0</v>
      </c>
      <c r="Z343" s="28">
        <f>SUM([12]Ahmadnagar:Yavatmal!Z342)</f>
        <v>0</v>
      </c>
      <c r="AA343" s="33">
        <f>SUM([12]Ahmadnagar:Yavatmal!AA342)</f>
        <v>0</v>
      </c>
      <c r="AB343" s="28">
        <f>SUM([12]Ahmadnagar:Yavatmal!AB342)</f>
        <v>0</v>
      </c>
      <c r="AC343" s="30"/>
      <c r="AD343" s="1">
        <f>SUM([12]Ahmadnagar:Yavatmal!AB342)</f>
        <v>0</v>
      </c>
      <c r="AE343" s="1" t="b">
        <f t="shared" si="177"/>
        <v>1</v>
      </c>
    </row>
    <row r="344" spans="1:32">
      <c r="A344" s="31">
        <v>21.01</v>
      </c>
      <c r="B344" s="34" t="s">
        <v>244</v>
      </c>
      <c r="C344" s="58">
        <f>SUM([12]Ahmadnagar:Yavatmal!C343)</f>
        <v>36</v>
      </c>
      <c r="D344" s="59">
        <f>SUM([12]Ahmadnagar:Yavatmal!D343)</f>
        <v>450</v>
      </c>
      <c r="E344" s="35">
        <f>SUM([12]Ahmadnagar:Yavatmal!E343)</f>
        <v>36</v>
      </c>
      <c r="F344" s="36">
        <f>SUM([12]Ahmadnagar:Yavatmal!F343)</f>
        <v>450</v>
      </c>
      <c r="G344" s="160">
        <f t="shared" si="142"/>
        <v>1</v>
      </c>
      <c r="H344" s="160">
        <f t="shared" si="142"/>
        <v>1</v>
      </c>
      <c r="I344" s="35">
        <f>SUM([12]Ahmadnagar:Yavatmal!I343)</f>
        <v>0</v>
      </c>
      <c r="J344" s="36">
        <f>SUM([12]Ahmadnagar:Yavatmal!J343)</f>
        <v>0</v>
      </c>
      <c r="K344" s="35">
        <f>SUM([12]Ahmadnagar:Yavatmal!K343)</f>
        <v>0</v>
      </c>
      <c r="L344" s="36">
        <f>SUM([12]Ahmadnagar:Yavatmal!L343)</f>
        <v>0</v>
      </c>
      <c r="M344" s="36">
        <f>SUM([12]Ahmadnagar:Yavatmal!M343)</f>
        <v>0</v>
      </c>
      <c r="N344" s="36">
        <f>SUM([12]Ahmadnagar:Yavatmal!N343)</f>
        <v>0</v>
      </c>
      <c r="O344" s="158">
        <v>12.5</v>
      </c>
      <c r="P344" s="35">
        <f>SUM([12]Ahmadnagar:Yavatmal!P343)</f>
        <v>36</v>
      </c>
      <c r="Q344" s="36">
        <f>SUM([12]Ahmadnagar:Yavatmal!Q343)</f>
        <v>450</v>
      </c>
      <c r="R344" s="155">
        <f>SUM([12]Ahmadnagar:Yavatmal!R343)</f>
        <v>36</v>
      </c>
      <c r="S344" s="156">
        <f>SUM([12]Ahmadnagar:Yavatmal!S343)</f>
        <v>450</v>
      </c>
      <c r="T344" s="35">
        <f>SUM([12]Ahmadnagar:Yavatmal!T343)</f>
        <v>0</v>
      </c>
      <c r="U344" s="38">
        <f>SUM([12]Ahmadnagar:Yavatmal!U343)</f>
        <v>0</v>
      </c>
      <c r="V344" s="36">
        <f>SUM([12]Ahmadnagar:Yavatmal!V343)</f>
        <v>0</v>
      </c>
      <c r="W344" s="36">
        <f>SUM([12]Ahmadnagar:Yavatmal!W343)</f>
        <v>0</v>
      </c>
      <c r="X344" s="39">
        <v>12.5</v>
      </c>
      <c r="Y344" s="35">
        <f>SUM([12]Ahmadnagar:Yavatmal!Y343)</f>
        <v>36</v>
      </c>
      <c r="Z344" s="38">
        <f>SUM([12]Ahmadnagar:Yavatmal!Z343)</f>
        <v>450</v>
      </c>
      <c r="AA344" s="155">
        <f>SUM([12]Ahmadnagar:Yavatmal!AA343)</f>
        <v>36</v>
      </c>
      <c r="AB344" s="159">
        <f>SUM([12]Ahmadnagar:Yavatmal!AB343)</f>
        <v>450</v>
      </c>
      <c r="AC344" s="284" t="s">
        <v>245</v>
      </c>
      <c r="AD344" s="1">
        <f>SUM([12]Ahmadnagar:Yavatmal!AB343)</f>
        <v>450</v>
      </c>
      <c r="AE344" s="1" t="b">
        <f t="shared" si="177"/>
        <v>1</v>
      </c>
      <c r="AF344" s="1">
        <f>P344*O344</f>
        <v>450</v>
      </c>
    </row>
    <row r="345" spans="1:32" ht="15.75" customHeight="1">
      <c r="A345" s="31">
        <v>21.02</v>
      </c>
      <c r="B345" s="34" t="s">
        <v>246</v>
      </c>
      <c r="C345" s="58">
        <f>SUM([12]Ahmadnagar:Yavatmal!C344)</f>
        <v>36</v>
      </c>
      <c r="D345" s="59">
        <f>SUM([12]Ahmadnagar:Yavatmal!D344)</f>
        <v>450</v>
      </c>
      <c r="E345" s="35">
        <f>SUM([12]Ahmadnagar:Yavatmal!E344)</f>
        <v>36</v>
      </c>
      <c r="F345" s="36">
        <f>SUM([12]Ahmadnagar:Yavatmal!F344)</f>
        <v>450</v>
      </c>
      <c r="G345" s="160">
        <f t="shared" si="142"/>
        <v>1</v>
      </c>
      <c r="H345" s="160">
        <f t="shared" si="142"/>
        <v>1</v>
      </c>
      <c r="I345" s="35">
        <f>SUM([12]Ahmadnagar:Yavatmal!I344)</f>
        <v>0</v>
      </c>
      <c r="J345" s="36">
        <f>SUM([12]Ahmadnagar:Yavatmal!J344)</f>
        <v>0</v>
      </c>
      <c r="K345" s="35">
        <f>SUM([12]Ahmadnagar:Yavatmal!K344)</f>
        <v>0</v>
      </c>
      <c r="L345" s="36">
        <f>SUM([12]Ahmadnagar:Yavatmal!L344)</f>
        <v>0</v>
      </c>
      <c r="M345" s="36">
        <f>SUM([12]Ahmadnagar:Yavatmal!M344)</f>
        <v>0</v>
      </c>
      <c r="N345" s="36">
        <f>SUM([12]Ahmadnagar:Yavatmal!N344)</f>
        <v>0</v>
      </c>
      <c r="O345" s="158">
        <v>12.5</v>
      </c>
      <c r="P345" s="35">
        <f>SUM([12]Ahmadnagar:Yavatmal!P344)</f>
        <v>36</v>
      </c>
      <c r="Q345" s="36">
        <f>SUM([12]Ahmadnagar:Yavatmal!Q344)</f>
        <v>450</v>
      </c>
      <c r="R345" s="155">
        <f>SUM([12]Ahmadnagar:Yavatmal!R344)</f>
        <v>36</v>
      </c>
      <c r="S345" s="156">
        <f>SUM([12]Ahmadnagar:Yavatmal!S344)</f>
        <v>450</v>
      </c>
      <c r="T345" s="35">
        <f>SUM([12]Ahmadnagar:Yavatmal!T344)</f>
        <v>0</v>
      </c>
      <c r="U345" s="38">
        <f>SUM([12]Ahmadnagar:Yavatmal!U344)</f>
        <v>0</v>
      </c>
      <c r="V345" s="36">
        <f>SUM([12]Ahmadnagar:Yavatmal!V344)</f>
        <v>0</v>
      </c>
      <c r="W345" s="36">
        <f>SUM([12]Ahmadnagar:Yavatmal!W344)</f>
        <v>0</v>
      </c>
      <c r="X345" s="39">
        <v>12.5</v>
      </c>
      <c r="Y345" s="35">
        <f>SUM([12]Ahmadnagar:Yavatmal!Y344)</f>
        <v>36</v>
      </c>
      <c r="Z345" s="38">
        <f>SUM([12]Ahmadnagar:Yavatmal!Z344)</f>
        <v>450</v>
      </c>
      <c r="AA345" s="155">
        <f>SUM([12]Ahmadnagar:Yavatmal!AA344)</f>
        <v>36</v>
      </c>
      <c r="AB345" s="159">
        <f>SUM([12]Ahmadnagar:Yavatmal!AB344)</f>
        <v>450</v>
      </c>
      <c r="AC345" s="284"/>
      <c r="AD345" s="1">
        <f>SUM([12]Ahmadnagar:Yavatmal!AB344)</f>
        <v>450</v>
      </c>
      <c r="AE345" s="1" t="b">
        <f t="shared" si="177"/>
        <v>1</v>
      </c>
      <c r="AF345" s="1">
        <f>P345*O345</f>
        <v>450</v>
      </c>
    </row>
    <row r="346" spans="1:32" ht="30">
      <c r="A346" s="31">
        <f>+A345+0.01</f>
        <v>21.03</v>
      </c>
      <c r="B346" s="34" t="s">
        <v>247</v>
      </c>
      <c r="C346" s="58">
        <f>SUM([12]Ahmadnagar:Yavatmal!C345)</f>
        <v>36</v>
      </c>
      <c r="D346" s="59">
        <f>SUM([12]Ahmadnagar:Yavatmal!D345)</f>
        <v>450</v>
      </c>
      <c r="E346" s="35">
        <f>SUM([12]Ahmadnagar:Yavatmal!E345)</f>
        <v>36</v>
      </c>
      <c r="F346" s="36">
        <f>SUM([12]Ahmadnagar:Yavatmal!F345)</f>
        <v>450</v>
      </c>
      <c r="G346" s="160">
        <f t="shared" si="142"/>
        <v>1</v>
      </c>
      <c r="H346" s="160">
        <f t="shared" si="142"/>
        <v>1</v>
      </c>
      <c r="I346" s="35">
        <f>SUM([12]Ahmadnagar:Yavatmal!I345)</f>
        <v>0</v>
      </c>
      <c r="J346" s="36">
        <f>SUM([12]Ahmadnagar:Yavatmal!J345)</f>
        <v>0</v>
      </c>
      <c r="K346" s="35">
        <f>SUM([12]Ahmadnagar:Yavatmal!K345)</f>
        <v>0</v>
      </c>
      <c r="L346" s="36">
        <f>SUM([12]Ahmadnagar:Yavatmal!L345)</f>
        <v>0</v>
      </c>
      <c r="M346" s="36">
        <f>SUM([12]Ahmadnagar:Yavatmal!M345)</f>
        <v>0</v>
      </c>
      <c r="N346" s="36">
        <f>SUM([12]Ahmadnagar:Yavatmal!N345)</f>
        <v>0</v>
      </c>
      <c r="O346" s="158">
        <v>12.5</v>
      </c>
      <c r="P346" s="35">
        <f>SUM([12]Ahmadnagar:Yavatmal!P345)</f>
        <v>36</v>
      </c>
      <c r="Q346" s="36">
        <f>SUM([12]Ahmadnagar:Yavatmal!Q345)</f>
        <v>450</v>
      </c>
      <c r="R346" s="155">
        <f>SUM([12]Ahmadnagar:Yavatmal!R345)</f>
        <v>36</v>
      </c>
      <c r="S346" s="156">
        <f>SUM([12]Ahmadnagar:Yavatmal!S345)</f>
        <v>450</v>
      </c>
      <c r="T346" s="35">
        <f>SUM([12]Ahmadnagar:Yavatmal!T345)</f>
        <v>0</v>
      </c>
      <c r="U346" s="38">
        <f>SUM([12]Ahmadnagar:Yavatmal!U345)</f>
        <v>0</v>
      </c>
      <c r="V346" s="36">
        <f>SUM([12]Ahmadnagar:Yavatmal!V345)</f>
        <v>0</v>
      </c>
      <c r="W346" s="36">
        <f>SUM([12]Ahmadnagar:Yavatmal!W345)</f>
        <v>0</v>
      </c>
      <c r="X346" s="39">
        <v>12.5</v>
      </c>
      <c r="Y346" s="35">
        <f>SUM([12]Ahmadnagar:Yavatmal!Y345)</f>
        <v>36</v>
      </c>
      <c r="Z346" s="38">
        <f>SUM([12]Ahmadnagar:Yavatmal!Z345)</f>
        <v>450</v>
      </c>
      <c r="AA346" s="155">
        <f>SUM([12]Ahmadnagar:Yavatmal!AA345)</f>
        <v>36</v>
      </c>
      <c r="AB346" s="159">
        <f>SUM([12]Ahmadnagar:Yavatmal!AB345)</f>
        <v>450</v>
      </c>
      <c r="AC346" s="284"/>
      <c r="AD346" s="1">
        <f>SUM([12]Ahmadnagar:Yavatmal!AB345)</f>
        <v>450</v>
      </c>
      <c r="AE346" s="1" t="b">
        <f t="shared" si="177"/>
        <v>1</v>
      </c>
      <c r="AF346" s="1">
        <f>P346*O346</f>
        <v>450</v>
      </c>
    </row>
    <row r="347" spans="1:32" ht="30">
      <c r="A347" s="31">
        <f>+A346+0.01</f>
        <v>21.040000000000003</v>
      </c>
      <c r="B347" s="34" t="s">
        <v>248</v>
      </c>
      <c r="C347" s="58">
        <f>SUM([12]Ahmadnagar:Yavatmal!C346)</f>
        <v>36</v>
      </c>
      <c r="D347" s="59">
        <f>SUM([12]Ahmadnagar:Yavatmal!D346)</f>
        <v>450</v>
      </c>
      <c r="E347" s="35">
        <f>SUM([12]Ahmadnagar:Yavatmal!E346)</f>
        <v>36</v>
      </c>
      <c r="F347" s="36">
        <f>SUM([12]Ahmadnagar:Yavatmal!F346)</f>
        <v>450</v>
      </c>
      <c r="G347" s="160">
        <f t="shared" si="142"/>
        <v>1</v>
      </c>
      <c r="H347" s="160">
        <f t="shared" si="142"/>
        <v>1</v>
      </c>
      <c r="I347" s="35">
        <f>SUM([12]Ahmadnagar:Yavatmal!I346)</f>
        <v>0</v>
      </c>
      <c r="J347" s="36">
        <f>SUM([12]Ahmadnagar:Yavatmal!J346)</f>
        <v>0</v>
      </c>
      <c r="K347" s="35">
        <f>SUM([12]Ahmadnagar:Yavatmal!K346)</f>
        <v>0</v>
      </c>
      <c r="L347" s="36">
        <f>SUM([12]Ahmadnagar:Yavatmal!L346)</f>
        <v>0</v>
      </c>
      <c r="M347" s="36">
        <f>SUM([12]Ahmadnagar:Yavatmal!M346)</f>
        <v>0</v>
      </c>
      <c r="N347" s="36">
        <f>SUM([12]Ahmadnagar:Yavatmal!N346)</f>
        <v>0</v>
      </c>
      <c r="O347" s="158">
        <v>12.5</v>
      </c>
      <c r="P347" s="35">
        <f>SUM([12]Ahmadnagar:Yavatmal!P346)</f>
        <v>36</v>
      </c>
      <c r="Q347" s="36">
        <f>SUM([12]Ahmadnagar:Yavatmal!Q346)</f>
        <v>450</v>
      </c>
      <c r="R347" s="155">
        <f>SUM([12]Ahmadnagar:Yavatmal!R346)</f>
        <v>36</v>
      </c>
      <c r="S347" s="156">
        <f>SUM([12]Ahmadnagar:Yavatmal!S346)</f>
        <v>450</v>
      </c>
      <c r="T347" s="35">
        <f>SUM([12]Ahmadnagar:Yavatmal!T346)</f>
        <v>0</v>
      </c>
      <c r="U347" s="38">
        <f>SUM([12]Ahmadnagar:Yavatmal!U346)</f>
        <v>0</v>
      </c>
      <c r="V347" s="36">
        <f>SUM([12]Ahmadnagar:Yavatmal!V346)</f>
        <v>0</v>
      </c>
      <c r="W347" s="36">
        <f>SUM([12]Ahmadnagar:Yavatmal!W346)</f>
        <v>0</v>
      </c>
      <c r="X347" s="39">
        <v>12.5</v>
      </c>
      <c r="Y347" s="35">
        <f>SUM([12]Ahmadnagar:Yavatmal!Y346)</f>
        <v>36</v>
      </c>
      <c r="Z347" s="38">
        <f>SUM([12]Ahmadnagar:Yavatmal!Z346)</f>
        <v>450</v>
      </c>
      <c r="AA347" s="155">
        <f>SUM([12]Ahmadnagar:Yavatmal!AA346)</f>
        <v>36</v>
      </c>
      <c r="AB347" s="159">
        <f>SUM([12]Ahmadnagar:Yavatmal!AB346)</f>
        <v>450</v>
      </c>
      <c r="AC347" s="284"/>
      <c r="AD347" s="1">
        <f>SUM([12]Ahmadnagar:Yavatmal!AB346)</f>
        <v>450</v>
      </c>
      <c r="AE347" s="1" t="b">
        <f t="shared" si="177"/>
        <v>1</v>
      </c>
      <c r="AF347" s="1">
        <f>P347*O347</f>
        <v>450</v>
      </c>
    </row>
    <row r="348" spans="1:32">
      <c r="A348" s="31"/>
      <c r="B348" s="25" t="s">
        <v>118</v>
      </c>
      <c r="C348" s="33">
        <f>C347</f>
        <v>36</v>
      </c>
      <c r="D348" s="26">
        <f t="shared" ref="D348:F348" si="187">SUM(D344:D347)</f>
        <v>1800</v>
      </c>
      <c r="E348" s="33">
        <f>E347</f>
        <v>36</v>
      </c>
      <c r="F348" s="26">
        <f t="shared" si="187"/>
        <v>1800</v>
      </c>
      <c r="G348" s="139">
        <f t="shared" si="142"/>
        <v>1</v>
      </c>
      <c r="H348" s="139">
        <f t="shared" si="142"/>
        <v>1</v>
      </c>
      <c r="I348" s="33">
        <f t="shared" ref="I348" si="188">I347</f>
        <v>0</v>
      </c>
      <c r="J348" s="26">
        <f t="shared" ref="J348:L348" si="189">SUM(J344:J347)</f>
        <v>0</v>
      </c>
      <c r="K348" s="33">
        <f t="shared" ref="K348" si="190">K347</f>
        <v>0</v>
      </c>
      <c r="L348" s="26">
        <f t="shared" si="189"/>
        <v>0</v>
      </c>
      <c r="M348" s="26">
        <f>SUM([12]Ahmadnagar:Yavatmal!M347)</f>
        <v>0</v>
      </c>
      <c r="N348" s="26">
        <f>SUM([12]Ahmadnagar:Yavatmal!N347)</f>
        <v>0</v>
      </c>
      <c r="O348" s="27"/>
      <c r="P348" s="33">
        <f t="shared" ref="P348" si="191">P347</f>
        <v>36</v>
      </c>
      <c r="Q348" s="26">
        <f t="shared" ref="Q348:S348" si="192">SUM(Q344:Q347)</f>
        <v>1800</v>
      </c>
      <c r="R348" s="33">
        <f t="shared" ref="R348" si="193">R347</f>
        <v>36</v>
      </c>
      <c r="S348" s="26">
        <f t="shared" si="192"/>
        <v>1800</v>
      </c>
      <c r="T348" s="33">
        <f>SUM([12]Ahmadnagar:Yavatmal!T347)</f>
        <v>0</v>
      </c>
      <c r="U348" s="28">
        <f>SUM([12]Ahmadnagar:Yavatmal!U347)</f>
        <v>0</v>
      </c>
      <c r="V348" s="26">
        <f>SUM([12]Ahmadnagar:Yavatmal!V347)</f>
        <v>0</v>
      </c>
      <c r="W348" s="26">
        <f>SUM([12]Ahmadnagar:Yavatmal!W347)</f>
        <v>0</v>
      </c>
      <c r="X348" s="39"/>
      <c r="Y348" s="33">
        <f>SUM([12]Ahmadnagar:Yavatmal!Y347)</f>
        <v>36</v>
      </c>
      <c r="Z348" s="28">
        <f>SUM([12]Ahmadnagar:Yavatmal!Z347)</f>
        <v>1800</v>
      </c>
      <c r="AA348" s="33">
        <f>SUM([12]Ahmadnagar:Yavatmal!AA347)</f>
        <v>36</v>
      </c>
      <c r="AB348" s="28">
        <f>SUM([12]Ahmadnagar:Yavatmal!AB347)</f>
        <v>1800</v>
      </c>
      <c r="AC348" s="30"/>
      <c r="AD348" s="1">
        <f>SUM([12]Ahmadnagar:Yavatmal!AB347)</f>
        <v>1800</v>
      </c>
      <c r="AE348" s="1" t="b">
        <f t="shared" si="177"/>
        <v>1</v>
      </c>
    </row>
    <row r="349" spans="1:32">
      <c r="A349" s="32">
        <v>22</v>
      </c>
      <c r="B349" s="25" t="s">
        <v>249</v>
      </c>
      <c r="C349" s="33">
        <f>SUM([12]Ahmadnagar:Yavatmal!C348)</f>
        <v>0</v>
      </c>
      <c r="D349" s="26">
        <f>SUM([12]Ahmadnagar:Yavatmal!D348)</f>
        <v>0</v>
      </c>
      <c r="E349" s="33">
        <f>SUM([12]Ahmadnagar:Yavatmal!E348)</f>
        <v>0</v>
      </c>
      <c r="F349" s="26">
        <f>SUM([12]Ahmadnagar:Yavatmal!F348)</f>
        <v>0</v>
      </c>
      <c r="G349" s="129">
        <f t="shared" si="142"/>
        <v>0</v>
      </c>
      <c r="H349" s="129">
        <f t="shared" si="142"/>
        <v>0</v>
      </c>
      <c r="I349" s="33">
        <f>SUM([12]Ahmadnagar:Yavatmal!I348)</f>
        <v>0</v>
      </c>
      <c r="J349" s="26">
        <f>SUM([12]Ahmadnagar:Yavatmal!J348)</f>
        <v>0</v>
      </c>
      <c r="K349" s="33">
        <f>SUM([12]Ahmadnagar:Yavatmal!K348)</f>
        <v>0</v>
      </c>
      <c r="L349" s="26">
        <f>SUM([12]Ahmadnagar:Yavatmal!L348)</f>
        <v>0</v>
      </c>
      <c r="M349" s="26">
        <f>SUM([12]Ahmadnagar:Yavatmal!M348)</f>
        <v>0</v>
      </c>
      <c r="N349" s="26">
        <f>SUM([12]Ahmadnagar:Yavatmal!N348)</f>
        <v>0</v>
      </c>
      <c r="O349" s="27">
        <v>0</v>
      </c>
      <c r="P349" s="33">
        <f>SUM([12]Ahmadnagar:Yavatmal!P348)</f>
        <v>0</v>
      </c>
      <c r="Q349" s="26">
        <f>SUM([12]Ahmadnagar:Yavatmal!Q348)</f>
        <v>0</v>
      </c>
      <c r="R349" s="33">
        <f>SUM([12]Ahmadnagar:Yavatmal!R348)</f>
        <v>0</v>
      </c>
      <c r="S349" s="26">
        <f>SUM([12]Ahmadnagar:Yavatmal!S348)</f>
        <v>0</v>
      </c>
      <c r="T349" s="33">
        <f>SUM([12]Ahmadnagar:Yavatmal!T348)</f>
        <v>0</v>
      </c>
      <c r="U349" s="28">
        <f>SUM([12]Ahmadnagar:Yavatmal!U348)</f>
        <v>0</v>
      </c>
      <c r="V349" s="26">
        <f>SUM([12]Ahmadnagar:Yavatmal!V348)</f>
        <v>0</v>
      </c>
      <c r="W349" s="26">
        <f>SUM([12]Ahmadnagar:Yavatmal!W348)</f>
        <v>0</v>
      </c>
      <c r="X349" s="39"/>
      <c r="Y349" s="33">
        <f>SUM([12]Ahmadnagar:Yavatmal!Y348)</f>
        <v>0</v>
      </c>
      <c r="Z349" s="28">
        <f>SUM([12]Ahmadnagar:Yavatmal!Z348)</f>
        <v>0</v>
      </c>
      <c r="AA349" s="33">
        <f>SUM([12]Ahmadnagar:Yavatmal!AA348)</f>
        <v>0</v>
      </c>
      <c r="AB349" s="28">
        <f>SUM([12]Ahmadnagar:Yavatmal!AB348)</f>
        <v>0</v>
      </c>
      <c r="AC349" s="30"/>
      <c r="AD349" s="1">
        <f>SUM([12]Ahmadnagar:Yavatmal!AB348)</f>
        <v>0</v>
      </c>
      <c r="AE349" s="1" t="b">
        <f t="shared" si="177"/>
        <v>1</v>
      </c>
    </row>
    <row r="350" spans="1:32">
      <c r="A350" s="31">
        <v>22.01</v>
      </c>
      <c r="B350" s="34" t="s">
        <v>250</v>
      </c>
      <c r="C350" s="35">
        <f>SUM([12]Ahmadnagar:Yavatmal!C349)</f>
        <v>0</v>
      </c>
      <c r="D350" s="36">
        <f>SUM([12]Ahmadnagar:Yavatmal!D349)</f>
        <v>0</v>
      </c>
      <c r="E350" s="35">
        <f>SUM([12]Ahmadnagar:Yavatmal!E349)</f>
        <v>0</v>
      </c>
      <c r="F350" s="36">
        <f>SUM([12]Ahmadnagar:Yavatmal!F349)</f>
        <v>0</v>
      </c>
      <c r="G350" s="157">
        <f t="shared" si="142"/>
        <v>0</v>
      </c>
      <c r="H350" s="157">
        <f t="shared" si="142"/>
        <v>0</v>
      </c>
      <c r="I350" s="35">
        <f>SUM([12]Ahmadnagar:Yavatmal!I349)</f>
        <v>0</v>
      </c>
      <c r="J350" s="36">
        <f>SUM([12]Ahmadnagar:Yavatmal!J349)</f>
        <v>0</v>
      </c>
      <c r="K350" s="35">
        <f>SUM([12]Ahmadnagar:Yavatmal!K349)</f>
        <v>0</v>
      </c>
      <c r="L350" s="36">
        <f>SUM([12]Ahmadnagar:Yavatmal!L349)</f>
        <v>0</v>
      </c>
      <c r="M350" s="36">
        <f>SUM([12]Ahmadnagar:Yavatmal!M349)</f>
        <v>0</v>
      </c>
      <c r="N350" s="36">
        <f>SUM([12]Ahmadnagar:Yavatmal!N349)</f>
        <v>0</v>
      </c>
      <c r="O350" s="158">
        <v>0</v>
      </c>
      <c r="P350" s="35">
        <f>SUM([12]Ahmadnagar:Yavatmal!P349)</f>
        <v>0</v>
      </c>
      <c r="Q350" s="36">
        <f>SUM([12]Ahmadnagar:Yavatmal!Q349)</f>
        <v>0</v>
      </c>
      <c r="R350" s="155">
        <f>SUM([12]Ahmadnagar:Yavatmal!R349)</f>
        <v>0</v>
      </c>
      <c r="S350" s="156">
        <f>SUM([12]Ahmadnagar:Yavatmal!S349)</f>
        <v>0</v>
      </c>
      <c r="T350" s="35">
        <f>SUM([12]Ahmadnagar:Yavatmal!T349)</f>
        <v>0</v>
      </c>
      <c r="U350" s="38">
        <f>SUM([12]Ahmadnagar:Yavatmal!U349)</f>
        <v>0</v>
      </c>
      <c r="V350" s="36">
        <f>SUM([12]Ahmadnagar:Yavatmal!V349)</f>
        <v>0</v>
      </c>
      <c r="W350" s="36">
        <f>SUM([12]Ahmadnagar:Yavatmal!W349)</f>
        <v>0</v>
      </c>
      <c r="X350" s="39"/>
      <c r="Y350" s="35">
        <f>SUM([12]Ahmadnagar:Yavatmal!Y349)</f>
        <v>0</v>
      </c>
      <c r="Z350" s="38">
        <f>SUM([12]Ahmadnagar:Yavatmal!Z349)</f>
        <v>0</v>
      </c>
      <c r="AA350" s="155">
        <f>SUM([12]Ahmadnagar:Yavatmal!AA349)</f>
        <v>0</v>
      </c>
      <c r="AB350" s="159">
        <f>SUM([12]Ahmadnagar:Yavatmal!AB349)</f>
        <v>0</v>
      </c>
      <c r="AC350" s="30"/>
      <c r="AD350" s="1">
        <f>SUM([12]Ahmadnagar:Yavatmal!AB349)</f>
        <v>0</v>
      </c>
      <c r="AE350" s="1" t="b">
        <f t="shared" si="177"/>
        <v>1</v>
      </c>
    </row>
    <row r="351" spans="1:32">
      <c r="A351" s="31">
        <v>22.02</v>
      </c>
      <c r="B351" s="34" t="s">
        <v>251</v>
      </c>
      <c r="C351" s="58">
        <f>SUM([12]Ahmadnagar:Yavatmal!C350)</f>
        <v>402840</v>
      </c>
      <c r="D351" s="59">
        <f>SUM([12]Ahmadnagar:Yavatmal!D350)</f>
        <v>1208.5200000000002</v>
      </c>
      <c r="E351" s="35">
        <f>SUM([12]Ahmadnagar:Yavatmal!E350)</f>
        <v>402840</v>
      </c>
      <c r="F351" s="36">
        <f>SUM([12]Ahmadnagar:Yavatmal!F350)</f>
        <v>1208.5200000000002</v>
      </c>
      <c r="G351" s="160">
        <f t="shared" si="142"/>
        <v>1</v>
      </c>
      <c r="H351" s="160">
        <f t="shared" si="142"/>
        <v>1</v>
      </c>
      <c r="I351" s="35">
        <f>SUM([12]Ahmadnagar:Yavatmal!I350)</f>
        <v>0</v>
      </c>
      <c r="J351" s="36">
        <f>SUM([12]Ahmadnagar:Yavatmal!J350)</f>
        <v>0</v>
      </c>
      <c r="K351" s="35">
        <f>SUM([12]Ahmadnagar:Yavatmal!K350)</f>
        <v>0</v>
      </c>
      <c r="L351" s="36">
        <f>SUM([12]Ahmadnagar:Yavatmal!L350)</f>
        <v>0</v>
      </c>
      <c r="M351" s="36">
        <f>SUM([12]Ahmadnagar:Yavatmal!M350)</f>
        <v>0</v>
      </c>
      <c r="N351" s="36">
        <f>SUM([12]Ahmadnagar:Yavatmal!N350)</f>
        <v>0</v>
      </c>
      <c r="O351" s="158">
        <v>3.0000000000000014E-3</v>
      </c>
      <c r="P351" s="35">
        <f>SUM([12]Ahmadnagar:Yavatmal!P350)</f>
        <v>513702</v>
      </c>
      <c r="Q351" s="36">
        <f>SUM([12]Ahmadnagar:Yavatmal!Q350)</f>
        <v>1541.1060000000002</v>
      </c>
      <c r="R351" s="155">
        <f>SUM([12]Ahmadnagar:Yavatmal!R350)</f>
        <v>513702</v>
      </c>
      <c r="S351" s="156">
        <f>SUM([12]Ahmadnagar:Yavatmal!S350)</f>
        <v>1541.1060000000002</v>
      </c>
      <c r="T351" s="35">
        <f>SUM([12]Ahmadnagar:Yavatmal!T350)</f>
        <v>0</v>
      </c>
      <c r="U351" s="38">
        <f>SUM([12]Ahmadnagar:Yavatmal!U350)</f>
        <v>0</v>
      </c>
      <c r="V351" s="36">
        <f>SUM([12]Ahmadnagar:Yavatmal!V350)</f>
        <v>0</v>
      </c>
      <c r="W351" s="36">
        <f>SUM([12]Ahmadnagar:Yavatmal!W350)</f>
        <v>0</v>
      </c>
      <c r="X351" s="116">
        <v>3.0000000000000001E-3</v>
      </c>
      <c r="Y351" s="155">
        <f>SUM([12]Ahmadnagar:Yavatmal!Y350)</f>
        <v>400650</v>
      </c>
      <c r="Z351" s="38">
        <f>SUM([12]Ahmadnagar:Yavatmal!Z350)</f>
        <v>1201.9499999999998</v>
      </c>
      <c r="AA351" s="155">
        <f>SUM([12]Ahmadnagar:Yavatmal!AA350)</f>
        <v>400650</v>
      </c>
      <c r="AB351" s="159">
        <f>SUM([12]Ahmadnagar:Yavatmal!AB350)</f>
        <v>1201.9499999999998</v>
      </c>
      <c r="AC351" s="30"/>
      <c r="AD351" s="1">
        <f>SUM([12]Ahmadnagar:Yavatmal!AB350)</f>
        <v>1201.9499999999998</v>
      </c>
      <c r="AE351" s="1" t="b">
        <f t="shared" si="177"/>
        <v>1</v>
      </c>
      <c r="AF351" s="1">
        <f>P351*O351</f>
        <v>1541.1060000000007</v>
      </c>
    </row>
    <row r="352" spans="1:32" ht="15.75" customHeight="1">
      <c r="A352" s="31"/>
      <c r="B352" s="51" t="s">
        <v>115</v>
      </c>
      <c r="C352" s="33">
        <f t="shared" ref="C352:F352" si="194">SUM(C350:C351)</f>
        <v>402840</v>
      </c>
      <c r="D352" s="26">
        <f t="shared" si="194"/>
        <v>1208.5200000000002</v>
      </c>
      <c r="E352" s="33">
        <f t="shared" si="194"/>
        <v>402840</v>
      </c>
      <c r="F352" s="26">
        <f t="shared" si="194"/>
        <v>1208.5200000000002</v>
      </c>
      <c r="G352" s="139">
        <f t="shared" si="142"/>
        <v>1</v>
      </c>
      <c r="H352" s="139">
        <f t="shared" si="142"/>
        <v>1</v>
      </c>
      <c r="I352" s="33">
        <f t="shared" ref="I352:L352" si="195">SUM(I350:I351)</f>
        <v>0</v>
      </c>
      <c r="J352" s="26">
        <f t="shared" si="195"/>
        <v>0</v>
      </c>
      <c r="K352" s="33">
        <f t="shared" si="195"/>
        <v>0</v>
      </c>
      <c r="L352" s="26">
        <f t="shared" si="195"/>
        <v>0</v>
      </c>
      <c r="M352" s="26">
        <f>SUM([12]Ahmadnagar:Yavatmal!M351)</f>
        <v>0</v>
      </c>
      <c r="N352" s="26">
        <f>SUM([12]Ahmadnagar:Yavatmal!N351)</f>
        <v>0</v>
      </c>
      <c r="O352" s="27"/>
      <c r="P352" s="33">
        <f t="shared" ref="P352:S352" si="196">SUM(P350:P351)</f>
        <v>513702</v>
      </c>
      <c r="Q352" s="26">
        <f t="shared" si="196"/>
        <v>1541.1060000000002</v>
      </c>
      <c r="R352" s="33">
        <f t="shared" si="196"/>
        <v>513702</v>
      </c>
      <c r="S352" s="26">
        <f t="shared" si="196"/>
        <v>1541.1060000000002</v>
      </c>
      <c r="T352" s="33">
        <f>SUM([12]Ahmadnagar:Yavatmal!T351)</f>
        <v>0</v>
      </c>
      <c r="U352" s="28">
        <f>SUM([12]Ahmadnagar:Yavatmal!U351)</f>
        <v>0</v>
      </c>
      <c r="V352" s="26">
        <f>SUM([12]Ahmadnagar:Yavatmal!V351)</f>
        <v>0</v>
      </c>
      <c r="W352" s="26">
        <f>SUM([12]Ahmadnagar:Yavatmal!W351)</f>
        <v>0</v>
      </c>
      <c r="X352" s="39"/>
      <c r="Y352" s="33">
        <f t="shared" ref="Y352:AB352" si="197">SUM(Y350:Y351)</f>
        <v>400650</v>
      </c>
      <c r="Z352" s="26">
        <f t="shared" si="197"/>
        <v>1201.9499999999998</v>
      </c>
      <c r="AA352" s="33">
        <f t="shared" si="197"/>
        <v>400650</v>
      </c>
      <c r="AB352" s="26">
        <f t="shared" si="197"/>
        <v>1201.9499999999998</v>
      </c>
      <c r="AC352" s="30"/>
      <c r="AD352" s="1">
        <f>SUM([12]Ahmadnagar:Yavatmal!AB351)</f>
        <v>1201.9499999999998</v>
      </c>
      <c r="AE352" s="1" t="b">
        <f t="shared" si="177"/>
        <v>1</v>
      </c>
    </row>
    <row r="353" spans="1:32" ht="33" customHeight="1">
      <c r="A353" s="20" t="s">
        <v>239</v>
      </c>
      <c r="B353" s="25" t="s">
        <v>252</v>
      </c>
      <c r="C353" s="33">
        <f>SUM([12]Ahmadnagar:Yavatmal!C352)</f>
        <v>0</v>
      </c>
      <c r="D353" s="26">
        <f>SUM([12]Ahmadnagar:Yavatmal!D352)</f>
        <v>0</v>
      </c>
      <c r="E353" s="33">
        <f>SUM([12]Ahmadnagar:Yavatmal!E352)</f>
        <v>0</v>
      </c>
      <c r="F353" s="26">
        <f>SUM([12]Ahmadnagar:Yavatmal!F352)</f>
        <v>0</v>
      </c>
      <c r="G353" s="129">
        <f t="shared" ref="G353:H416" si="198">IFERROR(E353/C353,0)</f>
        <v>0</v>
      </c>
      <c r="H353" s="129">
        <f t="shared" si="198"/>
        <v>0</v>
      </c>
      <c r="I353" s="33">
        <f>SUM([12]Ahmadnagar:Yavatmal!I352)</f>
        <v>0</v>
      </c>
      <c r="J353" s="26">
        <f>SUM([12]Ahmadnagar:Yavatmal!J352)</f>
        <v>0</v>
      </c>
      <c r="K353" s="33">
        <f>SUM([12]Ahmadnagar:Yavatmal!K352)</f>
        <v>0</v>
      </c>
      <c r="L353" s="26">
        <f>SUM([12]Ahmadnagar:Yavatmal!L352)</f>
        <v>0</v>
      </c>
      <c r="M353" s="26">
        <f>SUM([12]Ahmadnagar:Yavatmal!M352)</f>
        <v>0</v>
      </c>
      <c r="N353" s="26">
        <f>SUM([12]Ahmadnagar:Yavatmal!N352)</f>
        <v>0</v>
      </c>
      <c r="O353" s="27">
        <v>0</v>
      </c>
      <c r="P353" s="33">
        <f>SUM([12]Ahmadnagar:Yavatmal!P352)</f>
        <v>0</v>
      </c>
      <c r="Q353" s="26">
        <f>SUM([12]Ahmadnagar:Yavatmal!Q352)</f>
        <v>0</v>
      </c>
      <c r="R353" s="33">
        <f>SUM([12]Ahmadnagar:Yavatmal!R352)</f>
        <v>0</v>
      </c>
      <c r="S353" s="26">
        <f>SUM([12]Ahmadnagar:Yavatmal!S352)</f>
        <v>0</v>
      </c>
      <c r="T353" s="33">
        <f>SUM([12]Ahmadnagar:Yavatmal!T352)</f>
        <v>0</v>
      </c>
      <c r="U353" s="28">
        <f>SUM([12]Ahmadnagar:Yavatmal!U352)</f>
        <v>0</v>
      </c>
      <c r="V353" s="26">
        <f>SUM([12]Ahmadnagar:Yavatmal!V352)</f>
        <v>0</v>
      </c>
      <c r="W353" s="26">
        <f>SUM([12]Ahmadnagar:Yavatmal!W352)</f>
        <v>0</v>
      </c>
      <c r="X353" s="39"/>
      <c r="Y353" s="33">
        <f>SUM([12]Ahmadnagar:Yavatmal!Y352)</f>
        <v>0</v>
      </c>
      <c r="Z353" s="28">
        <f>SUM([12]Ahmadnagar:Yavatmal!Z352)</f>
        <v>0</v>
      </c>
      <c r="AA353" s="33">
        <f>SUM([12]Ahmadnagar:Yavatmal!AA352)</f>
        <v>0</v>
      </c>
      <c r="AB353" s="28">
        <f>SUM([12]Ahmadnagar:Yavatmal!AB352)</f>
        <v>0</v>
      </c>
      <c r="AC353" s="30"/>
      <c r="AD353" s="1">
        <f>SUM([12]Ahmadnagar:Yavatmal!AB352)</f>
        <v>0</v>
      </c>
      <c r="AE353" s="1" t="b">
        <f t="shared" si="177"/>
        <v>1</v>
      </c>
    </row>
    <row r="354" spans="1:32">
      <c r="A354" s="32">
        <v>23</v>
      </c>
      <c r="B354" s="25" t="s">
        <v>253</v>
      </c>
      <c r="C354" s="33">
        <f>SUM([12]Ahmadnagar:Yavatmal!C353)</f>
        <v>0</v>
      </c>
      <c r="D354" s="26">
        <f>SUM([12]Ahmadnagar:Yavatmal!D353)</f>
        <v>0</v>
      </c>
      <c r="E354" s="33">
        <f>SUM([12]Ahmadnagar:Yavatmal!E353)</f>
        <v>0</v>
      </c>
      <c r="F354" s="26">
        <f>SUM([12]Ahmadnagar:Yavatmal!F353)</f>
        <v>0</v>
      </c>
      <c r="G354" s="129">
        <f t="shared" si="198"/>
        <v>0</v>
      </c>
      <c r="H354" s="129">
        <f t="shared" si="198"/>
        <v>0</v>
      </c>
      <c r="I354" s="33">
        <f>SUM([12]Ahmadnagar:Yavatmal!I353)</f>
        <v>0</v>
      </c>
      <c r="J354" s="26">
        <f>SUM([12]Ahmadnagar:Yavatmal!J353)</f>
        <v>0</v>
      </c>
      <c r="K354" s="33">
        <f>SUM([12]Ahmadnagar:Yavatmal!K353)</f>
        <v>0</v>
      </c>
      <c r="L354" s="26">
        <f>SUM([12]Ahmadnagar:Yavatmal!L353)</f>
        <v>0</v>
      </c>
      <c r="M354" s="26">
        <f>SUM([12]Ahmadnagar:Yavatmal!M353)</f>
        <v>0</v>
      </c>
      <c r="N354" s="26">
        <f>SUM([12]Ahmadnagar:Yavatmal!N353)</f>
        <v>0</v>
      </c>
      <c r="O354" s="27">
        <v>0</v>
      </c>
      <c r="P354" s="33">
        <f>SUM([12]Ahmadnagar:Yavatmal!P353)</f>
        <v>0</v>
      </c>
      <c r="Q354" s="26">
        <f>SUM([12]Ahmadnagar:Yavatmal!Q353)</f>
        <v>0</v>
      </c>
      <c r="R354" s="33">
        <f>SUM([12]Ahmadnagar:Yavatmal!R353)</f>
        <v>0</v>
      </c>
      <c r="S354" s="26">
        <f>SUM([12]Ahmadnagar:Yavatmal!S353)</f>
        <v>0</v>
      </c>
      <c r="T354" s="33">
        <f>SUM([12]Ahmadnagar:Yavatmal!T353)</f>
        <v>0</v>
      </c>
      <c r="U354" s="28">
        <f>SUM([12]Ahmadnagar:Yavatmal!U353)</f>
        <v>0</v>
      </c>
      <c r="V354" s="26">
        <f>SUM([12]Ahmadnagar:Yavatmal!V353)</f>
        <v>0</v>
      </c>
      <c r="W354" s="26">
        <f>SUM([12]Ahmadnagar:Yavatmal!W353)</f>
        <v>0</v>
      </c>
      <c r="X354" s="39"/>
      <c r="Y354" s="33">
        <f>SUM([12]Ahmadnagar:Yavatmal!Y353)</f>
        <v>0</v>
      </c>
      <c r="Z354" s="28">
        <f>SUM([12]Ahmadnagar:Yavatmal!Z353)</f>
        <v>0</v>
      </c>
      <c r="AA354" s="33">
        <f>SUM([12]Ahmadnagar:Yavatmal!AA353)</f>
        <v>0</v>
      </c>
      <c r="AB354" s="28">
        <f>SUM([12]Ahmadnagar:Yavatmal!AB353)</f>
        <v>0</v>
      </c>
      <c r="AC354" s="30"/>
      <c r="AD354" s="1">
        <f>SUM([12]Ahmadnagar:Yavatmal!AB353)</f>
        <v>0</v>
      </c>
      <c r="AE354" s="1" t="b">
        <f t="shared" si="177"/>
        <v>1</v>
      </c>
    </row>
    <row r="355" spans="1:32">
      <c r="A355" s="31">
        <v>23.01</v>
      </c>
      <c r="B355" s="34" t="s">
        <v>254</v>
      </c>
      <c r="C355" s="58">
        <f>SUM([12]Ahmadnagar:Yavatmal!C354)</f>
        <v>0</v>
      </c>
      <c r="D355" s="59">
        <f>SUM([12]Ahmadnagar:Yavatmal!D354)</f>
        <v>1394.48848</v>
      </c>
      <c r="E355" s="35">
        <f>SUM([12]Ahmadnagar:Yavatmal!E354)</f>
        <v>0</v>
      </c>
      <c r="F355" s="36">
        <f>SUM([12]Ahmadnagar:Yavatmal!F354)</f>
        <v>133.51660000000007</v>
      </c>
      <c r="G355" s="157">
        <f t="shared" si="198"/>
        <v>0</v>
      </c>
      <c r="H355" s="157">
        <f t="shared" si="198"/>
        <v>9.5745932587410168E-2</v>
      </c>
      <c r="I355" s="35">
        <f>SUM([12]Ahmadnagar:Yavatmal!I354)</f>
        <v>0</v>
      </c>
      <c r="J355" s="36">
        <f>SUM([12]Ahmadnagar:Yavatmal!J354)</f>
        <v>1260.9718799999998</v>
      </c>
      <c r="K355" s="197">
        <f>SUM([12]Ahmadnagar:Yavatmal!K354)</f>
        <v>318</v>
      </c>
      <c r="L355" s="198">
        <f>SUM([12]Ahmadnagar:Yavatmal!L354)</f>
        <v>1260.9718799999998</v>
      </c>
      <c r="M355" s="198">
        <f>SUM([12]Ahmadnagar:Yavatmal!M354)</f>
        <v>0</v>
      </c>
      <c r="N355" s="198">
        <f>SUM([12]Ahmadnagar:Yavatmal!N354)</f>
        <v>0</v>
      </c>
      <c r="O355" s="199">
        <v>0</v>
      </c>
      <c r="P355" s="200">
        <f>SUM([12]Ahmadnagar:Yavatmal!P354)</f>
        <v>0</v>
      </c>
      <c r="Q355" s="198">
        <f>SUM([12]Ahmadnagar:Yavatmal!Q354)</f>
        <v>0</v>
      </c>
      <c r="R355" s="201">
        <f>SUM([12]Ahmadnagar:Yavatmal!R354)</f>
        <v>0</v>
      </c>
      <c r="S355" s="202">
        <f>SUM([12]Ahmadnagar:Yavatmal!S354)</f>
        <v>1260.9718799999998</v>
      </c>
      <c r="T355" s="197">
        <f>K355</f>
        <v>318</v>
      </c>
      <c r="U355" s="38">
        <f>SUM([12]Ahmadnagar:Yavatmal!U354)</f>
        <v>1260.9718799999998</v>
      </c>
      <c r="V355" s="35"/>
      <c r="W355" s="36">
        <f>SUM([12]Ahmadnagar:Yavatmal!W354)</f>
        <v>0</v>
      </c>
      <c r="X355" s="39"/>
      <c r="Y355" s="35"/>
      <c r="Z355" s="38">
        <f>SUM([12]Ahmadnagar:Yavatmal!Z354)</f>
        <v>0</v>
      </c>
      <c r="AA355" s="155">
        <f>SUM([12]Ahmadnagar:Yavatmal!AA354)</f>
        <v>0</v>
      </c>
      <c r="AB355" s="159">
        <f>SUM([12]Ahmadnagar:Yavatmal!AB354)</f>
        <v>1260.9718799999998</v>
      </c>
      <c r="AC355" s="34"/>
      <c r="AD355" s="1">
        <f>SUM([12]Ahmadnagar:Yavatmal!AB354)</f>
        <v>1260.9718799999998</v>
      </c>
      <c r="AE355" s="1" t="b">
        <f t="shared" si="177"/>
        <v>1</v>
      </c>
      <c r="AF355" s="1">
        <f t="shared" ref="AF355:AF360" si="199">P355*O355+L355</f>
        <v>1260.9718799999998</v>
      </c>
    </row>
    <row r="356" spans="1:32">
      <c r="A356" s="31">
        <f>+A355+0.01</f>
        <v>23.020000000000003</v>
      </c>
      <c r="B356" s="99" t="s">
        <v>255</v>
      </c>
      <c r="C356" s="58">
        <f>SUM([12]Ahmadnagar:Yavatmal!C355)</f>
        <v>0</v>
      </c>
      <c r="D356" s="59">
        <f>SUM([12]Ahmadnagar:Yavatmal!D355)</f>
        <v>0</v>
      </c>
      <c r="E356" s="35">
        <f>SUM([12]Ahmadnagar:Yavatmal!E355)</f>
        <v>0</v>
      </c>
      <c r="F356" s="36">
        <f>SUM([12]Ahmadnagar:Yavatmal!F355)</f>
        <v>0</v>
      </c>
      <c r="G356" s="157">
        <f t="shared" si="198"/>
        <v>0</v>
      </c>
      <c r="H356" s="157">
        <f t="shared" si="198"/>
        <v>0</v>
      </c>
      <c r="I356" s="35">
        <f>SUM([12]Ahmadnagar:Yavatmal!I355)</f>
        <v>0</v>
      </c>
      <c r="J356" s="36">
        <f>SUM([12]Ahmadnagar:Yavatmal!J355)</f>
        <v>0</v>
      </c>
      <c r="K356" s="203">
        <f>SUM([12]Ahmadnagar:Yavatmal!K355)</f>
        <v>0</v>
      </c>
      <c r="L356" s="36">
        <f>SUM([12]Ahmadnagar:Yavatmal!L355)</f>
        <v>0</v>
      </c>
      <c r="M356" s="36">
        <f>SUM([12]Ahmadnagar:Yavatmal!M355)</f>
        <v>0</v>
      </c>
      <c r="N356" s="36">
        <f>SUM([12]Ahmadnagar:Yavatmal!N355)</f>
        <v>0</v>
      </c>
      <c r="O356" s="158">
        <v>0</v>
      </c>
      <c r="P356" s="35">
        <f>SUM([12]Ahmadnagar:Yavatmal!P355)</f>
        <v>0</v>
      </c>
      <c r="Q356" s="36">
        <f>SUM([12]Ahmadnagar:Yavatmal!Q355)</f>
        <v>0</v>
      </c>
      <c r="R356" s="155">
        <f>SUM([12]Ahmadnagar:Yavatmal!R355)</f>
        <v>0</v>
      </c>
      <c r="S356" s="156">
        <f>SUM([12]Ahmadnagar:Yavatmal!S355)</f>
        <v>0</v>
      </c>
      <c r="T356" s="203">
        <f t="shared" ref="T356:T383" si="200">K356</f>
        <v>0</v>
      </c>
      <c r="U356" s="38">
        <f>SUM([12]Ahmadnagar:Yavatmal!U355)</f>
        <v>0</v>
      </c>
      <c r="V356" s="35"/>
      <c r="W356" s="36">
        <f>SUM([12]Ahmadnagar:Yavatmal!W355)</f>
        <v>0</v>
      </c>
      <c r="X356" s="39"/>
      <c r="Y356" s="35">
        <f>P356</f>
        <v>0</v>
      </c>
      <c r="Z356" s="38">
        <f>SUM([12]Ahmadnagar:Yavatmal!Z355)</f>
        <v>0</v>
      </c>
      <c r="AA356" s="155">
        <f>SUM([12]Ahmadnagar:Yavatmal!AA355)</f>
        <v>0</v>
      </c>
      <c r="AB356" s="159">
        <f>SUM([12]Ahmadnagar:Yavatmal!AB355)</f>
        <v>0</v>
      </c>
      <c r="AC356" s="34"/>
      <c r="AD356" s="1">
        <f>SUM([12]Ahmadnagar:Yavatmal!AB355)</f>
        <v>0</v>
      </c>
      <c r="AE356" s="1" t="b">
        <f t="shared" si="177"/>
        <v>1</v>
      </c>
      <c r="AF356" s="1">
        <f t="shared" si="199"/>
        <v>0</v>
      </c>
    </row>
    <row r="357" spans="1:32">
      <c r="A357" s="31">
        <f t="shared" ref="A357:A377" si="201">+A356+0.01</f>
        <v>23.030000000000005</v>
      </c>
      <c r="B357" s="34" t="s">
        <v>256</v>
      </c>
      <c r="C357" s="58">
        <f>SUM([12]Ahmadnagar:Yavatmal!C356)</f>
        <v>0</v>
      </c>
      <c r="D357" s="59">
        <f>SUM([12]Ahmadnagar:Yavatmal!D356)</f>
        <v>190.81423931818182</v>
      </c>
      <c r="E357" s="35">
        <f>SUM([12]Ahmadnagar:Yavatmal!E356)</f>
        <v>0</v>
      </c>
      <c r="F357" s="36">
        <f>SUM([12]Ahmadnagar:Yavatmal!F356)</f>
        <v>45.292274999999997</v>
      </c>
      <c r="G357" s="157">
        <f t="shared" si="198"/>
        <v>0</v>
      </c>
      <c r="H357" s="157">
        <f t="shared" si="198"/>
        <v>0.23736318191890987</v>
      </c>
      <c r="I357" s="35">
        <f>SUM([12]Ahmadnagar:Yavatmal!I356)</f>
        <v>0</v>
      </c>
      <c r="J357" s="36">
        <f>SUM([12]Ahmadnagar:Yavatmal!J356)</f>
        <v>145.52196431818183</v>
      </c>
      <c r="K357" s="197">
        <f>SUM([12]Ahmadnagar:Yavatmal!K356)</f>
        <v>127</v>
      </c>
      <c r="L357" s="36">
        <f>SUM([12]Ahmadnagar:Yavatmal!L356)</f>
        <v>145.52196431818183</v>
      </c>
      <c r="M357" s="36">
        <f>SUM([12]Ahmadnagar:Yavatmal!M356)</f>
        <v>0</v>
      </c>
      <c r="N357" s="36">
        <f>SUM([12]Ahmadnagar:Yavatmal!N356)</f>
        <v>0</v>
      </c>
      <c r="O357" s="158">
        <v>0</v>
      </c>
      <c r="P357" s="35">
        <f>SUM([12]Ahmadnagar:Yavatmal!P356)</f>
        <v>0</v>
      </c>
      <c r="Q357" s="36">
        <f>SUM([12]Ahmadnagar:Yavatmal!Q356)</f>
        <v>0</v>
      </c>
      <c r="R357" s="155">
        <f>SUM([12]Ahmadnagar:Yavatmal!R356)</f>
        <v>0</v>
      </c>
      <c r="S357" s="156">
        <f>SUM([12]Ahmadnagar:Yavatmal!S356)</f>
        <v>145.52196431818183</v>
      </c>
      <c r="T357" s="197">
        <f t="shared" si="200"/>
        <v>127</v>
      </c>
      <c r="U357" s="38">
        <f>SUM([12]Ahmadnagar:Yavatmal!U356)</f>
        <v>145.52196431818183</v>
      </c>
      <c r="V357" s="35"/>
      <c r="W357" s="36">
        <f>SUM([12]Ahmadnagar:Yavatmal!W356)</f>
        <v>0</v>
      </c>
      <c r="X357" s="39"/>
      <c r="Y357" s="35">
        <f>P357</f>
        <v>0</v>
      </c>
      <c r="Z357" s="38">
        <f>SUM([12]Ahmadnagar:Yavatmal!Z356)</f>
        <v>0</v>
      </c>
      <c r="AA357" s="155">
        <f>SUM([12]Ahmadnagar:Yavatmal!AA356)</f>
        <v>0</v>
      </c>
      <c r="AB357" s="159">
        <f>SUM([12]Ahmadnagar:Yavatmal!AB356)</f>
        <v>145.52196431818183</v>
      </c>
      <c r="AC357" s="34"/>
      <c r="AD357" s="1">
        <f>SUM([12]Ahmadnagar:Yavatmal!AB356)</f>
        <v>145.52196431818183</v>
      </c>
      <c r="AE357" s="1" t="b">
        <f t="shared" si="177"/>
        <v>1</v>
      </c>
      <c r="AF357" s="1">
        <f t="shared" si="199"/>
        <v>145.52196431818183</v>
      </c>
    </row>
    <row r="358" spans="1:32">
      <c r="A358" s="31">
        <f t="shared" si="201"/>
        <v>23.040000000000006</v>
      </c>
      <c r="B358" s="34" t="s">
        <v>257</v>
      </c>
      <c r="C358" s="58">
        <f>SUM([12]Ahmadnagar:Yavatmal!C357)</f>
        <v>0</v>
      </c>
      <c r="D358" s="59">
        <f>SUM([12]Ahmadnagar:Yavatmal!D357)</f>
        <v>54.900399999999976</v>
      </c>
      <c r="E358" s="35">
        <f>SUM([12]Ahmadnagar:Yavatmal!E357)</f>
        <v>0</v>
      </c>
      <c r="F358" s="36">
        <f>SUM([12]Ahmadnagar:Yavatmal!F357)</f>
        <v>0.51039999999999974</v>
      </c>
      <c r="G358" s="157">
        <f t="shared" si="198"/>
        <v>0</v>
      </c>
      <c r="H358" s="157">
        <f t="shared" si="198"/>
        <v>9.2968357243298771E-3</v>
      </c>
      <c r="I358" s="35">
        <f>SUM([12]Ahmadnagar:Yavatmal!I357)</f>
        <v>0</v>
      </c>
      <c r="J358" s="36">
        <f>SUM([12]Ahmadnagar:Yavatmal!J357)</f>
        <v>54.389999999999986</v>
      </c>
      <c r="K358" s="197">
        <f>SUM([12]Ahmadnagar:Yavatmal!K357)</f>
        <v>15</v>
      </c>
      <c r="L358" s="36">
        <f>SUM([12]Ahmadnagar:Yavatmal!L357)</f>
        <v>54.389999999999986</v>
      </c>
      <c r="M358" s="36">
        <f>SUM([12]Ahmadnagar:Yavatmal!M357)</f>
        <v>0</v>
      </c>
      <c r="N358" s="36">
        <f>SUM([12]Ahmadnagar:Yavatmal!N357)</f>
        <v>0</v>
      </c>
      <c r="O358" s="158">
        <v>0</v>
      </c>
      <c r="P358" s="35">
        <f>SUM([12]Ahmadnagar:Yavatmal!P357)</f>
        <v>0</v>
      </c>
      <c r="Q358" s="36">
        <f>SUM([12]Ahmadnagar:Yavatmal!Q357)</f>
        <v>0</v>
      </c>
      <c r="R358" s="155">
        <f>SUM([12]Ahmadnagar:Yavatmal!R357)</f>
        <v>0</v>
      </c>
      <c r="S358" s="156">
        <f>SUM([12]Ahmadnagar:Yavatmal!S357)</f>
        <v>54.389999999999986</v>
      </c>
      <c r="T358" s="197">
        <f t="shared" si="200"/>
        <v>15</v>
      </c>
      <c r="U358" s="38">
        <f>SUM([12]Ahmadnagar:Yavatmal!U357)</f>
        <v>54.389999999999986</v>
      </c>
      <c r="V358" s="35"/>
      <c r="W358" s="36">
        <f>SUM([12]Ahmadnagar:Yavatmal!W357)</f>
        <v>0</v>
      </c>
      <c r="X358" s="39"/>
      <c r="Y358" s="35">
        <f>P358</f>
        <v>0</v>
      </c>
      <c r="Z358" s="38">
        <f>SUM([12]Ahmadnagar:Yavatmal!Z357)</f>
        <v>0</v>
      </c>
      <c r="AA358" s="155">
        <f>SUM([12]Ahmadnagar:Yavatmal!AA357)</f>
        <v>0</v>
      </c>
      <c r="AB358" s="159">
        <f>SUM([12]Ahmadnagar:Yavatmal!AB357)</f>
        <v>54.389999999999986</v>
      </c>
      <c r="AC358" s="34"/>
      <c r="AD358" s="1">
        <f>SUM([12]Ahmadnagar:Yavatmal!AB357)</f>
        <v>54.389999999999986</v>
      </c>
      <c r="AE358" s="1" t="b">
        <f t="shared" si="177"/>
        <v>1</v>
      </c>
      <c r="AF358" s="1">
        <f t="shared" si="199"/>
        <v>54.389999999999986</v>
      </c>
    </row>
    <row r="359" spans="1:32">
      <c r="A359" s="31">
        <f>+A358+0.01</f>
        <v>23.050000000000008</v>
      </c>
      <c r="B359" s="34" t="s">
        <v>258</v>
      </c>
      <c r="C359" s="58">
        <f>SUM([12]Ahmadnagar:Yavatmal!C358)</f>
        <v>456</v>
      </c>
      <c r="D359" s="59">
        <f>SUM([12]Ahmadnagar:Yavatmal!D358)</f>
        <v>3320.6271181818183</v>
      </c>
      <c r="E359" s="35">
        <f>SUM([12]Ahmadnagar:Yavatmal!E358)</f>
        <v>0</v>
      </c>
      <c r="F359" s="36">
        <f>SUM([12]Ahmadnagar:Yavatmal!F358)</f>
        <v>1566.2197000000001</v>
      </c>
      <c r="G359" s="157">
        <f t="shared" si="198"/>
        <v>0</v>
      </c>
      <c r="H359" s="157">
        <f t="shared" si="198"/>
        <v>0.47166382862571171</v>
      </c>
      <c r="I359" s="35">
        <f>SUM([12]Ahmadnagar:Yavatmal!I358)</f>
        <v>456</v>
      </c>
      <c r="J359" s="36">
        <f>SUM([12]Ahmadnagar:Yavatmal!J358)</f>
        <v>1754.4074181818185</v>
      </c>
      <c r="K359" s="197">
        <f>SUM([12]Ahmadnagar:Yavatmal!K358)</f>
        <v>404</v>
      </c>
      <c r="L359" s="36">
        <f>SUM([12]Ahmadnagar:Yavatmal!L358)</f>
        <v>1754.4074181818185</v>
      </c>
      <c r="M359" s="36">
        <f>SUM([12]Ahmadnagar:Yavatmal!M358)</f>
        <v>0</v>
      </c>
      <c r="N359" s="36">
        <f>SUM([12]Ahmadnagar:Yavatmal!N358)</f>
        <v>0</v>
      </c>
      <c r="O359" s="158">
        <v>7.7700000000000005</v>
      </c>
      <c r="P359" s="35">
        <f>SUM([12]Ahmadnagar:Yavatmal!P358)</f>
        <v>2285</v>
      </c>
      <c r="Q359" s="36">
        <f>SUM([12]Ahmadnagar:Yavatmal!Q358)</f>
        <v>17754.449999999997</v>
      </c>
      <c r="R359" s="155">
        <f>SUM([12]Ahmadnagar:Yavatmal!R358)</f>
        <v>2285</v>
      </c>
      <c r="S359" s="156">
        <f>SUM([12]Ahmadnagar:Yavatmal!S358)</f>
        <v>19508.857418181819</v>
      </c>
      <c r="T359" s="197">
        <f t="shared" si="200"/>
        <v>404</v>
      </c>
      <c r="U359" s="38">
        <f>SUM([12]Ahmadnagar:Yavatmal!U358)</f>
        <v>1754.4074181818185</v>
      </c>
      <c r="V359" s="35"/>
      <c r="W359" s="36">
        <f>SUM([12]Ahmadnagar:Yavatmal!W358)</f>
        <v>0</v>
      </c>
      <c r="X359" s="39">
        <v>7.77</v>
      </c>
      <c r="Y359" s="35">
        <f>SUM([12]Ahmadnagar:Yavatmal!Y358)</f>
        <v>509</v>
      </c>
      <c r="Z359" s="38">
        <f>SUM([12]Ahmadnagar:Yavatmal!Z358)</f>
        <v>3954.93</v>
      </c>
      <c r="AA359" s="155">
        <f>SUM([12]Ahmadnagar:Yavatmal!AA358)</f>
        <v>509</v>
      </c>
      <c r="AB359" s="159">
        <f>SUM([12]Ahmadnagar:Yavatmal!AB358)</f>
        <v>5709.3374181818172</v>
      </c>
      <c r="AC359" s="34"/>
      <c r="AD359" s="1">
        <f>SUM([12]Ahmadnagar:Yavatmal!AB358)</f>
        <v>5709.3374181818172</v>
      </c>
      <c r="AE359" s="1" t="b">
        <f t="shared" si="177"/>
        <v>1</v>
      </c>
      <c r="AF359" s="1">
        <f t="shared" si="199"/>
        <v>19508.857418181819</v>
      </c>
    </row>
    <row r="360" spans="1:32">
      <c r="A360" s="31">
        <f t="shared" si="201"/>
        <v>23.060000000000009</v>
      </c>
      <c r="B360" s="34" t="s">
        <v>259</v>
      </c>
      <c r="C360" s="58">
        <f>SUM([12]Ahmadnagar:Yavatmal!C359)</f>
        <v>0</v>
      </c>
      <c r="D360" s="59">
        <f>SUM([12]Ahmadnagar:Yavatmal!D359)</f>
        <v>4846.0745678272742</v>
      </c>
      <c r="E360" s="35">
        <f>SUM([12]Ahmadnagar:Yavatmal!E359)</f>
        <v>0</v>
      </c>
      <c r="F360" s="36">
        <f>SUM([12]Ahmadnagar:Yavatmal!F359)</f>
        <v>1953.8002647272724</v>
      </c>
      <c r="G360" s="157">
        <f t="shared" si="198"/>
        <v>0</v>
      </c>
      <c r="H360" s="157">
        <f t="shared" si="198"/>
        <v>0.40317172948563479</v>
      </c>
      <c r="I360" s="35">
        <f>SUM([12]Ahmadnagar:Yavatmal!I359)</f>
        <v>0</v>
      </c>
      <c r="J360" s="36">
        <f>SUM([12]Ahmadnagar:Yavatmal!J359)</f>
        <v>2892.2743030999991</v>
      </c>
      <c r="K360" s="197">
        <f>SUM([12]Ahmadnagar:Yavatmal!K359)</f>
        <v>865</v>
      </c>
      <c r="L360" s="36">
        <f>SUM([12]Ahmadnagar:Yavatmal!L359)</f>
        <v>2892.2743030999991</v>
      </c>
      <c r="M360" s="36">
        <f>SUM([12]Ahmadnagar:Yavatmal!M359)</f>
        <v>0</v>
      </c>
      <c r="N360" s="36">
        <f>SUM([12]Ahmadnagar:Yavatmal!N359)</f>
        <v>0</v>
      </c>
      <c r="O360" s="158">
        <v>7.7700000000000005</v>
      </c>
      <c r="P360" s="35">
        <f>SUM([12]Ahmadnagar:Yavatmal!P359)</f>
        <v>3080</v>
      </c>
      <c r="Q360" s="36">
        <f>SUM([12]Ahmadnagar:Yavatmal!Q359)</f>
        <v>23931.599999999995</v>
      </c>
      <c r="R360" s="155">
        <f>SUM([12]Ahmadnagar:Yavatmal!R359)</f>
        <v>3080</v>
      </c>
      <c r="S360" s="156">
        <f>SUM([12]Ahmadnagar:Yavatmal!S359)</f>
        <v>26823.87430309999</v>
      </c>
      <c r="T360" s="197">
        <f t="shared" si="200"/>
        <v>865</v>
      </c>
      <c r="U360" s="38">
        <f>SUM([12]Ahmadnagar:Yavatmal!U359)</f>
        <v>2892.2743030999991</v>
      </c>
      <c r="V360" s="35"/>
      <c r="W360" s="36">
        <f>SUM([12]Ahmadnagar:Yavatmal!W359)</f>
        <v>0</v>
      </c>
      <c r="X360" s="39">
        <v>7.77</v>
      </c>
      <c r="Y360" s="35">
        <f>SUM([12]Ahmadnagar:Yavatmal!Y359)</f>
        <v>415</v>
      </c>
      <c r="Z360" s="38">
        <f>SUM([12]Ahmadnagar:Yavatmal!Z359)</f>
        <v>3224.5499999999997</v>
      </c>
      <c r="AA360" s="155">
        <f>SUM([12]Ahmadnagar:Yavatmal!AA359)</f>
        <v>415</v>
      </c>
      <c r="AB360" s="159">
        <f>SUM([12]Ahmadnagar:Yavatmal!AB359)</f>
        <v>6116.8243030999993</v>
      </c>
      <c r="AC360" s="34"/>
      <c r="AD360" s="1">
        <f>SUM([12]Ahmadnagar:Yavatmal!AB359)</f>
        <v>6116.8243030999993</v>
      </c>
      <c r="AE360" s="1" t="b">
        <f t="shared" si="177"/>
        <v>1</v>
      </c>
      <c r="AF360" s="1">
        <f t="shared" si="199"/>
        <v>26823.874303100001</v>
      </c>
    </row>
    <row r="361" spans="1:32">
      <c r="A361" s="31">
        <f t="shared" si="201"/>
        <v>23.070000000000011</v>
      </c>
      <c r="B361" s="34" t="s">
        <v>260</v>
      </c>
      <c r="C361" s="58">
        <f>SUM([12]Ahmadnagar:Yavatmal!C360)</f>
        <v>0</v>
      </c>
      <c r="D361" s="59">
        <f>SUM([12]Ahmadnagar:Yavatmal!D360)</f>
        <v>213.83109999999988</v>
      </c>
      <c r="E361" s="35">
        <f>SUM([12]Ahmadnagar:Yavatmal!E360)</f>
        <v>0</v>
      </c>
      <c r="F361" s="36">
        <f>SUM([12]Ahmadnagar:Yavatmal!F360)</f>
        <v>22.869899999999994</v>
      </c>
      <c r="G361" s="157">
        <f t="shared" si="198"/>
        <v>0</v>
      </c>
      <c r="H361" s="157">
        <f t="shared" si="198"/>
        <v>0.10695310457646248</v>
      </c>
      <c r="I361" s="35">
        <f>SUM([12]Ahmadnagar:Yavatmal!I360)</f>
        <v>0</v>
      </c>
      <c r="J361" s="36">
        <f>SUM([12]Ahmadnagar:Yavatmal!J360)</f>
        <v>190.96119999999988</v>
      </c>
      <c r="K361" s="197">
        <f>SUM([12]Ahmadnagar:Yavatmal!K360)</f>
        <v>75</v>
      </c>
      <c r="L361" s="36">
        <f>SUM([12]Ahmadnagar:Yavatmal!L360)</f>
        <v>190.96119999999988</v>
      </c>
      <c r="M361" s="36">
        <f>SUM([12]Ahmadnagar:Yavatmal!M360)</f>
        <v>0</v>
      </c>
      <c r="N361" s="36">
        <f>SUM([12]Ahmadnagar:Yavatmal!N360)</f>
        <v>0</v>
      </c>
      <c r="O361" s="158">
        <v>9.7400000000000038</v>
      </c>
      <c r="P361" s="35">
        <f>SUM([12]Ahmadnagar:Yavatmal!P360)</f>
        <v>0</v>
      </c>
      <c r="Q361" s="36">
        <f>SUM([12]Ahmadnagar:Yavatmal!Q360)</f>
        <v>0</v>
      </c>
      <c r="R361" s="155">
        <f>SUM([12]Ahmadnagar:Yavatmal!R360)</f>
        <v>0</v>
      </c>
      <c r="S361" s="156">
        <f>SUM([12]Ahmadnagar:Yavatmal!S360)</f>
        <v>190.96119999999988</v>
      </c>
      <c r="T361" s="197">
        <f t="shared" si="200"/>
        <v>75</v>
      </c>
      <c r="U361" s="38">
        <f>SUM([12]Ahmadnagar:Yavatmal!U360)</f>
        <v>190.96119999999988</v>
      </c>
      <c r="V361" s="35"/>
      <c r="W361" s="36">
        <f>SUM([12]Ahmadnagar:Yavatmal!W360)</f>
        <v>0</v>
      </c>
      <c r="X361" s="39">
        <v>9.74</v>
      </c>
      <c r="Y361" s="35">
        <f>SUM([12]Ahmadnagar:Yavatmal!Y360)</f>
        <v>0</v>
      </c>
      <c r="Z361" s="38">
        <f>SUM([12]Ahmadnagar:Yavatmal!Z360)</f>
        <v>0</v>
      </c>
      <c r="AA361" s="155">
        <f>SUM([12]Ahmadnagar:Yavatmal!AA360)</f>
        <v>0</v>
      </c>
      <c r="AB361" s="159">
        <f>SUM([12]Ahmadnagar:Yavatmal!AB360)</f>
        <v>190.96119999999988</v>
      </c>
      <c r="AC361" s="34"/>
      <c r="AD361" s="1">
        <f>SUM([12]Ahmadnagar:Yavatmal!AB360)</f>
        <v>190.96119999999988</v>
      </c>
      <c r="AE361" s="1" t="b">
        <f t="shared" si="177"/>
        <v>1</v>
      </c>
      <c r="AF361" s="1">
        <f>P361*O361</f>
        <v>0</v>
      </c>
    </row>
    <row r="362" spans="1:32" ht="30">
      <c r="A362" s="31">
        <f t="shared" si="201"/>
        <v>23.080000000000013</v>
      </c>
      <c r="B362" s="34" t="s">
        <v>261</v>
      </c>
      <c r="C362" s="58">
        <f>SUM([12]Ahmadnagar:Yavatmal!C361)</f>
        <v>0</v>
      </c>
      <c r="D362" s="59">
        <f>SUM([12]Ahmadnagar:Yavatmal!D361)</f>
        <v>453.4310680000001</v>
      </c>
      <c r="E362" s="35">
        <f>SUM([12]Ahmadnagar:Yavatmal!E361)</f>
        <v>0</v>
      </c>
      <c r="F362" s="36">
        <f>SUM([12]Ahmadnagar:Yavatmal!F361)</f>
        <v>174.98593999999997</v>
      </c>
      <c r="G362" s="157">
        <f t="shared" si="198"/>
        <v>0</v>
      </c>
      <c r="H362" s="157">
        <f t="shared" si="198"/>
        <v>0.38591519714745248</v>
      </c>
      <c r="I362" s="35">
        <f>SUM([12]Ahmadnagar:Yavatmal!I361)</f>
        <v>0</v>
      </c>
      <c r="J362" s="36">
        <f>SUM([12]Ahmadnagar:Yavatmal!J361)</f>
        <v>278.44512800000007</v>
      </c>
      <c r="K362" s="197">
        <f>SUM([12]Ahmadnagar:Yavatmal!K361)</f>
        <v>95</v>
      </c>
      <c r="L362" s="36">
        <f>SUM([12]Ahmadnagar:Yavatmal!L361)</f>
        <v>278.44512800000007</v>
      </c>
      <c r="M362" s="36">
        <f>SUM([12]Ahmadnagar:Yavatmal!M361)</f>
        <v>0</v>
      </c>
      <c r="N362" s="36">
        <f>SUM([12]Ahmadnagar:Yavatmal!N361)</f>
        <v>0</v>
      </c>
      <c r="O362" s="158">
        <v>8.42</v>
      </c>
      <c r="P362" s="35">
        <f>SUM([12]Ahmadnagar:Yavatmal!P361)</f>
        <v>1062</v>
      </c>
      <c r="Q362" s="36">
        <f>SUM([12]Ahmadnagar:Yavatmal!Q361)</f>
        <v>8942.0399999999991</v>
      </c>
      <c r="R362" s="155">
        <f>SUM([12]Ahmadnagar:Yavatmal!R361)</f>
        <v>1062</v>
      </c>
      <c r="S362" s="156">
        <f>SUM([12]Ahmadnagar:Yavatmal!S361)</f>
        <v>9220.4851280000003</v>
      </c>
      <c r="T362" s="197">
        <f t="shared" si="200"/>
        <v>95</v>
      </c>
      <c r="U362" s="38">
        <f>SUM([12]Ahmadnagar:Yavatmal!U361)</f>
        <v>278.44512800000007</v>
      </c>
      <c r="V362" s="35"/>
      <c r="W362" s="36">
        <f>SUM([12]Ahmadnagar:Yavatmal!W361)</f>
        <v>0</v>
      </c>
      <c r="X362" s="39">
        <v>8.42</v>
      </c>
      <c r="Y362" s="35">
        <f>SUM([12]Ahmadnagar:Yavatmal!Y361)</f>
        <v>166</v>
      </c>
      <c r="Z362" s="38">
        <f>SUM([12]Ahmadnagar:Yavatmal!Z361)</f>
        <v>1397.72</v>
      </c>
      <c r="AA362" s="155">
        <f>SUM([12]Ahmadnagar:Yavatmal!AA361)</f>
        <v>166</v>
      </c>
      <c r="AB362" s="159">
        <f>SUM([12]Ahmadnagar:Yavatmal!AB361)</f>
        <v>1676.1651280000001</v>
      </c>
      <c r="AC362" s="34"/>
      <c r="AD362" s="1">
        <f>SUM([12]Ahmadnagar:Yavatmal!AB361)</f>
        <v>1676.1651280000001</v>
      </c>
      <c r="AE362" s="1" t="b">
        <f t="shared" si="177"/>
        <v>1</v>
      </c>
      <c r="AF362" s="1">
        <f t="shared" ref="AF362:AF383" si="202">P362*O362+L362</f>
        <v>9220.4851279999984</v>
      </c>
    </row>
    <row r="363" spans="1:32">
      <c r="A363" s="31">
        <v>23.09</v>
      </c>
      <c r="B363" s="34" t="s">
        <v>262</v>
      </c>
      <c r="C363" s="35">
        <f>SUM([12]Ahmadnagar:Yavatmal!C362)</f>
        <v>0</v>
      </c>
      <c r="D363" s="36">
        <f>SUM([12]Ahmadnagar:Yavatmal!D362)</f>
        <v>0</v>
      </c>
      <c r="E363" s="35">
        <f>SUM([12]Ahmadnagar:Yavatmal!E362)</f>
        <v>0</v>
      </c>
      <c r="F363" s="36">
        <f>SUM([12]Ahmadnagar:Yavatmal!F362)</f>
        <v>0</v>
      </c>
      <c r="G363" s="157">
        <f t="shared" si="198"/>
        <v>0</v>
      </c>
      <c r="H363" s="157">
        <f t="shared" si="198"/>
        <v>0</v>
      </c>
      <c r="I363" s="35">
        <f>SUM([12]Ahmadnagar:Yavatmal!I362)</f>
        <v>0</v>
      </c>
      <c r="J363" s="36">
        <f>SUM([12]Ahmadnagar:Yavatmal!J362)</f>
        <v>0</v>
      </c>
      <c r="K363" s="203">
        <f>SUM([12]Ahmadnagar:Yavatmal!K362)</f>
        <v>0</v>
      </c>
      <c r="L363" s="36">
        <f>SUM([12]Ahmadnagar:Yavatmal!L362)</f>
        <v>0</v>
      </c>
      <c r="M363" s="36">
        <f>SUM([12]Ahmadnagar:Yavatmal!M362)</f>
        <v>0</v>
      </c>
      <c r="N363" s="36">
        <f>SUM([12]Ahmadnagar:Yavatmal!N362)</f>
        <v>0</v>
      </c>
      <c r="O363" s="158">
        <v>28.36000000000001</v>
      </c>
      <c r="P363" s="35">
        <f>SUM([12]Ahmadnagar:Yavatmal!P362)</f>
        <v>92</v>
      </c>
      <c r="Q363" s="36">
        <f>SUM([12]Ahmadnagar:Yavatmal!Q362)</f>
        <v>2609.12</v>
      </c>
      <c r="R363" s="155">
        <f>SUM([12]Ahmadnagar:Yavatmal!R362)</f>
        <v>92</v>
      </c>
      <c r="S363" s="156">
        <f>SUM([12]Ahmadnagar:Yavatmal!S362)</f>
        <v>2609.12</v>
      </c>
      <c r="T363" s="203">
        <f t="shared" si="200"/>
        <v>0</v>
      </c>
      <c r="U363" s="38">
        <f>SUM([12]Ahmadnagar:Yavatmal!U362)</f>
        <v>0</v>
      </c>
      <c r="V363" s="35"/>
      <c r="W363" s="36">
        <f>SUM([12]Ahmadnagar:Yavatmal!W362)</f>
        <v>0</v>
      </c>
      <c r="X363" s="39">
        <v>28.36</v>
      </c>
      <c r="Y363" s="35">
        <f>SUM([12]Ahmadnagar:Yavatmal!Y362)</f>
        <v>0</v>
      </c>
      <c r="Z363" s="38">
        <f>SUM([12]Ahmadnagar:Yavatmal!Z362)</f>
        <v>0</v>
      </c>
      <c r="AA363" s="155">
        <f>SUM([12]Ahmadnagar:Yavatmal!AA362)</f>
        <v>0</v>
      </c>
      <c r="AB363" s="159">
        <f>SUM([12]Ahmadnagar:Yavatmal!AB362)</f>
        <v>0</v>
      </c>
      <c r="AC363" s="30"/>
      <c r="AD363" s="1">
        <f>SUM([12]Ahmadnagar:Yavatmal!AB362)</f>
        <v>0</v>
      </c>
      <c r="AE363" s="1" t="b">
        <f t="shared" si="177"/>
        <v>1</v>
      </c>
      <c r="AF363" s="1">
        <f t="shared" si="202"/>
        <v>2609.1200000000008</v>
      </c>
    </row>
    <row r="364" spans="1:32">
      <c r="A364" s="31">
        <f>+A363+0.01</f>
        <v>23.1</v>
      </c>
      <c r="B364" s="34" t="s">
        <v>263</v>
      </c>
      <c r="C364" s="58">
        <f>SUM([12]Ahmadnagar:Yavatmal!C363)</f>
        <v>1267</v>
      </c>
      <c r="D364" s="59">
        <f>SUM([12]Ahmadnagar:Yavatmal!D363)</f>
        <v>2594.4681999999998</v>
      </c>
      <c r="E364" s="35">
        <f>SUM([12]Ahmadnagar:Yavatmal!E363)</f>
        <v>513</v>
      </c>
      <c r="F364" s="36">
        <f>SUM([12]Ahmadnagar:Yavatmal!F363)</f>
        <v>1221.8376000000001</v>
      </c>
      <c r="G364" s="125">
        <f t="shared" si="198"/>
        <v>0.40489344909234409</v>
      </c>
      <c r="H364" s="125">
        <f t="shared" si="198"/>
        <v>0.47093951662232753</v>
      </c>
      <c r="I364" s="35">
        <f>SUM([12]Ahmadnagar:Yavatmal!I363)</f>
        <v>754</v>
      </c>
      <c r="J364" s="36">
        <f>SUM([12]Ahmadnagar:Yavatmal!J363)</f>
        <v>1372.6306</v>
      </c>
      <c r="K364" s="197">
        <f>SUM([12]Ahmadnagar:Yavatmal!K363)</f>
        <v>507</v>
      </c>
      <c r="L364" s="36">
        <f>SUM([12]Ahmadnagar:Yavatmal!L363)</f>
        <v>1372.6306</v>
      </c>
      <c r="M364" s="36">
        <f>SUM([12]Ahmadnagar:Yavatmal!M363)</f>
        <v>0</v>
      </c>
      <c r="N364" s="36">
        <f>SUM([12]Ahmadnagar:Yavatmal!N363)</f>
        <v>0</v>
      </c>
      <c r="O364" s="158">
        <v>1.8999999999999995</v>
      </c>
      <c r="P364" s="35">
        <f>SUM([12]Ahmadnagar:Yavatmal!P363)</f>
        <v>0</v>
      </c>
      <c r="Q364" s="36">
        <f>SUM([12]Ahmadnagar:Yavatmal!Q363)</f>
        <v>0</v>
      </c>
      <c r="R364" s="155">
        <f>SUM([12]Ahmadnagar:Yavatmal!R363)</f>
        <v>0</v>
      </c>
      <c r="S364" s="156">
        <f>SUM([12]Ahmadnagar:Yavatmal!S363)</f>
        <v>1372.6306</v>
      </c>
      <c r="T364" s="197">
        <f t="shared" si="200"/>
        <v>507</v>
      </c>
      <c r="U364" s="38">
        <f>SUM([12]Ahmadnagar:Yavatmal!U363)</f>
        <v>1372.6306</v>
      </c>
      <c r="V364" s="35"/>
      <c r="W364" s="36">
        <f>SUM([12]Ahmadnagar:Yavatmal!W363)</f>
        <v>0</v>
      </c>
      <c r="X364" s="39">
        <v>1.9</v>
      </c>
      <c r="Y364" s="35">
        <f>SUM([12]Ahmadnagar:Yavatmal!Y363)</f>
        <v>0</v>
      </c>
      <c r="Z364" s="38">
        <f>SUM([12]Ahmadnagar:Yavatmal!Z363)</f>
        <v>0</v>
      </c>
      <c r="AA364" s="155">
        <f>SUM([12]Ahmadnagar:Yavatmal!AA363)</f>
        <v>0</v>
      </c>
      <c r="AB364" s="159">
        <f>SUM([12]Ahmadnagar:Yavatmal!AB363)</f>
        <v>1372.6306</v>
      </c>
      <c r="AC364" s="30"/>
      <c r="AD364" s="1">
        <f>SUM([12]Ahmadnagar:Yavatmal!AB363)</f>
        <v>1372.6306</v>
      </c>
      <c r="AE364" s="1" t="b">
        <f t="shared" si="177"/>
        <v>1</v>
      </c>
      <c r="AF364" s="1">
        <f t="shared" si="202"/>
        <v>1372.6306</v>
      </c>
    </row>
    <row r="365" spans="1:32">
      <c r="A365" s="31">
        <f t="shared" si="201"/>
        <v>23.110000000000003</v>
      </c>
      <c r="B365" s="34" t="s">
        <v>264</v>
      </c>
      <c r="C365" s="58">
        <f>SUM([12]Ahmadnagar:Yavatmal!C364)</f>
        <v>933</v>
      </c>
      <c r="D365" s="59">
        <f>SUM([12]Ahmadnagar:Yavatmal!D364)</f>
        <v>2591.8729520000006</v>
      </c>
      <c r="E365" s="35">
        <f>SUM([12]Ahmadnagar:Yavatmal!E364)</f>
        <v>792</v>
      </c>
      <c r="F365" s="36">
        <f>SUM([12]Ahmadnagar:Yavatmal!F364)</f>
        <v>972.06039999999996</v>
      </c>
      <c r="G365" s="157">
        <f t="shared" si="198"/>
        <v>0.84887459807073951</v>
      </c>
      <c r="H365" s="157">
        <f t="shared" si="198"/>
        <v>0.37504168529939569</v>
      </c>
      <c r="I365" s="35">
        <f>SUM([12]Ahmadnagar:Yavatmal!I364)</f>
        <v>141</v>
      </c>
      <c r="J365" s="36">
        <f>SUM([12]Ahmadnagar:Yavatmal!J364)</f>
        <v>1619.8125519999999</v>
      </c>
      <c r="K365" s="197">
        <f>SUM([12]Ahmadnagar:Yavatmal!K364)</f>
        <v>576</v>
      </c>
      <c r="L365" s="36">
        <f>SUM([12]Ahmadnagar:Yavatmal!L364)</f>
        <v>1619.8125519999999</v>
      </c>
      <c r="M365" s="36">
        <f>SUM([12]Ahmadnagar:Yavatmal!M364)</f>
        <v>0</v>
      </c>
      <c r="N365" s="36">
        <f>SUM([12]Ahmadnagar:Yavatmal!N364)</f>
        <v>0</v>
      </c>
      <c r="O365" s="158">
        <v>1.8999999999999995</v>
      </c>
      <c r="P365" s="35">
        <f>SUM([12]Ahmadnagar:Yavatmal!P364)</f>
        <v>0</v>
      </c>
      <c r="Q365" s="36">
        <f>SUM([12]Ahmadnagar:Yavatmal!Q364)</f>
        <v>0</v>
      </c>
      <c r="R365" s="155">
        <f>SUM([12]Ahmadnagar:Yavatmal!R364)</f>
        <v>0</v>
      </c>
      <c r="S365" s="156">
        <f>SUM([12]Ahmadnagar:Yavatmal!S364)</f>
        <v>1619.8125519999999</v>
      </c>
      <c r="T365" s="197">
        <f t="shared" si="200"/>
        <v>576</v>
      </c>
      <c r="U365" s="38">
        <f>SUM([12]Ahmadnagar:Yavatmal!U364)</f>
        <v>1619.8125519999999</v>
      </c>
      <c r="V365" s="35"/>
      <c r="W365" s="36">
        <f>SUM([12]Ahmadnagar:Yavatmal!W364)</f>
        <v>0</v>
      </c>
      <c r="X365" s="39">
        <v>1.9</v>
      </c>
      <c r="Y365" s="35">
        <f>SUM([12]Ahmadnagar:Yavatmal!Y364)</f>
        <v>0</v>
      </c>
      <c r="Z365" s="38">
        <f>SUM([12]Ahmadnagar:Yavatmal!Z364)</f>
        <v>0</v>
      </c>
      <c r="AA365" s="155">
        <f>SUM([12]Ahmadnagar:Yavatmal!AA364)</f>
        <v>0</v>
      </c>
      <c r="AB365" s="159">
        <f>SUM([12]Ahmadnagar:Yavatmal!AB364)</f>
        <v>1619.8125519999999</v>
      </c>
      <c r="AC365" s="30"/>
      <c r="AD365" s="1">
        <f>SUM([12]Ahmadnagar:Yavatmal!AB364)</f>
        <v>1619.8125519999999</v>
      </c>
      <c r="AE365" s="1" t="b">
        <f t="shared" si="177"/>
        <v>1</v>
      </c>
      <c r="AF365" s="1">
        <f t="shared" si="202"/>
        <v>1619.8125519999999</v>
      </c>
    </row>
    <row r="366" spans="1:32" s="210" customFormat="1">
      <c r="A366" s="204">
        <f t="shared" si="201"/>
        <v>23.120000000000005</v>
      </c>
      <c r="B366" s="205" t="s">
        <v>265</v>
      </c>
      <c r="C366" s="200">
        <f>SUM([12]Ahmadnagar:Yavatmal!C365)</f>
        <v>0</v>
      </c>
      <c r="D366" s="198">
        <f>SUM([12]Ahmadnagar:Yavatmal!D365)</f>
        <v>259.05</v>
      </c>
      <c r="E366" s="200">
        <f>SUM([12]Ahmadnagar:Yavatmal!E365)</f>
        <v>0</v>
      </c>
      <c r="F366" s="198">
        <f>SUM([12]Ahmadnagar:Yavatmal!F365)</f>
        <v>167.64</v>
      </c>
      <c r="G366" s="206">
        <f t="shared" si="198"/>
        <v>0</v>
      </c>
      <c r="H366" s="206">
        <f t="shared" si="198"/>
        <v>0.64713375796178341</v>
      </c>
      <c r="I366" s="200">
        <f>SUM([12]Ahmadnagar:Yavatmal!I365)</f>
        <v>0</v>
      </c>
      <c r="J366" s="198">
        <f>SUM([12]Ahmadnagar:Yavatmal!J365)</f>
        <v>91.409999999999982</v>
      </c>
      <c r="K366" s="197">
        <f>SUM([12]Ahmadnagar:Yavatmal!K365)</f>
        <v>45</v>
      </c>
      <c r="L366" s="198">
        <f>SUM([12]Ahmadnagar:Yavatmal!L365)</f>
        <v>91.409999999999982</v>
      </c>
      <c r="M366" s="198">
        <f>SUM([12]Ahmadnagar:Yavatmal!M365)</f>
        <v>0</v>
      </c>
      <c r="N366" s="198">
        <f>SUM([12]Ahmadnagar:Yavatmal!N365)</f>
        <v>0</v>
      </c>
      <c r="O366" s="199">
        <v>1.8999999999999995</v>
      </c>
      <c r="P366" s="200">
        <f>SUM([12]Ahmadnagar:Yavatmal!P365)</f>
        <v>441</v>
      </c>
      <c r="Q366" s="198">
        <f>SUM([12]Ahmadnagar:Yavatmal!Q365)</f>
        <v>837.9</v>
      </c>
      <c r="R366" s="201">
        <f>SUM([12]Ahmadnagar:Yavatmal!R365)</f>
        <v>441</v>
      </c>
      <c r="S366" s="202">
        <f>SUM([12]Ahmadnagar:Yavatmal!S365)</f>
        <v>929.31</v>
      </c>
      <c r="T366" s="197">
        <f t="shared" si="200"/>
        <v>45</v>
      </c>
      <c r="U366" s="207">
        <f>SUM([12]Ahmadnagar:Yavatmal!U365)</f>
        <v>91.409999999999982</v>
      </c>
      <c r="V366" s="200"/>
      <c r="W366" s="198">
        <f>SUM([12]Ahmadnagar:Yavatmal!W365)</f>
        <v>0</v>
      </c>
      <c r="X366" s="208">
        <v>1.9</v>
      </c>
      <c r="Y366" s="200">
        <v>30</v>
      </c>
      <c r="Z366" s="207">
        <f>SUM([12]Ahmadnagar:Yavatmal!Z365)</f>
        <v>56.999999999999993</v>
      </c>
      <c r="AA366" s="201">
        <f>SUM([12]Ahmadnagar:Yavatmal!AA365)</f>
        <v>30</v>
      </c>
      <c r="AB366" s="209">
        <f>SUM([12]Ahmadnagar:Yavatmal!AB365)</f>
        <v>148.41</v>
      </c>
      <c r="AC366" s="205"/>
      <c r="AD366" s="210">
        <f>SUM([12]Ahmadnagar:Yavatmal!AB365)</f>
        <v>148.41</v>
      </c>
      <c r="AE366" s="210" t="b">
        <f t="shared" si="177"/>
        <v>1</v>
      </c>
      <c r="AF366" s="210">
        <f t="shared" si="202"/>
        <v>929.30999999999972</v>
      </c>
    </row>
    <row r="367" spans="1:32">
      <c r="A367" s="31">
        <f t="shared" si="201"/>
        <v>23.130000000000006</v>
      </c>
      <c r="B367" s="34" t="s">
        <v>266</v>
      </c>
      <c r="C367" s="58">
        <f>SUM([12]Ahmadnagar:Yavatmal!C366)</f>
        <v>0</v>
      </c>
      <c r="D367" s="59">
        <f>SUM([12]Ahmadnagar:Yavatmal!D366)</f>
        <v>18.14599999999999</v>
      </c>
      <c r="E367" s="35">
        <f>SUM([12]Ahmadnagar:Yavatmal!E366)</f>
        <v>0</v>
      </c>
      <c r="F367" s="36">
        <f>SUM([12]Ahmadnagar:Yavatmal!F366)</f>
        <v>15.67799999999999</v>
      </c>
      <c r="G367" s="125">
        <f t="shared" si="198"/>
        <v>0</v>
      </c>
      <c r="H367" s="125">
        <f t="shared" si="198"/>
        <v>0.86399206436680254</v>
      </c>
      <c r="I367" s="35">
        <f>SUM([12]Ahmadnagar:Yavatmal!I366)</f>
        <v>0</v>
      </c>
      <c r="J367" s="36">
        <f>SUM([12]Ahmadnagar:Yavatmal!J366)</f>
        <v>2.4679999999999986</v>
      </c>
      <c r="K367" s="197">
        <f>SUM([12]Ahmadnagar:Yavatmal!K366)</f>
        <v>1</v>
      </c>
      <c r="L367" s="36">
        <f>SUM([12]Ahmadnagar:Yavatmal!L366)</f>
        <v>2.4679999999999986</v>
      </c>
      <c r="M367" s="36">
        <f>SUM([12]Ahmadnagar:Yavatmal!M366)</f>
        <v>0</v>
      </c>
      <c r="N367" s="36">
        <f>SUM([12]Ahmadnagar:Yavatmal!N366)</f>
        <v>0</v>
      </c>
      <c r="O367" s="158">
        <v>0</v>
      </c>
      <c r="P367" s="35">
        <f>SUM([12]Ahmadnagar:Yavatmal!P366)</f>
        <v>0</v>
      </c>
      <c r="Q367" s="36">
        <f>SUM([12]Ahmadnagar:Yavatmal!Q366)</f>
        <v>0</v>
      </c>
      <c r="R367" s="155">
        <f>SUM([12]Ahmadnagar:Yavatmal!R366)</f>
        <v>0</v>
      </c>
      <c r="S367" s="156">
        <f>SUM([12]Ahmadnagar:Yavatmal!S366)</f>
        <v>2.4679999999999986</v>
      </c>
      <c r="T367" s="197">
        <f t="shared" si="200"/>
        <v>1</v>
      </c>
      <c r="U367" s="38">
        <f>SUM([12]Ahmadnagar:Yavatmal!U366)</f>
        <v>2.4679999999999986</v>
      </c>
      <c r="V367" s="35"/>
      <c r="W367" s="36">
        <f>SUM([12]Ahmadnagar:Yavatmal!W366)</f>
        <v>0</v>
      </c>
      <c r="X367" s="39"/>
      <c r="Y367" s="35">
        <f>SUM([12]Ahmadnagar:Yavatmal!Y366)</f>
        <v>0</v>
      </c>
      <c r="Z367" s="38">
        <f>SUM([12]Ahmadnagar:Yavatmal!Z366)</f>
        <v>0</v>
      </c>
      <c r="AA367" s="155">
        <f>SUM([12]Ahmadnagar:Yavatmal!AA366)</f>
        <v>0</v>
      </c>
      <c r="AB367" s="159">
        <f>SUM([12]Ahmadnagar:Yavatmal!AB366)</f>
        <v>2.4679999999999986</v>
      </c>
      <c r="AC367" s="30"/>
      <c r="AD367" s="1">
        <f>SUM([12]Ahmadnagar:Yavatmal!AB366)</f>
        <v>2.4679999999999986</v>
      </c>
      <c r="AE367" s="1" t="b">
        <f t="shared" si="177"/>
        <v>1</v>
      </c>
      <c r="AF367" s="1">
        <f t="shared" si="202"/>
        <v>2.4679999999999986</v>
      </c>
    </row>
    <row r="368" spans="1:32">
      <c r="A368" s="31">
        <f>+A367+0.01</f>
        <v>23.140000000000008</v>
      </c>
      <c r="B368" s="34" t="s">
        <v>267</v>
      </c>
      <c r="C368" s="58">
        <f>SUM([12]Ahmadnagar:Yavatmal!C367)</f>
        <v>0</v>
      </c>
      <c r="D368" s="59">
        <f>SUM([12]Ahmadnagar:Yavatmal!D367)</f>
        <v>0</v>
      </c>
      <c r="E368" s="35">
        <f>SUM([12]Ahmadnagar:Yavatmal!E367)</f>
        <v>0</v>
      </c>
      <c r="F368" s="36">
        <f>SUM([12]Ahmadnagar:Yavatmal!F367)</f>
        <v>0</v>
      </c>
      <c r="G368" s="157">
        <f t="shared" si="198"/>
        <v>0</v>
      </c>
      <c r="H368" s="157">
        <f t="shared" si="198"/>
        <v>0</v>
      </c>
      <c r="I368" s="35">
        <f>SUM([12]Ahmadnagar:Yavatmal!I367)</f>
        <v>0</v>
      </c>
      <c r="J368" s="36">
        <f>SUM([12]Ahmadnagar:Yavatmal!J367)</f>
        <v>0</v>
      </c>
      <c r="K368" s="203">
        <f>SUM([12]Ahmadnagar:Yavatmal!K367)</f>
        <v>0</v>
      </c>
      <c r="L368" s="36">
        <f>SUM([12]Ahmadnagar:Yavatmal!L367)</f>
        <v>0</v>
      </c>
      <c r="M368" s="36">
        <f>SUM([12]Ahmadnagar:Yavatmal!M367)</f>
        <v>0</v>
      </c>
      <c r="N368" s="36">
        <f>SUM([12]Ahmadnagar:Yavatmal!N367)</f>
        <v>0</v>
      </c>
      <c r="O368" s="158">
        <v>6.8999999999999964E-2</v>
      </c>
      <c r="P368" s="35">
        <f>SUM([12]Ahmadnagar:Yavatmal!P367)</f>
        <v>146070.15</v>
      </c>
      <c r="Q368" s="36">
        <f>SUM([12]Ahmadnagar:Yavatmal!Q367)</f>
        <v>10078.84035</v>
      </c>
      <c r="R368" s="155">
        <f>SUM([12]Ahmadnagar:Yavatmal!R367)</f>
        <v>146070.15</v>
      </c>
      <c r="S368" s="156">
        <f>SUM([12]Ahmadnagar:Yavatmal!S367)</f>
        <v>10078.84035</v>
      </c>
      <c r="T368" s="203">
        <f t="shared" si="200"/>
        <v>0</v>
      </c>
      <c r="U368" s="38">
        <f>SUM([12]Ahmadnagar:Yavatmal!U367)</f>
        <v>0</v>
      </c>
      <c r="V368" s="35"/>
      <c r="W368" s="36">
        <f>SUM([12]Ahmadnagar:Yavatmal!W367)</f>
        <v>0</v>
      </c>
      <c r="X368" s="39">
        <v>6.9000000000000006E-2</v>
      </c>
      <c r="Y368" s="35">
        <f>SUM([12]Ahmadnagar:Yavatmal!Y367)</f>
        <v>0</v>
      </c>
      <c r="Z368" s="38">
        <f>SUM([12]Ahmadnagar:Yavatmal!Z367)</f>
        <v>0</v>
      </c>
      <c r="AA368" s="155">
        <f>SUM([12]Ahmadnagar:Yavatmal!AA367)</f>
        <v>0</v>
      </c>
      <c r="AB368" s="159">
        <f>SUM([12]Ahmadnagar:Yavatmal!AB367)</f>
        <v>0</v>
      </c>
      <c r="AC368" s="34"/>
      <c r="AD368" s="1">
        <f>SUM([12]Ahmadnagar:Yavatmal!AB367)</f>
        <v>0</v>
      </c>
      <c r="AE368" s="1" t="b">
        <f t="shared" si="177"/>
        <v>1</v>
      </c>
      <c r="AF368" s="1">
        <f t="shared" si="202"/>
        <v>10078.840349999995</v>
      </c>
    </row>
    <row r="369" spans="1:32">
      <c r="A369" s="31">
        <f t="shared" si="201"/>
        <v>23.150000000000009</v>
      </c>
      <c r="B369" s="99" t="s">
        <v>268</v>
      </c>
      <c r="C369" s="99">
        <f>SUM([12]Ahmadnagar:Yavatmal!C368)</f>
        <v>0</v>
      </c>
      <c r="D369" s="144">
        <f>SUM([12]Ahmadnagar:Yavatmal!D368)</f>
        <v>48.153159999999978</v>
      </c>
      <c r="E369" s="99">
        <f>SUM([12]Ahmadnagar:Yavatmal!E368)</f>
        <v>0</v>
      </c>
      <c r="F369" s="99">
        <f>SUM([12]Ahmadnagar:Yavatmal!F368)</f>
        <v>9.9999999999991207E-3</v>
      </c>
      <c r="G369" s="157">
        <f t="shared" si="198"/>
        <v>0</v>
      </c>
      <c r="H369" s="157">
        <f t="shared" si="198"/>
        <v>2.0767069077084712E-4</v>
      </c>
      <c r="I369" s="99">
        <f>SUM([12]Ahmadnagar:Yavatmal!I368)</f>
        <v>0</v>
      </c>
      <c r="J369" s="99">
        <f>SUM([12]Ahmadnagar:Yavatmal!J368)</f>
        <v>48.14315999999998</v>
      </c>
      <c r="K369" s="197">
        <f>SUM([12]Ahmadnagar:Yavatmal!K368)</f>
        <v>896</v>
      </c>
      <c r="L369" s="99">
        <f>SUM([12]Ahmadnagar:Yavatmal!L368)</f>
        <v>48.14315999999998</v>
      </c>
      <c r="M369" s="99">
        <f>SUM([12]Ahmadnagar:Yavatmal!M368)</f>
        <v>0</v>
      </c>
      <c r="N369" s="99">
        <f>SUM([12]Ahmadnagar:Yavatmal!N368)</f>
        <v>0</v>
      </c>
      <c r="O369" s="158">
        <v>0.3000000000000001</v>
      </c>
      <c r="P369" s="35">
        <f>SUM([12]Ahmadnagar:Yavatmal!P368)</f>
        <v>4915</v>
      </c>
      <c r="Q369" s="36">
        <f>SUM([12]Ahmadnagar:Yavatmal!Q368)</f>
        <v>1474.5000000000005</v>
      </c>
      <c r="R369" s="155">
        <f>SUM([12]Ahmadnagar:Yavatmal!R368)</f>
        <v>4915</v>
      </c>
      <c r="S369" s="156">
        <f>SUM([12]Ahmadnagar:Yavatmal!S368)</f>
        <v>1522.6431600000003</v>
      </c>
      <c r="T369" s="197">
        <f t="shared" si="200"/>
        <v>896</v>
      </c>
      <c r="U369" s="38">
        <f>SUM([12]Ahmadnagar:Yavatmal!U368)</f>
        <v>48.14315999999998</v>
      </c>
      <c r="V369" s="211"/>
      <c r="W369" s="99">
        <f>SUM([12]Ahmadnagar:Yavatmal!W368)</f>
        <v>0</v>
      </c>
      <c r="X369" s="39">
        <v>0.3</v>
      </c>
      <c r="Y369" s="35">
        <f>SUM([12]Ahmadnagar:Yavatmal!Y368)</f>
        <v>0</v>
      </c>
      <c r="Z369" s="38">
        <f>SUM([12]Ahmadnagar:Yavatmal!Z368)</f>
        <v>0</v>
      </c>
      <c r="AA369" s="155">
        <f>SUM([12]Ahmadnagar:Yavatmal!AA368)</f>
        <v>0</v>
      </c>
      <c r="AB369" s="159">
        <f>SUM([12]Ahmadnagar:Yavatmal!AB368)</f>
        <v>48.14315999999998</v>
      </c>
      <c r="AC369" s="34"/>
      <c r="AD369" s="1">
        <f>SUM([12]Ahmadnagar:Yavatmal!AB368)</f>
        <v>48.14315999999998</v>
      </c>
      <c r="AE369" s="1" t="b">
        <f t="shared" si="177"/>
        <v>1</v>
      </c>
      <c r="AF369" s="1">
        <f t="shared" si="202"/>
        <v>1522.6431600000005</v>
      </c>
    </row>
    <row r="370" spans="1:32" ht="30">
      <c r="A370" s="31">
        <f t="shared" si="201"/>
        <v>23.160000000000011</v>
      </c>
      <c r="B370" s="99" t="s">
        <v>269</v>
      </c>
      <c r="C370" s="155">
        <f>SUM([12]Ahmadnagar:Yavatmal!C369)</f>
        <v>0</v>
      </c>
      <c r="D370" s="156">
        <f>SUM([12]Ahmadnagar:Yavatmal!D369)</f>
        <v>366.5</v>
      </c>
      <c r="E370" s="155">
        <f>SUM([12]Ahmadnagar:Yavatmal!E369)</f>
        <v>0</v>
      </c>
      <c r="F370" s="156">
        <f>SUM([12]Ahmadnagar:Yavatmal!F369)</f>
        <v>207.85500000000002</v>
      </c>
      <c r="G370" s="157">
        <f t="shared" si="198"/>
        <v>0</v>
      </c>
      <c r="H370" s="157">
        <f t="shared" si="198"/>
        <v>0.56713506139154168</v>
      </c>
      <c r="I370" s="155">
        <f>SUM([12]Ahmadnagar:Yavatmal!I369)</f>
        <v>0</v>
      </c>
      <c r="J370" s="156">
        <f>SUM([12]Ahmadnagar:Yavatmal!J369)</f>
        <v>158.64500000000001</v>
      </c>
      <c r="K370" s="197">
        <f>SUM([12]Ahmadnagar:Yavatmal!K369)</f>
        <v>50</v>
      </c>
      <c r="L370" s="42">
        <f>SUM([12]Ahmadnagar:Yavatmal!L369)</f>
        <v>158.64500000000001</v>
      </c>
      <c r="M370" s="156">
        <f>SUM([12]Ahmadnagar:Yavatmal!M369)</f>
        <v>0</v>
      </c>
      <c r="N370" s="156">
        <f>SUM([12]Ahmadnagar:Yavatmal!N369)</f>
        <v>0</v>
      </c>
      <c r="O370" s="158">
        <v>0</v>
      </c>
      <c r="P370" s="35">
        <f>SUM([12]Ahmadnagar:Yavatmal!P369)</f>
        <v>0</v>
      </c>
      <c r="Q370" s="36">
        <f>SUM([12]Ahmadnagar:Yavatmal!Q369)</f>
        <v>0</v>
      </c>
      <c r="R370" s="155">
        <f>SUM([12]Ahmadnagar:Yavatmal!R369)</f>
        <v>0</v>
      </c>
      <c r="S370" s="156">
        <f>SUM([12]Ahmadnagar:Yavatmal!S369)</f>
        <v>158.64500000000001</v>
      </c>
      <c r="T370" s="197">
        <f t="shared" si="200"/>
        <v>50</v>
      </c>
      <c r="U370" s="38">
        <f>SUM([12]Ahmadnagar:Yavatmal!U369)</f>
        <v>158.64500000000001</v>
      </c>
      <c r="V370" s="155"/>
      <c r="W370" s="156">
        <f>SUM([12]Ahmadnagar:Yavatmal!W369)</f>
        <v>0</v>
      </c>
      <c r="X370" s="39"/>
      <c r="Y370" s="35">
        <f>SUM([12]Ahmadnagar:Yavatmal!Y369)</f>
        <v>0</v>
      </c>
      <c r="Z370" s="38">
        <f>SUM([12]Ahmadnagar:Yavatmal!Z369)</f>
        <v>0</v>
      </c>
      <c r="AA370" s="155">
        <f>SUM([12]Ahmadnagar:Yavatmal!AA369)</f>
        <v>0</v>
      </c>
      <c r="AB370" s="159">
        <f>SUM([12]Ahmadnagar:Yavatmal!AB369)</f>
        <v>158.64500000000001</v>
      </c>
      <c r="AC370" s="34"/>
      <c r="AD370" s="1">
        <f>SUM([12]Ahmadnagar:Yavatmal!AB369)</f>
        <v>158.64500000000001</v>
      </c>
      <c r="AE370" s="1" t="b">
        <f t="shared" si="177"/>
        <v>1</v>
      </c>
      <c r="AF370" s="1">
        <f t="shared" si="202"/>
        <v>158.64500000000001</v>
      </c>
    </row>
    <row r="371" spans="1:32" ht="30">
      <c r="A371" s="31">
        <f t="shared" si="201"/>
        <v>23.170000000000012</v>
      </c>
      <c r="B371" s="99" t="s">
        <v>270</v>
      </c>
      <c r="C371" s="155">
        <f>SUM([12]Ahmadnagar:Yavatmal!C370)</f>
        <v>0</v>
      </c>
      <c r="D371" s="156">
        <f>SUM([12]Ahmadnagar:Yavatmal!D370)</f>
        <v>210.00000000000006</v>
      </c>
      <c r="E371" s="155">
        <f>SUM([12]Ahmadnagar:Yavatmal!E370)</f>
        <v>0</v>
      </c>
      <c r="F371" s="156">
        <f>SUM([12]Ahmadnagar:Yavatmal!F370)</f>
        <v>171.23000000000005</v>
      </c>
      <c r="G371" s="157">
        <f t="shared" si="198"/>
        <v>0</v>
      </c>
      <c r="H371" s="157">
        <f t="shared" si="198"/>
        <v>0.81538095238095243</v>
      </c>
      <c r="I371" s="155">
        <f>SUM([12]Ahmadnagar:Yavatmal!I370)</f>
        <v>0</v>
      </c>
      <c r="J371" s="156">
        <f>SUM([12]Ahmadnagar:Yavatmal!J370)</f>
        <v>38.769999999999996</v>
      </c>
      <c r="K371" s="197">
        <f>SUM([12]Ahmadnagar:Yavatmal!K370)</f>
        <v>28</v>
      </c>
      <c r="L371" s="156">
        <f>SUM([12]Ahmadnagar:Yavatmal!L370)</f>
        <v>38.769999999999996</v>
      </c>
      <c r="M371" s="156">
        <f>SUM([12]Ahmadnagar:Yavatmal!M370)</f>
        <v>0</v>
      </c>
      <c r="N371" s="156">
        <f>SUM([12]Ahmadnagar:Yavatmal!N370)</f>
        <v>0</v>
      </c>
      <c r="O371" s="158">
        <v>0</v>
      </c>
      <c r="P371" s="35">
        <f>SUM([12]Ahmadnagar:Yavatmal!P370)</f>
        <v>0</v>
      </c>
      <c r="Q371" s="36">
        <f>SUM([12]Ahmadnagar:Yavatmal!Q370)</f>
        <v>0</v>
      </c>
      <c r="R371" s="155">
        <f>SUM([12]Ahmadnagar:Yavatmal!R370)</f>
        <v>0</v>
      </c>
      <c r="S371" s="156">
        <f>SUM([12]Ahmadnagar:Yavatmal!S370)</f>
        <v>38.769999999999996</v>
      </c>
      <c r="T371" s="197">
        <f t="shared" si="200"/>
        <v>28</v>
      </c>
      <c r="U371" s="38">
        <f>SUM([12]Ahmadnagar:Yavatmal!U370)</f>
        <v>38.769999999999996</v>
      </c>
      <c r="V371" s="155"/>
      <c r="W371" s="156">
        <f>SUM([12]Ahmadnagar:Yavatmal!W370)</f>
        <v>0</v>
      </c>
      <c r="X371" s="39"/>
      <c r="Y371" s="35">
        <f>SUM([12]Ahmadnagar:Yavatmal!Y370)</f>
        <v>0</v>
      </c>
      <c r="Z371" s="38">
        <f>SUM([12]Ahmadnagar:Yavatmal!Z370)</f>
        <v>0</v>
      </c>
      <c r="AA371" s="155">
        <f>SUM([12]Ahmadnagar:Yavatmal!AA370)</f>
        <v>0</v>
      </c>
      <c r="AB371" s="159">
        <f>SUM([12]Ahmadnagar:Yavatmal!AB370)</f>
        <v>38.769999999999996</v>
      </c>
      <c r="AC371" s="34"/>
      <c r="AD371" s="1">
        <f>SUM([12]Ahmadnagar:Yavatmal!AB370)</f>
        <v>38.769999999999996</v>
      </c>
      <c r="AE371" s="1" t="b">
        <f t="shared" si="177"/>
        <v>1</v>
      </c>
      <c r="AF371" s="1">
        <f t="shared" si="202"/>
        <v>38.769999999999996</v>
      </c>
    </row>
    <row r="372" spans="1:32" s="210" customFormat="1">
      <c r="A372" s="204">
        <f t="shared" si="201"/>
        <v>23.180000000000014</v>
      </c>
      <c r="B372" s="212" t="s">
        <v>271</v>
      </c>
      <c r="C372" s="201">
        <f>SUM([12]Ahmadnagar:Yavatmal!C371)</f>
        <v>0</v>
      </c>
      <c r="D372" s="202">
        <f>SUM([12]Ahmadnagar:Yavatmal!D371)</f>
        <v>606.09</v>
      </c>
      <c r="E372" s="201">
        <f>SUM([12]Ahmadnagar:Yavatmal!E371)</f>
        <v>0</v>
      </c>
      <c r="F372" s="202">
        <f>SUM([12]Ahmadnagar:Yavatmal!F371)</f>
        <v>541.46999999999991</v>
      </c>
      <c r="G372" s="206">
        <f t="shared" si="198"/>
        <v>0</v>
      </c>
      <c r="H372" s="206">
        <f t="shared" si="198"/>
        <v>0.89338217096470807</v>
      </c>
      <c r="I372" s="201">
        <f>SUM([12]Ahmadnagar:Yavatmal!I371)</f>
        <v>0</v>
      </c>
      <c r="J372" s="202">
        <f>SUM([12]Ahmadnagar:Yavatmal!J371)</f>
        <v>64.62</v>
      </c>
      <c r="K372" s="197">
        <f>SUM([12]Ahmadnagar:Yavatmal!K371)</f>
        <v>24</v>
      </c>
      <c r="L372" s="202">
        <f>SUM([12]Ahmadnagar:Yavatmal!L371)</f>
        <v>64.62</v>
      </c>
      <c r="M372" s="202">
        <f>SUM([12]Ahmadnagar:Yavatmal!M371)</f>
        <v>0</v>
      </c>
      <c r="N372" s="202">
        <f>SUM([12]Ahmadnagar:Yavatmal!N371)</f>
        <v>0</v>
      </c>
      <c r="O372" s="199">
        <v>1.8999999999999995</v>
      </c>
      <c r="P372" s="200">
        <f>SUM([12]Ahmadnagar:Yavatmal!P371)</f>
        <v>350</v>
      </c>
      <c r="Q372" s="198">
        <f>SUM([12]Ahmadnagar:Yavatmal!Q371)</f>
        <v>665.00000000000023</v>
      </c>
      <c r="R372" s="201">
        <f>SUM([12]Ahmadnagar:Yavatmal!R371)</f>
        <v>350</v>
      </c>
      <c r="S372" s="202">
        <f>SUM([12]Ahmadnagar:Yavatmal!S371)</f>
        <v>729.62</v>
      </c>
      <c r="T372" s="197">
        <f t="shared" si="200"/>
        <v>24</v>
      </c>
      <c r="U372" s="207">
        <f>SUM([12]Ahmadnagar:Yavatmal!U371)</f>
        <v>64.62</v>
      </c>
      <c r="V372" s="201"/>
      <c r="W372" s="202">
        <f>SUM([12]Ahmadnagar:Yavatmal!W371)</f>
        <v>0</v>
      </c>
      <c r="X372" s="208">
        <v>1.9</v>
      </c>
      <c r="Y372" s="200">
        <v>25</v>
      </c>
      <c r="Z372" s="207">
        <f>SUM([12]Ahmadnagar:Yavatmal!Z371)</f>
        <v>47.499999999999986</v>
      </c>
      <c r="AA372" s="201">
        <f>SUM([12]Ahmadnagar:Yavatmal!AA371)</f>
        <v>25</v>
      </c>
      <c r="AB372" s="209">
        <f>SUM([12]Ahmadnagar:Yavatmal!AB371)</f>
        <v>112.11999999999999</v>
      </c>
      <c r="AC372" s="205"/>
      <c r="AD372" s="210">
        <f>SUM([12]Ahmadnagar:Yavatmal!AB371)</f>
        <v>112.11999999999999</v>
      </c>
      <c r="AE372" s="210" t="b">
        <f t="shared" si="177"/>
        <v>1</v>
      </c>
      <c r="AF372" s="210">
        <f t="shared" si="202"/>
        <v>729.61999999999978</v>
      </c>
    </row>
    <row r="373" spans="1:32">
      <c r="A373" s="31">
        <f t="shared" si="201"/>
        <v>23.190000000000015</v>
      </c>
      <c r="B373" s="40" t="s">
        <v>272</v>
      </c>
      <c r="C373" s="58">
        <f>SUM([12]Ahmadnagar:Yavatmal!C372)</f>
        <v>0</v>
      </c>
      <c r="D373" s="59">
        <f>SUM([12]Ahmadnagar:Yavatmal!D372)</f>
        <v>118.81000000000002</v>
      </c>
      <c r="E373" s="41">
        <f>SUM([12]Ahmadnagar:Yavatmal!E372)</f>
        <v>0</v>
      </c>
      <c r="F373" s="42">
        <f>SUM([12]Ahmadnagar:Yavatmal!F372)</f>
        <v>88.33</v>
      </c>
      <c r="G373" s="157">
        <f t="shared" si="198"/>
        <v>0</v>
      </c>
      <c r="H373" s="157">
        <f t="shared" si="198"/>
        <v>0.74345593805235233</v>
      </c>
      <c r="I373" s="41">
        <f>SUM([12]Ahmadnagar:Yavatmal!I372)</f>
        <v>0</v>
      </c>
      <c r="J373" s="42">
        <f>SUM([12]Ahmadnagar:Yavatmal!J372)</f>
        <v>30.48</v>
      </c>
      <c r="K373" s="197">
        <f>SUM([12]Ahmadnagar:Yavatmal!K372)</f>
        <v>662</v>
      </c>
      <c r="L373" s="42">
        <f>SUM([12]Ahmadnagar:Yavatmal!L372)</f>
        <v>30.48</v>
      </c>
      <c r="M373" s="42">
        <f>SUM([12]Ahmadnagar:Yavatmal!M372)</f>
        <v>0</v>
      </c>
      <c r="N373" s="42">
        <f>SUM([12]Ahmadnagar:Yavatmal!N372)</f>
        <v>0</v>
      </c>
      <c r="O373" s="158">
        <v>0.24000000000000016</v>
      </c>
      <c r="P373" s="41">
        <f>SUM([12]Ahmadnagar:Yavatmal!P372)</f>
        <v>3492</v>
      </c>
      <c r="Q373" s="42">
        <f>SUM([12]Ahmadnagar:Yavatmal!Q372)</f>
        <v>838.08</v>
      </c>
      <c r="R373" s="155">
        <f>SUM([12]Ahmadnagar:Yavatmal!R372)</f>
        <v>3492</v>
      </c>
      <c r="S373" s="156">
        <f>SUM([12]Ahmadnagar:Yavatmal!S372)</f>
        <v>868.56000000000006</v>
      </c>
      <c r="T373" s="197">
        <f t="shared" si="200"/>
        <v>662</v>
      </c>
      <c r="U373" s="38">
        <f>SUM([12]Ahmadnagar:Yavatmal!U372)</f>
        <v>30.48</v>
      </c>
      <c r="V373" s="41"/>
      <c r="W373" s="42">
        <f>SUM([12]Ahmadnagar:Yavatmal!W372)</f>
        <v>0</v>
      </c>
      <c r="X373" s="39">
        <v>0.24</v>
      </c>
      <c r="Y373" s="35">
        <f>SUM([12]Ahmadnagar:Yavatmal!Y372)</f>
        <v>0</v>
      </c>
      <c r="Z373" s="45">
        <f>SUM([12]Ahmadnagar:Yavatmal!Z372)</f>
        <v>0</v>
      </c>
      <c r="AA373" s="155">
        <f>SUM([12]Ahmadnagar:Yavatmal!AA372)</f>
        <v>0</v>
      </c>
      <c r="AB373" s="159">
        <f>SUM([12]Ahmadnagar:Yavatmal!AB372)</f>
        <v>30.48</v>
      </c>
      <c r="AC373" s="34"/>
      <c r="AD373" s="1">
        <f>SUM([12]Ahmadnagar:Yavatmal!AB372)</f>
        <v>30.48</v>
      </c>
      <c r="AE373" s="1" t="b">
        <f t="shared" si="177"/>
        <v>1</v>
      </c>
      <c r="AF373" s="1">
        <f t="shared" si="202"/>
        <v>868.56000000000051</v>
      </c>
    </row>
    <row r="374" spans="1:32">
      <c r="A374" s="31">
        <f t="shared" si="201"/>
        <v>23.200000000000017</v>
      </c>
      <c r="B374" s="40" t="s">
        <v>273</v>
      </c>
      <c r="C374" s="41">
        <f>SUM([12]Ahmadnagar:Yavatmal!C373)</f>
        <v>0</v>
      </c>
      <c r="D374" s="42">
        <f>SUM([12]Ahmadnagar:Yavatmal!D373)</f>
        <v>0</v>
      </c>
      <c r="E374" s="41">
        <f>SUM([12]Ahmadnagar:Yavatmal!E373)</f>
        <v>0</v>
      </c>
      <c r="F374" s="42">
        <f>SUM([12]Ahmadnagar:Yavatmal!F373)</f>
        <v>0</v>
      </c>
      <c r="G374" s="157">
        <f t="shared" si="198"/>
        <v>0</v>
      </c>
      <c r="H374" s="157">
        <f t="shared" si="198"/>
        <v>0</v>
      </c>
      <c r="I374" s="41">
        <f>SUM([12]Ahmadnagar:Yavatmal!I373)</f>
        <v>0</v>
      </c>
      <c r="J374" s="42">
        <f>SUM([12]Ahmadnagar:Yavatmal!J373)</f>
        <v>0</v>
      </c>
      <c r="K374" s="203">
        <f>SUM([12]Ahmadnagar:Yavatmal!K373)</f>
        <v>0</v>
      </c>
      <c r="L374" s="42">
        <f>SUM([12]Ahmadnagar:Yavatmal!L373)</f>
        <v>0</v>
      </c>
      <c r="M374" s="42">
        <f>SUM([12]Ahmadnagar:Yavatmal!M373)</f>
        <v>0</v>
      </c>
      <c r="N374" s="42">
        <f>SUM([12]Ahmadnagar:Yavatmal!N373)</f>
        <v>0</v>
      </c>
      <c r="O374" s="158">
        <v>0.20000000000000009</v>
      </c>
      <c r="P374" s="41">
        <f>SUM([12]Ahmadnagar:Yavatmal!P373)</f>
        <v>0</v>
      </c>
      <c r="Q374" s="42">
        <f>SUM([12]Ahmadnagar:Yavatmal!Q373)</f>
        <v>0</v>
      </c>
      <c r="R374" s="155">
        <f>SUM([12]Ahmadnagar:Yavatmal!R373)</f>
        <v>0</v>
      </c>
      <c r="S374" s="156">
        <f>SUM([12]Ahmadnagar:Yavatmal!S373)</f>
        <v>0</v>
      </c>
      <c r="T374" s="203">
        <f t="shared" si="200"/>
        <v>0</v>
      </c>
      <c r="U374" s="38">
        <f>SUM([12]Ahmadnagar:Yavatmal!U373)</f>
        <v>0</v>
      </c>
      <c r="V374" s="41"/>
      <c r="W374" s="42">
        <f>SUM([12]Ahmadnagar:Yavatmal!W373)</f>
        <v>0</v>
      </c>
      <c r="X374" s="39">
        <v>0.2</v>
      </c>
      <c r="Y374" s="35">
        <f>SUM([12]Ahmadnagar:Yavatmal!Y373)</f>
        <v>0</v>
      </c>
      <c r="Z374" s="45">
        <f>SUM([12]Ahmadnagar:Yavatmal!Z373)</f>
        <v>0</v>
      </c>
      <c r="AA374" s="155">
        <f>SUM([12]Ahmadnagar:Yavatmal!AA373)</f>
        <v>0</v>
      </c>
      <c r="AB374" s="159">
        <f>SUM([12]Ahmadnagar:Yavatmal!AB373)</f>
        <v>0</v>
      </c>
      <c r="AC374" s="34"/>
      <c r="AD374" s="1">
        <f>SUM([12]Ahmadnagar:Yavatmal!AB373)</f>
        <v>0</v>
      </c>
      <c r="AE374" s="1" t="b">
        <f t="shared" si="177"/>
        <v>1</v>
      </c>
      <c r="AF374" s="1">
        <f t="shared" si="202"/>
        <v>0</v>
      </c>
    </row>
    <row r="375" spans="1:32">
      <c r="A375" s="31">
        <f t="shared" si="201"/>
        <v>23.210000000000019</v>
      </c>
      <c r="B375" s="99" t="s">
        <v>274</v>
      </c>
      <c r="C375" s="41">
        <f>SUM([12]Ahmadnagar:Yavatmal!C374)</f>
        <v>0</v>
      </c>
      <c r="D375" s="42">
        <f>SUM([12]Ahmadnagar:Yavatmal!D374)</f>
        <v>0</v>
      </c>
      <c r="E375" s="41">
        <f>SUM([12]Ahmadnagar:Yavatmal!E374)</f>
        <v>0</v>
      </c>
      <c r="F375" s="42">
        <f>SUM([12]Ahmadnagar:Yavatmal!F374)</f>
        <v>0</v>
      </c>
      <c r="G375" s="99">
        <f t="shared" si="198"/>
        <v>0</v>
      </c>
      <c r="H375" s="99">
        <f t="shared" si="198"/>
        <v>0</v>
      </c>
      <c r="I375" s="41">
        <f>SUM([12]Ahmadnagar:Yavatmal!I374)</f>
        <v>0</v>
      </c>
      <c r="J375" s="42">
        <f>SUM([12]Ahmadnagar:Yavatmal!J374)</f>
        <v>0</v>
      </c>
      <c r="K375" s="203">
        <f>SUM([12]Ahmadnagar:Yavatmal!K374)</f>
        <v>0</v>
      </c>
      <c r="L375" s="42">
        <f>SUM([12]Ahmadnagar:Yavatmal!L374)</f>
        <v>0</v>
      </c>
      <c r="M375" s="42">
        <f>SUM([12]Ahmadnagar:Yavatmal!M374)</f>
        <v>0</v>
      </c>
      <c r="N375" s="42">
        <f>SUM([12]Ahmadnagar:Yavatmal!N374)</f>
        <v>0</v>
      </c>
      <c r="O375" s="158">
        <v>0.25</v>
      </c>
      <c r="P375" s="41">
        <f>SUM([12]Ahmadnagar:Yavatmal!P374)</f>
        <v>4887</v>
      </c>
      <c r="Q375" s="42">
        <f>SUM([12]Ahmadnagar:Yavatmal!Q374)</f>
        <v>1221.75</v>
      </c>
      <c r="R375" s="155">
        <f>SUM([12]Ahmadnagar:Yavatmal!R374)</f>
        <v>4887</v>
      </c>
      <c r="S375" s="156">
        <f>SUM([12]Ahmadnagar:Yavatmal!S374)</f>
        <v>1221.75</v>
      </c>
      <c r="T375" s="203">
        <f t="shared" si="200"/>
        <v>0</v>
      </c>
      <c r="U375" s="38">
        <f>SUM([12]Ahmadnagar:Yavatmal!U374)</f>
        <v>0</v>
      </c>
      <c r="V375" s="41"/>
      <c r="W375" s="42">
        <f>SUM([12]Ahmadnagar:Yavatmal!W374)</f>
        <v>0</v>
      </c>
      <c r="X375" s="39">
        <v>0.25</v>
      </c>
      <c r="Y375" s="35">
        <f>SUM([12]Ahmadnagar:Yavatmal!Y374)</f>
        <v>0</v>
      </c>
      <c r="Z375" s="45">
        <f>SUM([12]Ahmadnagar:Yavatmal!Z374)</f>
        <v>0</v>
      </c>
      <c r="AA375" s="155">
        <f>SUM([12]Ahmadnagar:Yavatmal!AA374)</f>
        <v>0</v>
      </c>
      <c r="AB375" s="159">
        <f>SUM([12]Ahmadnagar:Yavatmal!AB374)</f>
        <v>0</v>
      </c>
      <c r="AC375" s="34"/>
      <c r="AD375" s="1">
        <f>SUM([12]Ahmadnagar:Yavatmal!AB374)</f>
        <v>0</v>
      </c>
      <c r="AE375" s="1" t="b">
        <f t="shared" si="177"/>
        <v>1</v>
      </c>
      <c r="AF375" s="1">
        <f t="shared" si="202"/>
        <v>1221.75</v>
      </c>
    </row>
    <row r="376" spans="1:32" ht="18" customHeight="1">
      <c r="A376" s="31">
        <f t="shared" si="201"/>
        <v>23.22000000000002</v>
      </c>
      <c r="B376" s="34" t="s">
        <v>275</v>
      </c>
      <c r="C376" s="58">
        <f>SUM([12]Ahmadnagar:Yavatmal!C375)</f>
        <v>380</v>
      </c>
      <c r="D376" s="59">
        <f>SUM([12]Ahmadnagar:Yavatmal!D375)</f>
        <v>655.68700000000001</v>
      </c>
      <c r="E376" s="99">
        <f>SUM([12]Ahmadnagar:Yavatmal!E375)</f>
        <v>0</v>
      </c>
      <c r="F376" s="99">
        <f>SUM([12]Ahmadnagar:Yavatmal!F375)</f>
        <v>642.18600000000004</v>
      </c>
      <c r="G376" s="157">
        <f t="shared" si="198"/>
        <v>0</v>
      </c>
      <c r="H376" s="157">
        <f t="shared" si="198"/>
        <v>0.97940938283052736</v>
      </c>
      <c r="I376" s="99">
        <f>SUM([12]Ahmadnagar:Yavatmal!I375)</f>
        <v>380</v>
      </c>
      <c r="J376" s="99">
        <f>SUM([12]Ahmadnagar:Yavatmal!J375)</f>
        <v>13.500999999999998</v>
      </c>
      <c r="K376" s="203">
        <f>SUM([12]Ahmadnagar:Yavatmal!K375)</f>
        <v>12</v>
      </c>
      <c r="L376" s="144">
        <f>SUM([12]Ahmadnagar:Yavatmal!L375)</f>
        <v>13.500999999999998</v>
      </c>
      <c r="M376" s="99">
        <f>SUM([12]Ahmadnagar:Yavatmal!M375)</f>
        <v>0</v>
      </c>
      <c r="N376" s="99">
        <f>SUM([12]Ahmadnagar:Yavatmal!N375)</f>
        <v>0</v>
      </c>
      <c r="O376" s="158">
        <v>0</v>
      </c>
      <c r="P376" s="99">
        <f>SUM([12]Ahmadnagar:Yavatmal!P375)</f>
        <v>474</v>
      </c>
      <c r="Q376" s="144">
        <f>SUM([12]Ahmadnagar:Yavatmal!Q375)</f>
        <v>895.85425999999995</v>
      </c>
      <c r="R376" s="155">
        <f>SUM([12]Ahmadnagar:Yavatmal!R375)</f>
        <v>474</v>
      </c>
      <c r="S376" s="156">
        <f>SUM([12]Ahmadnagar:Yavatmal!S375)</f>
        <v>909.35525999999993</v>
      </c>
      <c r="T376" s="213"/>
      <c r="U376" s="38">
        <f>SUM([12]Ahmadnagar:Yavatmal!U375)</f>
        <v>0</v>
      </c>
      <c r="V376" s="211"/>
      <c r="W376" s="99">
        <f>SUM([12]Ahmadnagar:Yavatmal!W375)</f>
        <v>0</v>
      </c>
      <c r="X376" s="39"/>
      <c r="Y376" s="35">
        <f>SUM([12]Ahmadnagar:Yavatmal!Y375)</f>
        <v>315</v>
      </c>
      <c r="Z376" s="159">
        <f>SUM([12]Ahmadnagar:Yavatmal!Z375)</f>
        <v>543.07999999999993</v>
      </c>
      <c r="AA376" s="155">
        <f>SUM([12]Ahmadnagar:Yavatmal!AA375)</f>
        <v>315</v>
      </c>
      <c r="AB376" s="159">
        <f>SUM([12]Ahmadnagar:Yavatmal!AB375)</f>
        <v>543.07999999999993</v>
      </c>
      <c r="AC376" s="30"/>
      <c r="AD376" s="1">
        <f>SUM([12]Ahmadnagar:Yavatmal!AB375)</f>
        <v>543.07999999999993</v>
      </c>
      <c r="AE376" s="1" t="b">
        <f t="shared" si="177"/>
        <v>1</v>
      </c>
      <c r="AF376" s="1">
        <f t="shared" si="202"/>
        <v>13.500999999999998</v>
      </c>
    </row>
    <row r="377" spans="1:32" ht="30">
      <c r="A377" s="31">
        <f t="shared" si="201"/>
        <v>23.230000000000022</v>
      </c>
      <c r="B377" s="34" t="s">
        <v>276</v>
      </c>
      <c r="C377" s="58">
        <f>SUM([12]Ahmadnagar:Yavatmal!C376)</f>
        <v>176</v>
      </c>
      <c r="D377" s="59">
        <f>SUM([12]Ahmadnagar:Yavatmal!D376)</f>
        <v>370.40400000000005</v>
      </c>
      <c r="E377" s="99">
        <f>SUM([12]Ahmadnagar:Yavatmal!E376)</f>
        <v>0</v>
      </c>
      <c r="F377" s="99">
        <f>SUM([12]Ahmadnagar:Yavatmal!F376)</f>
        <v>358.20500000000004</v>
      </c>
      <c r="G377" s="157">
        <f t="shared" si="198"/>
        <v>0</v>
      </c>
      <c r="H377" s="157">
        <f t="shared" si="198"/>
        <v>0.96706569043530843</v>
      </c>
      <c r="I377" s="99">
        <f>SUM([12]Ahmadnagar:Yavatmal!I376)</f>
        <v>176</v>
      </c>
      <c r="J377" s="99">
        <f>SUM([12]Ahmadnagar:Yavatmal!J376)</f>
        <v>12.199</v>
      </c>
      <c r="K377" s="203">
        <f>SUM([12]Ahmadnagar:Yavatmal!K376)</f>
        <v>11</v>
      </c>
      <c r="L377" s="144">
        <f>SUM([12]Ahmadnagar:Yavatmal!L376)</f>
        <v>12.199</v>
      </c>
      <c r="M377" s="99">
        <f>SUM([12]Ahmadnagar:Yavatmal!M376)</f>
        <v>0</v>
      </c>
      <c r="N377" s="99">
        <f>SUM([12]Ahmadnagar:Yavatmal!N376)</f>
        <v>0</v>
      </c>
      <c r="O377" s="158">
        <v>0</v>
      </c>
      <c r="P377" s="99">
        <f>SUM([12]Ahmadnagar:Yavatmal!P376)</f>
        <v>353</v>
      </c>
      <c r="Q377" s="144">
        <f>SUM([12]Ahmadnagar:Yavatmal!Q376)</f>
        <v>830.80899999999974</v>
      </c>
      <c r="R377" s="155">
        <f>SUM([12]Ahmadnagar:Yavatmal!R376)</f>
        <v>353</v>
      </c>
      <c r="S377" s="156">
        <f>SUM([12]Ahmadnagar:Yavatmal!S376)</f>
        <v>843.00799999999981</v>
      </c>
      <c r="T377" s="213"/>
      <c r="U377" s="38">
        <f>SUM([12]Ahmadnagar:Yavatmal!U376)</f>
        <v>0</v>
      </c>
      <c r="V377" s="211"/>
      <c r="W377" s="99">
        <f>SUM([12]Ahmadnagar:Yavatmal!W376)</f>
        <v>0</v>
      </c>
      <c r="X377" s="39"/>
      <c r="Y377" s="35">
        <f>SUM([12]Ahmadnagar:Yavatmal!Y376)</f>
        <v>244</v>
      </c>
      <c r="Z377" s="159">
        <f>SUM([12]Ahmadnagar:Yavatmal!Z376)</f>
        <v>482.09000000000009</v>
      </c>
      <c r="AA377" s="155">
        <f>SUM([12]Ahmadnagar:Yavatmal!AA376)</f>
        <v>244</v>
      </c>
      <c r="AB377" s="159">
        <f>SUM([12]Ahmadnagar:Yavatmal!AB376)</f>
        <v>482.09000000000009</v>
      </c>
      <c r="AC377" s="30"/>
      <c r="AD377" s="1">
        <f>SUM([12]Ahmadnagar:Yavatmal!AB376)</f>
        <v>482.09000000000009</v>
      </c>
      <c r="AE377" s="1" t="b">
        <f t="shared" si="177"/>
        <v>1</v>
      </c>
      <c r="AF377" s="1">
        <f t="shared" si="202"/>
        <v>12.199</v>
      </c>
    </row>
    <row r="378" spans="1:32" ht="46.5" customHeight="1">
      <c r="A378" s="31">
        <v>23.24</v>
      </c>
      <c r="B378" s="46" t="s">
        <v>277</v>
      </c>
      <c r="C378" s="47">
        <f>SUM([12]Ahmadnagar:Yavatmal!C377)</f>
        <v>0</v>
      </c>
      <c r="D378" s="48">
        <f>SUM([12]Ahmadnagar:Yavatmal!D377)</f>
        <v>0</v>
      </c>
      <c r="E378" s="47">
        <f>SUM([12]Ahmadnagar:Yavatmal!E377)</f>
        <v>0</v>
      </c>
      <c r="F378" s="48">
        <f>SUM([12]Ahmadnagar:Yavatmal!F377)</f>
        <v>0</v>
      </c>
      <c r="G378" s="177">
        <f t="shared" si="198"/>
        <v>0</v>
      </c>
      <c r="H378" s="177">
        <f t="shared" si="198"/>
        <v>0</v>
      </c>
      <c r="I378" s="47">
        <f>SUM([12]Ahmadnagar:Yavatmal!I377)</f>
        <v>0</v>
      </c>
      <c r="J378" s="48">
        <f>SUM([12]Ahmadnagar:Yavatmal!J377)</f>
        <v>0</v>
      </c>
      <c r="K378" s="203">
        <f>SUM([12]Ahmadnagar:Yavatmal!K377)</f>
        <v>0</v>
      </c>
      <c r="L378" s="48">
        <f>SUM([12]Ahmadnagar:Yavatmal!L377)</f>
        <v>0</v>
      </c>
      <c r="M378" s="48">
        <f>SUM([12]Ahmadnagar:Yavatmal!M377)</f>
        <v>0</v>
      </c>
      <c r="N378" s="48">
        <f>SUM([12]Ahmadnagar:Yavatmal!N377)</f>
        <v>0</v>
      </c>
      <c r="O378" s="49">
        <v>0</v>
      </c>
      <c r="P378" s="47">
        <f>SUM([12]Ahmadnagar:Yavatmal!P377)</f>
        <v>0</v>
      </c>
      <c r="Q378" s="48">
        <f>SUM([12]Ahmadnagar:Yavatmal!Q377)</f>
        <v>0</v>
      </c>
      <c r="R378" s="47">
        <f>SUM([12]Ahmadnagar:Yavatmal!R377)</f>
        <v>0</v>
      </c>
      <c r="S378" s="48">
        <f>SUM([12]Ahmadnagar:Yavatmal!S377)</f>
        <v>0</v>
      </c>
      <c r="T378" s="203">
        <f t="shared" si="200"/>
        <v>0</v>
      </c>
      <c r="U378" s="38">
        <f>SUM([12]Ahmadnagar:Yavatmal!U377)</f>
        <v>0</v>
      </c>
      <c r="V378" s="48">
        <f>SUM([12]Ahmadnagar:Yavatmal!V377)</f>
        <v>0</v>
      </c>
      <c r="W378" s="48">
        <f>SUM([12]Ahmadnagar:Yavatmal!W377)</f>
        <v>0</v>
      </c>
      <c r="X378" s="39"/>
      <c r="Y378" s="35">
        <f t="shared" ref="Y378:Y383" si="203">P378</f>
        <v>0</v>
      </c>
      <c r="Z378" s="50">
        <f>SUM([12]Ahmadnagar:Yavatmal!Z377)</f>
        <v>0</v>
      </c>
      <c r="AA378" s="47">
        <f>SUM([12]Ahmadnagar:Yavatmal!AA377)</f>
        <v>0</v>
      </c>
      <c r="AB378" s="50">
        <f>SUM([12]Ahmadnagar:Yavatmal!AB377)</f>
        <v>0</v>
      </c>
      <c r="AC378" s="30"/>
      <c r="AD378" s="1">
        <f>SUM([12]Ahmadnagar:Yavatmal!AB377)</f>
        <v>0</v>
      </c>
      <c r="AE378" s="1" t="b">
        <f t="shared" si="177"/>
        <v>1</v>
      </c>
      <c r="AF378" s="1">
        <f t="shared" si="202"/>
        <v>0</v>
      </c>
    </row>
    <row r="379" spans="1:32" s="75" customFormat="1" ht="66" customHeight="1">
      <c r="A379" s="81"/>
      <c r="B379" s="214" t="s">
        <v>278</v>
      </c>
      <c r="C379" s="215">
        <f>SUM([12]Ahmadnagar:Yavatmal!C378)</f>
        <v>0</v>
      </c>
      <c r="D379" s="216">
        <f>SUM([12]Ahmadnagar:Yavatmal!D378)</f>
        <v>0</v>
      </c>
      <c r="E379" s="215">
        <f>SUM([12]Ahmadnagar:Yavatmal!E378)</f>
        <v>0</v>
      </c>
      <c r="F379" s="216">
        <f>SUM([12]Ahmadnagar:Yavatmal!F378)</f>
        <v>0</v>
      </c>
      <c r="G379" s="217">
        <f t="shared" si="198"/>
        <v>0</v>
      </c>
      <c r="H379" s="217">
        <f t="shared" si="198"/>
        <v>0</v>
      </c>
      <c r="I379" s="215">
        <f>SUM([12]Ahmadnagar:Yavatmal!I378)</f>
        <v>0</v>
      </c>
      <c r="J379" s="216">
        <f>SUM([12]Ahmadnagar:Yavatmal!J378)</f>
        <v>0</v>
      </c>
      <c r="K379" s="218">
        <f>SUM([12]Ahmadnagar:Yavatmal!K378)</f>
        <v>0</v>
      </c>
      <c r="L379" s="216">
        <f>SUM([12]Ahmadnagar:Yavatmal!L378)</f>
        <v>0</v>
      </c>
      <c r="M379" s="216">
        <f>SUM([12]Ahmadnagar:Yavatmal!M378)</f>
        <v>0</v>
      </c>
      <c r="N379" s="216">
        <f>SUM([12]Ahmadnagar:Yavatmal!N378)</f>
        <v>0</v>
      </c>
      <c r="O379" s="219">
        <v>4170.72</v>
      </c>
      <c r="P379" s="215">
        <f>SUM([12]Ahmadnagar:Yavatmal!P378)</f>
        <v>1</v>
      </c>
      <c r="Q379" s="216">
        <f>SUM([12]Ahmadnagar:Yavatmal!Q378)</f>
        <v>4170.72</v>
      </c>
      <c r="R379" s="220">
        <f>SUM([12]Ahmadnagar:Yavatmal!R378)</f>
        <v>1</v>
      </c>
      <c r="S379" s="221">
        <f>SUM([12]Ahmadnagar:Yavatmal!S378)</f>
        <v>4170.72</v>
      </c>
      <c r="T379" s="218">
        <f t="shared" si="200"/>
        <v>0</v>
      </c>
      <c r="U379" s="94">
        <f>SUM([12]Ahmadnagar:Yavatmal!U378)</f>
        <v>0</v>
      </c>
      <c r="V379" s="216">
        <f>SUM([12]Ahmadnagar:Yavatmal!V378)</f>
        <v>0</v>
      </c>
      <c r="W379" s="216">
        <f>SUM([12]Ahmadnagar:Yavatmal!W378)</f>
        <v>0</v>
      </c>
      <c r="X379" s="73"/>
      <c r="Y379" s="93">
        <f>SUM([12]Ahmadnagar:Yavatmal!Y378)</f>
        <v>1</v>
      </c>
      <c r="Z379" s="222">
        <f>SUM([12]Ahmadnagar:Yavatmal!Z378)</f>
        <v>2356.75</v>
      </c>
      <c r="AA379" s="220">
        <f>SUM([12]Ahmadnagar:Yavatmal!AA378)</f>
        <v>1</v>
      </c>
      <c r="AB379" s="222">
        <f>SUM([12]Ahmadnagar:Yavatmal!AB378)</f>
        <v>2356.75</v>
      </c>
      <c r="AC379" s="223" t="s">
        <v>279</v>
      </c>
      <c r="AD379" s="75">
        <f>SUM([12]Ahmadnagar:Yavatmal!AB378)</f>
        <v>2356.75</v>
      </c>
      <c r="AE379" s="75" t="b">
        <f t="shared" si="177"/>
        <v>1</v>
      </c>
      <c r="AF379" s="75">
        <f t="shared" si="202"/>
        <v>4170.72</v>
      </c>
    </row>
    <row r="380" spans="1:32" ht="30">
      <c r="A380" s="31"/>
      <c r="B380" s="99" t="s">
        <v>280</v>
      </c>
      <c r="C380" s="58">
        <f>SUM([12]Ahmadnagar:Yavatmal!C379)</f>
        <v>0</v>
      </c>
      <c r="D380" s="59">
        <f>SUM([12]Ahmadnagar:Yavatmal!D379)</f>
        <v>0</v>
      </c>
      <c r="E380" s="99">
        <f>SUM([12]Ahmadnagar:Yavatmal!E379)</f>
        <v>0</v>
      </c>
      <c r="F380" s="99">
        <f>SUM([12]Ahmadnagar:Yavatmal!F379)</f>
        <v>0</v>
      </c>
      <c r="G380" s="157">
        <f t="shared" si="198"/>
        <v>0</v>
      </c>
      <c r="H380" s="157">
        <f t="shared" si="198"/>
        <v>0</v>
      </c>
      <c r="I380" s="99">
        <f>SUM([12]Ahmadnagar:Yavatmal!I379)</f>
        <v>0</v>
      </c>
      <c r="J380" s="99">
        <f>SUM([12]Ahmadnagar:Yavatmal!J379)</f>
        <v>0</v>
      </c>
      <c r="K380" s="203">
        <f>SUM([12]Ahmadnagar:Yavatmal!K379)</f>
        <v>0</v>
      </c>
      <c r="L380" s="99">
        <f>SUM([12]Ahmadnagar:Yavatmal!L379)</f>
        <v>0</v>
      </c>
      <c r="M380" s="99">
        <f>SUM([12]Ahmadnagar:Yavatmal!M379)</f>
        <v>0</v>
      </c>
      <c r="N380" s="99">
        <f>SUM([12]Ahmadnagar:Yavatmal!N379)</f>
        <v>0</v>
      </c>
      <c r="O380" s="158">
        <v>0</v>
      </c>
      <c r="P380" s="99">
        <f>SUM([12]Ahmadnagar:Yavatmal!P379)</f>
        <v>0</v>
      </c>
      <c r="Q380" s="99">
        <f>SUM([12]Ahmadnagar:Yavatmal!Q379)</f>
        <v>0</v>
      </c>
      <c r="R380" s="155">
        <f>SUM([12]Ahmadnagar:Yavatmal!R379)</f>
        <v>0</v>
      </c>
      <c r="S380" s="156">
        <f>SUM([12]Ahmadnagar:Yavatmal!S379)</f>
        <v>0</v>
      </c>
      <c r="T380" s="203">
        <f t="shared" si="200"/>
        <v>0</v>
      </c>
      <c r="U380" s="38">
        <f>SUM([12]Ahmadnagar:Yavatmal!U379)</f>
        <v>0</v>
      </c>
      <c r="V380" s="99">
        <f>SUM([12]Ahmadnagar:Yavatmal!V379)</f>
        <v>0</v>
      </c>
      <c r="W380" s="99">
        <f>SUM([12]Ahmadnagar:Yavatmal!W379)</f>
        <v>0</v>
      </c>
      <c r="X380" s="39"/>
      <c r="Y380" s="35">
        <f t="shared" si="203"/>
        <v>0</v>
      </c>
      <c r="Z380" s="38">
        <f>SUM([12]Ahmadnagar:Yavatmal!Z379)</f>
        <v>0</v>
      </c>
      <c r="AA380" s="155">
        <f>SUM([12]Ahmadnagar:Yavatmal!AA379)</f>
        <v>0</v>
      </c>
      <c r="AB380" s="159">
        <f>SUM([12]Ahmadnagar:Yavatmal!AB379)</f>
        <v>0</v>
      </c>
      <c r="AC380" s="30"/>
      <c r="AD380" s="1">
        <f>SUM([12]Ahmadnagar:Yavatmal!AB379)</f>
        <v>0</v>
      </c>
      <c r="AE380" s="1" t="b">
        <f t="shared" si="177"/>
        <v>1</v>
      </c>
      <c r="AF380" s="1">
        <f t="shared" si="202"/>
        <v>0</v>
      </c>
    </row>
    <row r="381" spans="1:32" ht="30">
      <c r="A381" s="31"/>
      <c r="B381" s="99" t="s">
        <v>281</v>
      </c>
      <c r="C381" s="58">
        <f>SUM([12]Ahmadnagar:Yavatmal!C380)</f>
        <v>0</v>
      </c>
      <c r="D381" s="59">
        <f>SUM([12]Ahmadnagar:Yavatmal!D380)</f>
        <v>0</v>
      </c>
      <c r="E381" s="99">
        <f>SUM([12]Ahmadnagar:Yavatmal!E380)</f>
        <v>0</v>
      </c>
      <c r="F381" s="99">
        <f>SUM([12]Ahmadnagar:Yavatmal!F380)</f>
        <v>0</v>
      </c>
      <c r="G381" s="157">
        <f t="shared" si="198"/>
        <v>0</v>
      </c>
      <c r="H381" s="157">
        <f t="shared" si="198"/>
        <v>0</v>
      </c>
      <c r="I381" s="99">
        <f>SUM([12]Ahmadnagar:Yavatmal!I380)</f>
        <v>0</v>
      </c>
      <c r="J381" s="99">
        <f>SUM([12]Ahmadnagar:Yavatmal!J380)</f>
        <v>0</v>
      </c>
      <c r="K381" s="203">
        <f>SUM([12]Ahmadnagar:Yavatmal!K380)</f>
        <v>0</v>
      </c>
      <c r="L381" s="99">
        <f>SUM([12]Ahmadnagar:Yavatmal!L380)</f>
        <v>0</v>
      </c>
      <c r="M381" s="99">
        <f>SUM([12]Ahmadnagar:Yavatmal!M380)</f>
        <v>0</v>
      </c>
      <c r="N381" s="99">
        <f>SUM([12]Ahmadnagar:Yavatmal!N380)</f>
        <v>0</v>
      </c>
      <c r="O381" s="158">
        <v>0</v>
      </c>
      <c r="P381" s="99">
        <f>SUM([12]Ahmadnagar:Yavatmal!P380)</f>
        <v>0</v>
      </c>
      <c r="Q381" s="99">
        <f>SUM([12]Ahmadnagar:Yavatmal!Q380)</f>
        <v>0</v>
      </c>
      <c r="R381" s="155">
        <f>SUM([12]Ahmadnagar:Yavatmal!R380)</f>
        <v>0</v>
      </c>
      <c r="S381" s="156">
        <f>SUM([12]Ahmadnagar:Yavatmal!S380)</f>
        <v>0</v>
      </c>
      <c r="T381" s="203">
        <f t="shared" si="200"/>
        <v>0</v>
      </c>
      <c r="U381" s="38">
        <f>SUM([12]Ahmadnagar:Yavatmal!U380)</f>
        <v>0</v>
      </c>
      <c r="V381" s="99">
        <f>SUM([12]Ahmadnagar:Yavatmal!V380)</f>
        <v>0</v>
      </c>
      <c r="W381" s="99">
        <f>SUM([12]Ahmadnagar:Yavatmal!W380)</f>
        <v>0</v>
      </c>
      <c r="X381" s="39"/>
      <c r="Y381" s="35">
        <f t="shared" si="203"/>
        <v>0</v>
      </c>
      <c r="Z381" s="38">
        <f>SUM([12]Ahmadnagar:Yavatmal!Z380)</f>
        <v>0</v>
      </c>
      <c r="AA381" s="155">
        <f>SUM([12]Ahmadnagar:Yavatmal!AA380)</f>
        <v>0</v>
      </c>
      <c r="AB381" s="159">
        <f>SUM([12]Ahmadnagar:Yavatmal!AB380)</f>
        <v>0</v>
      </c>
      <c r="AC381" s="30"/>
      <c r="AD381" s="1">
        <f>SUM([12]Ahmadnagar:Yavatmal!AB380)</f>
        <v>0</v>
      </c>
      <c r="AE381" s="1" t="b">
        <f t="shared" si="177"/>
        <v>1</v>
      </c>
      <c r="AF381" s="1">
        <f t="shared" si="202"/>
        <v>0</v>
      </c>
    </row>
    <row r="382" spans="1:32" ht="30">
      <c r="A382" s="31"/>
      <c r="B382" s="40" t="s">
        <v>282</v>
      </c>
      <c r="C382" s="41">
        <f>SUM([12]Ahmadnagar:Yavatmal!C381)</f>
        <v>0</v>
      </c>
      <c r="D382" s="42">
        <f>SUM([12]Ahmadnagar:Yavatmal!D381)</f>
        <v>0</v>
      </c>
      <c r="E382" s="41">
        <f>SUM([12]Ahmadnagar:Yavatmal!E381)</f>
        <v>0</v>
      </c>
      <c r="F382" s="42">
        <f>SUM([12]Ahmadnagar:Yavatmal!F381)</f>
        <v>0</v>
      </c>
      <c r="G382" s="224">
        <f t="shared" si="198"/>
        <v>0</v>
      </c>
      <c r="H382" s="224">
        <f t="shared" si="198"/>
        <v>0</v>
      </c>
      <c r="I382" s="41">
        <f>SUM([12]Ahmadnagar:Yavatmal!I381)</f>
        <v>0</v>
      </c>
      <c r="J382" s="42">
        <f>SUM([12]Ahmadnagar:Yavatmal!J381)</f>
        <v>0</v>
      </c>
      <c r="K382" s="203">
        <f>SUM([12]Ahmadnagar:Yavatmal!K381)</f>
        <v>0</v>
      </c>
      <c r="L382" s="42">
        <f>SUM([12]Ahmadnagar:Yavatmal!L381)</f>
        <v>0</v>
      </c>
      <c r="M382" s="42">
        <f>SUM([12]Ahmadnagar:Yavatmal!M381)</f>
        <v>0</v>
      </c>
      <c r="N382" s="42">
        <f>SUM([12]Ahmadnagar:Yavatmal!N381)</f>
        <v>0</v>
      </c>
      <c r="O382" s="158">
        <v>0</v>
      </c>
      <c r="P382" s="41">
        <f>SUM([12]Ahmadnagar:Yavatmal!P381)</f>
        <v>0</v>
      </c>
      <c r="Q382" s="42">
        <f>SUM([12]Ahmadnagar:Yavatmal!Q381)</f>
        <v>0</v>
      </c>
      <c r="R382" s="155">
        <f>SUM([12]Ahmadnagar:Yavatmal!R381)</f>
        <v>0</v>
      </c>
      <c r="S382" s="156">
        <f>SUM([12]Ahmadnagar:Yavatmal!S381)</f>
        <v>0</v>
      </c>
      <c r="T382" s="203">
        <f t="shared" si="200"/>
        <v>0</v>
      </c>
      <c r="U382" s="38">
        <f>SUM([12]Ahmadnagar:Yavatmal!U381)</f>
        <v>0</v>
      </c>
      <c r="V382" s="42">
        <f>SUM([12]Ahmadnagar:Yavatmal!V381)</f>
        <v>0</v>
      </c>
      <c r="W382" s="42">
        <f>SUM([12]Ahmadnagar:Yavatmal!W381)</f>
        <v>0</v>
      </c>
      <c r="X382" s="39"/>
      <c r="Y382" s="35">
        <f t="shared" si="203"/>
        <v>0</v>
      </c>
      <c r="Z382" s="45">
        <f>SUM([12]Ahmadnagar:Yavatmal!Z381)</f>
        <v>0</v>
      </c>
      <c r="AA382" s="155">
        <f>SUM([12]Ahmadnagar:Yavatmal!AA381)</f>
        <v>0</v>
      </c>
      <c r="AB382" s="159">
        <f>SUM([12]Ahmadnagar:Yavatmal!AB381)</f>
        <v>0</v>
      </c>
      <c r="AC382" s="30"/>
      <c r="AD382" s="1">
        <f>SUM([12]Ahmadnagar:Yavatmal!AB381)</f>
        <v>0</v>
      </c>
      <c r="AE382" s="1" t="b">
        <f t="shared" si="177"/>
        <v>1</v>
      </c>
      <c r="AF382" s="1">
        <f t="shared" si="202"/>
        <v>0</v>
      </c>
    </row>
    <row r="383" spans="1:32" ht="45">
      <c r="A383" s="31">
        <f>+A378+0.01</f>
        <v>23.25</v>
      </c>
      <c r="B383" s="40" t="s">
        <v>283</v>
      </c>
      <c r="C383" s="41">
        <f>SUM([12]Ahmadnagar:Yavatmal!C382)</f>
        <v>0</v>
      </c>
      <c r="D383" s="42">
        <f>SUM([12]Ahmadnagar:Yavatmal!D382)</f>
        <v>0</v>
      </c>
      <c r="E383" s="41">
        <f>SUM([12]Ahmadnagar:Yavatmal!E382)</f>
        <v>0</v>
      </c>
      <c r="F383" s="42">
        <f>SUM([12]Ahmadnagar:Yavatmal!F382)</f>
        <v>0</v>
      </c>
      <c r="G383" s="224">
        <f t="shared" si="198"/>
        <v>0</v>
      </c>
      <c r="H383" s="224">
        <f t="shared" si="198"/>
        <v>0</v>
      </c>
      <c r="I383" s="41">
        <f>SUM([12]Ahmadnagar:Yavatmal!I382)</f>
        <v>0</v>
      </c>
      <c r="J383" s="42">
        <f>SUM([12]Ahmadnagar:Yavatmal!J382)</f>
        <v>0</v>
      </c>
      <c r="K383" s="203">
        <f>SUM([12]Ahmadnagar:Yavatmal!K382)</f>
        <v>0</v>
      </c>
      <c r="L383" s="42">
        <f>SUM([12]Ahmadnagar:Yavatmal!L382)</f>
        <v>0</v>
      </c>
      <c r="M383" s="42">
        <f>SUM([12]Ahmadnagar:Yavatmal!M382)</f>
        <v>0</v>
      </c>
      <c r="N383" s="42">
        <f>SUM([12]Ahmadnagar:Yavatmal!N382)</f>
        <v>0</v>
      </c>
      <c r="O383" s="158">
        <v>0</v>
      </c>
      <c r="P383" s="41">
        <f>SUM([12]Ahmadnagar:Yavatmal!P382)</f>
        <v>0</v>
      </c>
      <c r="Q383" s="42">
        <f>SUM([12]Ahmadnagar:Yavatmal!Q382)</f>
        <v>0</v>
      </c>
      <c r="R383" s="155">
        <f>SUM([12]Ahmadnagar:Yavatmal!R382)</f>
        <v>0</v>
      </c>
      <c r="S383" s="156">
        <f>SUM([12]Ahmadnagar:Yavatmal!S382)</f>
        <v>0</v>
      </c>
      <c r="T383" s="203">
        <f t="shared" si="200"/>
        <v>0</v>
      </c>
      <c r="U383" s="38">
        <f>SUM([12]Ahmadnagar:Yavatmal!U382)</f>
        <v>0</v>
      </c>
      <c r="V383" s="42">
        <f>SUM([12]Ahmadnagar:Yavatmal!V382)</f>
        <v>0</v>
      </c>
      <c r="W383" s="42">
        <f>SUM([12]Ahmadnagar:Yavatmal!W382)</f>
        <v>0</v>
      </c>
      <c r="X383" s="39"/>
      <c r="Y383" s="35">
        <f t="shared" si="203"/>
        <v>0</v>
      </c>
      <c r="Z383" s="45">
        <f>SUM([12]Ahmadnagar:Yavatmal!Z382)</f>
        <v>0</v>
      </c>
      <c r="AA383" s="155">
        <f>SUM([12]Ahmadnagar:Yavatmal!AA382)</f>
        <v>0</v>
      </c>
      <c r="AB383" s="159">
        <f>SUM([12]Ahmadnagar:Yavatmal!AB382)</f>
        <v>0</v>
      </c>
      <c r="AC383" s="30"/>
      <c r="AD383" s="1">
        <f>SUM([12]Ahmadnagar:Yavatmal!AB382)</f>
        <v>0</v>
      </c>
      <c r="AE383" s="1" t="b">
        <f t="shared" si="177"/>
        <v>1</v>
      </c>
      <c r="AF383" s="1">
        <f t="shared" si="202"/>
        <v>0</v>
      </c>
    </row>
    <row r="384" spans="1:32" ht="21" customHeight="1">
      <c r="A384" s="143"/>
      <c r="B384" s="25" t="s">
        <v>115</v>
      </c>
      <c r="C384" s="33">
        <f t="shared" ref="C384:F384" si="204">SUM(C355:C383)</f>
        <v>3212</v>
      </c>
      <c r="D384" s="26">
        <f t="shared" si="204"/>
        <v>18313.348285327276</v>
      </c>
      <c r="E384" s="33">
        <f t="shared" si="204"/>
        <v>1305</v>
      </c>
      <c r="F384" s="26">
        <f t="shared" si="204"/>
        <v>8283.6970797272734</v>
      </c>
      <c r="G384" s="225">
        <f t="shared" si="198"/>
        <v>0.40628891656288918</v>
      </c>
      <c r="H384" s="225">
        <f t="shared" si="198"/>
        <v>0.45233110574128066</v>
      </c>
      <c r="I384" s="33">
        <f t="shared" ref="I384:L384" si="205">SUM(I355:I383)</f>
        <v>1907</v>
      </c>
      <c r="J384" s="26">
        <f t="shared" si="205"/>
        <v>10029.651205600001</v>
      </c>
      <c r="K384" s="33">
        <f t="shared" si="205"/>
        <v>4711</v>
      </c>
      <c r="L384" s="26">
        <f t="shared" si="205"/>
        <v>10029.651205600001</v>
      </c>
      <c r="M384" s="26">
        <f>SUM([12]Ahmadnagar:Yavatmal!M383)</f>
        <v>0</v>
      </c>
      <c r="N384" s="26">
        <f>SUM([12]Ahmadnagar:Yavatmal!N383)</f>
        <v>0</v>
      </c>
      <c r="O384" s="54"/>
      <c r="P384" s="33">
        <f t="shared" ref="P384:R384" si="206">SUM(P355:P383)</f>
        <v>167502.15</v>
      </c>
      <c r="Q384" s="26">
        <f>SUM(Q355:Q383)</f>
        <v>74250.663609999989</v>
      </c>
      <c r="R384" s="33">
        <f t="shared" si="206"/>
        <v>167502.15</v>
      </c>
      <c r="S384" s="26">
        <f>SUM(S355:S383)</f>
        <v>84280.314815599995</v>
      </c>
      <c r="T384" s="33">
        <f>SUM([12]Ahmadnagar:Yavatmal!T383)</f>
        <v>4688</v>
      </c>
      <c r="U384" s="28">
        <f>SUM([12]Ahmadnagar:Yavatmal!U383)</f>
        <v>10003.951205599999</v>
      </c>
      <c r="V384" s="26">
        <f>SUM([12]Ahmadnagar:Yavatmal!V383)</f>
        <v>0</v>
      </c>
      <c r="W384" s="26">
        <f>SUM([12]Ahmadnagar:Yavatmal!W383)</f>
        <v>0</v>
      </c>
      <c r="X384" s="39"/>
      <c r="Y384" s="33">
        <f>SUM([12]Ahmadnagar:Yavatmal!Y383)</f>
        <v>1705</v>
      </c>
      <c r="Z384" s="26">
        <f>SUM(Z355:Z383)</f>
        <v>12063.619999999999</v>
      </c>
      <c r="AA384" s="33">
        <f>SUM([12]Ahmadnagar:Yavatmal!AA383)</f>
        <v>1705</v>
      </c>
      <c r="AB384" s="226">
        <f>SUM([12]Ahmadnagar:Yavatmal!AB383)</f>
        <v>22067.571205600005</v>
      </c>
      <c r="AC384" s="30"/>
      <c r="AD384" s="1">
        <f>SUM([12]Ahmadnagar:Yavatmal!AB383)</f>
        <v>22067.571205600005</v>
      </c>
      <c r="AE384" s="1" t="b">
        <f t="shared" si="177"/>
        <v>1</v>
      </c>
    </row>
    <row r="385" spans="1:32" ht="28.5">
      <c r="A385" s="20" t="s">
        <v>284</v>
      </c>
      <c r="B385" s="25" t="s">
        <v>285</v>
      </c>
      <c r="C385" s="33">
        <f>SUM([12]Ahmadnagar:Yavatmal!C384)</f>
        <v>0</v>
      </c>
      <c r="D385" s="26">
        <f>SUM([12]Ahmadnagar:Yavatmal!D384)</f>
        <v>0</v>
      </c>
      <c r="E385" s="33">
        <f>SUM([12]Ahmadnagar:Yavatmal!E384)</f>
        <v>0</v>
      </c>
      <c r="F385" s="26"/>
      <c r="G385" s="129">
        <f t="shared" si="198"/>
        <v>0</v>
      </c>
      <c r="H385" s="129">
        <f t="shared" si="198"/>
        <v>0</v>
      </c>
      <c r="I385" s="33">
        <f>SUM([12]Ahmadnagar:Yavatmal!I384)</f>
        <v>0</v>
      </c>
      <c r="J385" s="26">
        <f>SUM([12]Ahmadnagar:Yavatmal!J384)</f>
        <v>0</v>
      </c>
      <c r="K385" s="33">
        <f>SUM([12]Ahmadnagar:Yavatmal!K384)</f>
        <v>0</v>
      </c>
      <c r="L385" s="26">
        <f>SUM([12]Ahmadnagar:Yavatmal!L384)</f>
        <v>0</v>
      </c>
      <c r="M385" s="26">
        <f>SUM([12]Ahmadnagar:Yavatmal!M384)</f>
        <v>0</v>
      </c>
      <c r="N385" s="26">
        <f>SUM([12]Ahmadnagar:Yavatmal!N384)</f>
        <v>0</v>
      </c>
      <c r="O385" s="27">
        <v>0</v>
      </c>
      <c r="P385" s="33">
        <f>SUM([12]Ahmadnagar:Yavatmal!P384)</f>
        <v>0</v>
      </c>
      <c r="Q385" s="26">
        <f>SUM([12]Ahmadnagar:Yavatmal!Q384)</f>
        <v>0</v>
      </c>
      <c r="R385" s="33">
        <f>SUM([12]Ahmadnagar:Yavatmal!R384)</f>
        <v>0</v>
      </c>
      <c r="S385" s="26">
        <f>SUM([12]Ahmadnagar:Yavatmal!S384)</f>
        <v>0</v>
      </c>
      <c r="T385" s="227"/>
      <c r="U385" s="28"/>
      <c r="V385" s="26">
        <f>SUM([12]Ahmadnagar:Yavatmal!V384)</f>
        <v>0</v>
      </c>
      <c r="W385" s="26">
        <f>SUM([12]Ahmadnagar:Yavatmal!W384)</f>
        <v>0</v>
      </c>
      <c r="X385" s="39"/>
      <c r="Y385" s="33">
        <f>SUM([12]Ahmadnagar:Yavatmal!Y384)</f>
        <v>0</v>
      </c>
      <c r="Z385" s="28">
        <f>SUM([12]Ahmadnagar:Yavatmal!Z384)</f>
        <v>0</v>
      </c>
      <c r="AA385" s="33">
        <f>SUM([12]Ahmadnagar:Yavatmal!AA384)</f>
        <v>0</v>
      </c>
      <c r="AB385" s="28">
        <v>1025</v>
      </c>
      <c r="AC385" s="30"/>
      <c r="AD385" s="1">
        <f>SUM([12]Ahmadnagar:Yavatmal!AB384)</f>
        <v>0</v>
      </c>
      <c r="AE385" s="1" t="b">
        <f t="shared" si="177"/>
        <v>0</v>
      </c>
    </row>
    <row r="386" spans="1:32">
      <c r="A386" s="32">
        <v>24</v>
      </c>
      <c r="B386" s="25" t="s">
        <v>286</v>
      </c>
      <c r="C386" s="33">
        <f>SUM([12]Ahmadnagar:Yavatmal!C385)</f>
        <v>0</v>
      </c>
      <c r="D386" s="26">
        <f>SUM([12]Ahmadnagar:Yavatmal!D385)</f>
        <v>0</v>
      </c>
      <c r="E386" s="33">
        <f>SUM([12]Ahmadnagar:Yavatmal!E385)</f>
        <v>0</v>
      </c>
      <c r="F386" s="26">
        <f>SUM([12]Ahmadnagar:Yavatmal!F385)</f>
        <v>0</v>
      </c>
      <c r="G386" s="129">
        <f t="shared" si="198"/>
        <v>0</v>
      </c>
      <c r="H386" s="129">
        <f t="shared" si="198"/>
        <v>0</v>
      </c>
      <c r="I386" s="33">
        <f>SUM([12]Ahmadnagar:Yavatmal!I385)</f>
        <v>0</v>
      </c>
      <c r="J386" s="26">
        <f>SUM([12]Ahmadnagar:Yavatmal!J385)</f>
        <v>0</v>
      </c>
      <c r="K386" s="33">
        <f>SUM([12]Ahmadnagar:Yavatmal!K385)</f>
        <v>0</v>
      </c>
      <c r="L386" s="26">
        <f>SUM([12]Ahmadnagar:Yavatmal!L385)</f>
        <v>0</v>
      </c>
      <c r="M386" s="26">
        <f>SUM([12]Ahmadnagar:Yavatmal!M385)</f>
        <v>0</v>
      </c>
      <c r="N386" s="26">
        <f>SUM([12]Ahmadnagar:Yavatmal!N385)</f>
        <v>0</v>
      </c>
      <c r="O386" s="27">
        <v>0</v>
      </c>
      <c r="P386" s="33">
        <f>SUM([12]Ahmadnagar:Yavatmal!P385)</f>
        <v>0</v>
      </c>
      <c r="Q386" s="26">
        <f>SUM([12]Ahmadnagar:Yavatmal!Q385)</f>
        <v>0</v>
      </c>
      <c r="R386" s="33">
        <f>SUM([12]Ahmadnagar:Yavatmal!R385)</f>
        <v>0</v>
      </c>
      <c r="S386" s="26">
        <f>SUM([12]Ahmadnagar:Yavatmal!S385)</f>
        <v>0</v>
      </c>
      <c r="T386" s="33"/>
      <c r="U386" s="28">
        <f>SUM([12]Ahmadnagar:Yavatmal!U385)</f>
        <v>0</v>
      </c>
      <c r="V386" s="26">
        <f>SUM([12]Ahmadnagar:Yavatmal!V385)</f>
        <v>0</v>
      </c>
      <c r="W386" s="26">
        <f>SUM([12]Ahmadnagar:Yavatmal!W385)</f>
        <v>0</v>
      </c>
      <c r="X386" s="39"/>
      <c r="Y386" s="33">
        <f>SUM([12]Ahmadnagar:Yavatmal!Y385)</f>
        <v>0</v>
      </c>
      <c r="Z386" s="28">
        <f>SUM([12]Ahmadnagar:Yavatmal!Z385)</f>
        <v>0</v>
      </c>
      <c r="AA386" s="33">
        <f>SUM([12]Ahmadnagar:Yavatmal!AA385)</f>
        <v>0</v>
      </c>
      <c r="AB386" s="28">
        <f>AB384-AB385</f>
        <v>21042.571205600005</v>
      </c>
      <c r="AC386" s="30">
        <v>122.7</v>
      </c>
      <c r="AD386" s="1">
        <f>SUM([12]Ahmadnagar:Yavatmal!AB385)</f>
        <v>0</v>
      </c>
      <c r="AE386" s="1" t="b">
        <f t="shared" si="177"/>
        <v>0</v>
      </c>
    </row>
    <row r="387" spans="1:32">
      <c r="A387" s="31">
        <v>24.01</v>
      </c>
      <c r="B387" s="34" t="s">
        <v>287</v>
      </c>
      <c r="C387" s="35">
        <f>SUM([12]Ahmadnagar:Yavatmal!C386)</f>
        <v>0</v>
      </c>
      <c r="D387" s="36">
        <f>SUM([12]Ahmadnagar:Yavatmal!D386)</f>
        <v>0</v>
      </c>
      <c r="E387" s="35">
        <f>SUM([12]Ahmadnagar:Yavatmal!E386)</f>
        <v>0</v>
      </c>
      <c r="F387" s="36">
        <f>SUM([12]Ahmadnagar:Yavatmal!F386)</f>
        <v>0</v>
      </c>
      <c r="G387" s="125">
        <f t="shared" si="198"/>
        <v>0</v>
      </c>
      <c r="H387" s="125">
        <f t="shared" si="198"/>
        <v>0</v>
      </c>
      <c r="I387" s="35">
        <f>SUM([12]Ahmadnagar:Yavatmal!I386)</f>
        <v>0</v>
      </c>
      <c r="J387" s="36">
        <f>SUM([12]Ahmadnagar:Yavatmal!J386)</f>
        <v>0</v>
      </c>
      <c r="K387" s="35">
        <f>SUM([12]Ahmadnagar:Yavatmal!K386)</f>
        <v>0</v>
      </c>
      <c r="L387" s="36">
        <f>SUM([12]Ahmadnagar:Yavatmal!L386)</f>
        <v>0</v>
      </c>
      <c r="M387" s="36">
        <f>SUM([12]Ahmadnagar:Yavatmal!M386)</f>
        <v>0</v>
      </c>
      <c r="N387" s="36">
        <f>SUM([12]Ahmadnagar:Yavatmal!N386)</f>
        <v>0</v>
      </c>
      <c r="O387" s="37">
        <v>0</v>
      </c>
      <c r="P387" s="35">
        <f>SUM([12]Ahmadnagar:Yavatmal!P386)</f>
        <v>0</v>
      </c>
      <c r="Q387" s="36"/>
      <c r="R387" s="35">
        <f>SUM([12]Ahmadnagar:Yavatmal!R386)</f>
        <v>0</v>
      </c>
      <c r="S387" s="36">
        <f>SUM([12]Ahmadnagar:Yavatmal!S386)</f>
        <v>0</v>
      </c>
      <c r="T387" s="35">
        <f>SUM([12]Ahmadnagar:Yavatmal!T386)</f>
        <v>0</v>
      </c>
      <c r="U387" s="38">
        <f>SUM([12]Ahmadnagar:Yavatmal!U386)</f>
        <v>0</v>
      </c>
      <c r="V387" s="36">
        <f>SUM([12]Ahmadnagar:Yavatmal!V386)</f>
        <v>0</v>
      </c>
      <c r="W387" s="36">
        <f>SUM([12]Ahmadnagar:Yavatmal!W386)</f>
        <v>0</v>
      </c>
      <c r="X387" s="39"/>
      <c r="Y387" s="35">
        <f>SUM([12]Ahmadnagar:Yavatmal!Y386)</f>
        <v>0</v>
      </c>
      <c r="Z387" s="38"/>
      <c r="AA387" s="35">
        <f>SUM([12]Ahmadnagar:Yavatmal!AA386)</f>
        <v>0</v>
      </c>
      <c r="AB387" s="38">
        <f>SUM([12]Ahmadnagar:Yavatmal!AB386)</f>
        <v>0</v>
      </c>
      <c r="AC387" s="128">
        <f>AB386+AC386</f>
        <v>21165.271205600005</v>
      </c>
      <c r="AD387" s="1">
        <f>SUM([12]Ahmadnagar:Yavatmal!AB386)</f>
        <v>0</v>
      </c>
      <c r="AE387" s="1" t="b">
        <f t="shared" si="177"/>
        <v>1</v>
      </c>
    </row>
    <row r="388" spans="1:32" ht="27.75" customHeight="1">
      <c r="A388" s="31"/>
      <c r="B388" s="34" t="s">
        <v>288</v>
      </c>
      <c r="C388" s="58">
        <f>SUM([12]Ahmadnagar:Yavatmal!C387)</f>
        <v>0</v>
      </c>
      <c r="D388" s="36">
        <f>SUM([12]Ahmadnagar:Yavatmal!D387)</f>
        <v>5536.4770345005991</v>
      </c>
      <c r="E388" s="35">
        <f>SUM([12]Ahmadnagar:Yavatmal!E387)</f>
        <v>0</v>
      </c>
      <c r="F388" s="228">
        <f>SUM([12]Ahmadnagar:Yavatmal!F387)</f>
        <v>5536.4770345005991</v>
      </c>
      <c r="G388" s="157">
        <f t="shared" si="198"/>
        <v>0</v>
      </c>
      <c r="H388" s="157">
        <f t="shared" si="198"/>
        <v>1</v>
      </c>
      <c r="I388" s="35">
        <f>SUM([12]Ahmadnagar:Yavatmal!I387)</f>
        <v>0</v>
      </c>
      <c r="J388" s="36">
        <f>SUM([12]Ahmadnagar:Yavatmal!J387)</f>
        <v>0</v>
      </c>
      <c r="K388" s="35">
        <f>SUM([12]Ahmadnagar:Yavatmal!K387)</f>
        <v>0</v>
      </c>
      <c r="L388" s="36">
        <f>SUM([12]Ahmadnagar:Yavatmal!L387)</f>
        <v>0</v>
      </c>
      <c r="M388" s="36">
        <f>SUM([12]Ahmadnagar:Yavatmal!M387)</f>
        <v>0</v>
      </c>
      <c r="N388" s="36">
        <f>SUM([12]Ahmadnagar:Yavatmal!N387)</f>
        <v>0</v>
      </c>
      <c r="O388" s="158">
        <v>0</v>
      </c>
      <c r="P388" s="35">
        <f>SUM([12]Ahmadnagar:Yavatmal!P387)</f>
        <v>0</v>
      </c>
      <c r="Q388" s="156">
        <f>SUM([12]Ahmadnagar:Yavatmal!Q387)</f>
        <v>8865.738302800255</v>
      </c>
      <c r="R388" s="155">
        <f>SUM([12]Ahmadnagar:Yavatmal!R387)</f>
        <v>0</v>
      </c>
      <c r="S388" s="156">
        <f>SUM([12]Ahmadnagar:Yavatmal!S387)</f>
        <v>8865.738302800255</v>
      </c>
      <c r="T388" s="35">
        <f>SUM([12]Ahmadnagar:Yavatmal!T387)</f>
        <v>0</v>
      </c>
      <c r="U388" s="38">
        <f>SUM([12]Ahmadnagar:Yavatmal!U387)</f>
        <v>0</v>
      </c>
      <c r="V388" s="36">
        <f>SUM([12]Ahmadnagar:Yavatmal!V387)</f>
        <v>0</v>
      </c>
      <c r="W388" s="36">
        <f>SUM([12]Ahmadnagar:Yavatmal!W387)</f>
        <v>0</v>
      </c>
      <c r="X388" s="39"/>
      <c r="Y388" s="35">
        <f>SUM([12]Ahmadnagar:Yavatmal!Y387)</f>
        <v>0</v>
      </c>
      <c r="Z388" s="156">
        <f>SUM([12]Ahmadnagar:Yavatmal!Z387)</f>
        <v>5424.4755820744695</v>
      </c>
      <c r="AA388" s="155">
        <f>SUM([12]Ahmadnagar:Yavatmal!AA387)</f>
        <v>0</v>
      </c>
      <c r="AB388" s="159">
        <f>SUM([12]Ahmadnagar:Yavatmal!AB387)</f>
        <v>5424.4755820744695</v>
      </c>
      <c r="AC388" s="128"/>
      <c r="AD388" s="1">
        <f>SUM([12]Ahmadnagar:Yavatmal!AB387)</f>
        <v>5424.4755820744695</v>
      </c>
      <c r="AE388" s="1" t="b">
        <f t="shared" si="177"/>
        <v>1</v>
      </c>
    </row>
    <row r="389" spans="1:32" ht="30">
      <c r="A389" s="31"/>
      <c r="B389" s="40" t="s">
        <v>289</v>
      </c>
      <c r="C389" s="41">
        <f>SUM([12]Ahmadnagar:Yavatmal!C388)</f>
        <v>0</v>
      </c>
      <c r="D389" s="42">
        <f>SUM([12]Ahmadnagar:Yavatmal!D388)</f>
        <v>0</v>
      </c>
      <c r="E389" s="41">
        <f>SUM([12]Ahmadnagar:Yavatmal!E388)</f>
        <v>0</v>
      </c>
      <c r="F389" s="42">
        <f>SUM([12]Ahmadnagar:Yavatmal!F388)</f>
        <v>0</v>
      </c>
      <c r="G389" s="157">
        <f t="shared" si="198"/>
        <v>0</v>
      </c>
      <c r="H389" s="157">
        <f t="shared" si="198"/>
        <v>0</v>
      </c>
      <c r="I389" s="41">
        <f>SUM([12]Ahmadnagar:Yavatmal!I388)</f>
        <v>0</v>
      </c>
      <c r="J389" s="42">
        <f>SUM([12]Ahmadnagar:Yavatmal!J388)</f>
        <v>0</v>
      </c>
      <c r="K389" s="41">
        <f>SUM([12]Ahmadnagar:Yavatmal!K388)</f>
        <v>0</v>
      </c>
      <c r="L389" s="42">
        <f>SUM([12]Ahmadnagar:Yavatmal!L388)</f>
        <v>0</v>
      </c>
      <c r="M389" s="42">
        <f>SUM([12]Ahmadnagar:Yavatmal!M388)</f>
        <v>0</v>
      </c>
      <c r="N389" s="42">
        <f>SUM([12]Ahmadnagar:Yavatmal!N388)</f>
        <v>0</v>
      </c>
      <c r="O389" s="158">
        <v>0</v>
      </c>
      <c r="P389" s="41">
        <f>SUM([12]Ahmadnagar:Yavatmal!P388)</f>
        <v>0</v>
      </c>
      <c r="Q389" s="42">
        <f>SUM([12]Ahmadnagar:Yavatmal!Q388)</f>
        <v>0</v>
      </c>
      <c r="R389" s="155">
        <f>SUM([12]Ahmadnagar:Yavatmal!R388)</f>
        <v>0</v>
      </c>
      <c r="S389" s="156">
        <f>SUM([12]Ahmadnagar:Yavatmal!S388)</f>
        <v>0</v>
      </c>
      <c r="T389" s="41">
        <f>SUM([12]Ahmadnagar:Yavatmal!T388)</f>
        <v>0</v>
      </c>
      <c r="U389" s="45" t="s">
        <v>290</v>
      </c>
      <c r="V389" s="42">
        <f>SUM([12]Ahmadnagar:Yavatmal!V388)</f>
        <v>0</v>
      </c>
      <c r="W389" s="42">
        <f>SUM([12]Ahmadnagar:Yavatmal!W388)</f>
        <v>0</v>
      </c>
      <c r="X389" s="39"/>
      <c r="Y389" s="41">
        <f>SUM([12]Ahmadnagar:Yavatmal!Y388)</f>
        <v>0</v>
      </c>
      <c r="Z389" s="45">
        <f>SUM([12]Ahmadnagar:Yavatmal!Z388)</f>
        <v>0</v>
      </c>
      <c r="AA389" s="155">
        <f>SUM([12]Ahmadnagar:Yavatmal!AA388)</f>
        <v>0</v>
      </c>
      <c r="AB389" s="159">
        <f>SUM([12]Ahmadnagar:Yavatmal!AB388)</f>
        <v>0</v>
      </c>
      <c r="AC389" s="30"/>
      <c r="AD389" s="1">
        <f>SUM([12]Ahmadnagar:Yavatmal!AB388)</f>
        <v>0</v>
      </c>
      <c r="AE389" s="1" t="b">
        <f t="shared" si="177"/>
        <v>1</v>
      </c>
    </row>
    <row r="390" spans="1:32" ht="30">
      <c r="A390" s="31"/>
      <c r="B390" s="34" t="s">
        <v>291</v>
      </c>
      <c r="C390" s="35">
        <f>SUM([12]Ahmadnagar:Yavatmal!C389)</f>
        <v>0</v>
      </c>
      <c r="D390" s="36">
        <f>SUM([12]Ahmadnagar:Yavatmal!D389)</f>
        <v>0</v>
      </c>
      <c r="E390" s="35">
        <f>SUM([12]Ahmadnagar:Yavatmal!E389)</f>
        <v>0</v>
      </c>
      <c r="F390" s="36">
        <f>SUM([12]Ahmadnagar:Yavatmal!F389)</f>
        <v>0</v>
      </c>
      <c r="G390" s="157">
        <f t="shared" si="198"/>
        <v>0</v>
      </c>
      <c r="H390" s="157">
        <f t="shared" si="198"/>
        <v>0</v>
      </c>
      <c r="I390" s="35">
        <f>SUM([12]Ahmadnagar:Yavatmal!I389)</f>
        <v>0</v>
      </c>
      <c r="J390" s="36">
        <f>SUM([12]Ahmadnagar:Yavatmal!J389)</f>
        <v>0</v>
      </c>
      <c r="K390" s="35">
        <f>SUM([12]Ahmadnagar:Yavatmal!K389)</f>
        <v>0</v>
      </c>
      <c r="L390" s="36">
        <f>SUM([12]Ahmadnagar:Yavatmal!L389)</f>
        <v>0</v>
      </c>
      <c r="M390" s="36">
        <f>SUM([12]Ahmadnagar:Yavatmal!M389)</f>
        <v>0</v>
      </c>
      <c r="N390" s="36">
        <f>SUM([12]Ahmadnagar:Yavatmal!N389)</f>
        <v>0</v>
      </c>
      <c r="O390" s="158">
        <v>0</v>
      </c>
      <c r="P390" s="35">
        <f>SUM([12]Ahmadnagar:Yavatmal!P389)</f>
        <v>0</v>
      </c>
      <c r="Q390" s="36">
        <f>SUM([12]Ahmadnagar:Yavatmal!Q389)</f>
        <v>0</v>
      </c>
      <c r="R390" s="155">
        <f>SUM([12]Ahmadnagar:Yavatmal!R389)</f>
        <v>0</v>
      </c>
      <c r="S390" s="156">
        <f>SUM([12]Ahmadnagar:Yavatmal!S389)</f>
        <v>0</v>
      </c>
      <c r="T390" s="35">
        <f>SUM([12]Ahmadnagar:Yavatmal!T389)</f>
        <v>0</v>
      </c>
      <c r="U390" s="38">
        <f>SUM([12]Ahmadnagar:Yavatmal!U389)</f>
        <v>0</v>
      </c>
      <c r="V390" s="36">
        <f>SUM([12]Ahmadnagar:Yavatmal!V389)</f>
        <v>0</v>
      </c>
      <c r="W390" s="36">
        <f>SUM([12]Ahmadnagar:Yavatmal!W389)</f>
        <v>0</v>
      </c>
      <c r="X390" s="39"/>
      <c r="Y390" s="35">
        <f>SUM([12]Ahmadnagar:Yavatmal!Y389)</f>
        <v>0</v>
      </c>
      <c r="Z390" s="38">
        <f>SUM([12]Ahmadnagar:Yavatmal!Z389)</f>
        <v>0</v>
      </c>
      <c r="AA390" s="155">
        <f>SUM([12]Ahmadnagar:Yavatmal!AA389)</f>
        <v>0</v>
      </c>
      <c r="AB390" s="159">
        <f>SUM([12]Ahmadnagar:Yavatmal!AB389)</f>
        <v>0</v>
      </c>
      <c r="AC390" s="30"/>
      <c r="AD390" s="1">
        <f>SUM([12]Ahmadnagar:Yavatmal!AB389)</f>
        <v>0</v>
      </c>
      <c r="AE390" s="1" t="b">
        <f t="shared" si="177"/>
        <v>1</v>
      </c>
    </row>
    <row r="391" spans="1:32" ht="23.25" customHeight="1">
      <c r="A391" s="31"/>
      <c r="B391" s="25" t="s">
        <v>118</v>
      </c>
      <c r="C391" s="26">
        <f t="shared" ref="C391:F391" si="207">SUM(C388:C390)</f>
        <v>0</v>
      </c>
      <c r="D391" s="26">
        <f t="shared" si="207"/>
        <v>5536.4770345005991</v>
      </c>
      <c r="E391" s="26">
        <f t="shared" si="207"/>
        <v>0</v>
      </c>
      <c r="F391" s="26">
        <f t="shared" si="207"/>
        <v>5536.4770345005991</v>
      </c>
      <c r="G391" s="129">
        <f t="shared" si="198"/>
        <v>0</v>
      </c>
      <c r="H391" s="129">
        <f t="shared" si="198"/>
        <v>1</v>
      </c>
      <c r="I391" s="26">
        <f t="shared" ref="I391:L391" si="208">SUM(I388:I390)</f>
        <v>0</v>
      </c>
      <c r="J391" s="26">
        <f t="shared" si="208"/>
        <v>0</v>
      </c>
      <c r="K391" s="26">
        <f t="shared" si="208"/>
        <v>0</v>
      </c>
      <c r="L391" s="26">
        <f t="shared" si="208"/>
        <v>0</v>
      </c>
      <c r="M391" s="26">
        <f>SUM([12]Ahmadnagar:Yavatmal!M390)</f>
        <v>0</v>
      </c>
      <c r="N391" s="26">
        <f>SUM([12]Ahmadnagar:Yavatmal!N390)</f>
        <v>0</v>
      </c>
      <c r="O391" s="27">
        <v>0</v>
      </c>
      <c r="P391" s="26">
        <f t="shared" ref="P391:S391" si="209">SUM(P388:P390)</f>
        <v>0</v>
      </c>
      <c r="Q391" s="26">
        <f t="shared" si="209"/>
        <v>8865.738302800255</v>
      </c>
      <c r="R391" s="26">
        <f t="shared" si="209"/>
        <v>0</v>
      </c>
      <c r="S391" s="26">
        <f t="shared" si="209"/>
        <v>8865.738302800255</v>
      </c>
      <c r="T391" s="33">
        <f>SUM([12]Ahmadnagar:Yavatmal!T390)</f>
        <v>0</v>
      </c>
      <c r="U391" s="28">
        <f>SUM([12]Ahmadnagar:Yavatmal!U390)</f>
        <v>0</v>
      </c>
      <c r="V391" s="26">
        <f>SUM([12]Ahmadnagar:Yavatmal!V390)</f>
        <v>0</v>
      </c>
      <c r="W391" s="26">
        <f>SUM([12]Ahmadnagar:Yavatmal!W390)</f>
        <v>0</v>
      </c>
      <c r="X391" s="39">
        <v>0</v>
      </c>
      <c r="Y391" s="33">
        <f>SUM([12]Ahmadnagar:Yavatmal!Y390)</f>
        <v>0</v>
      </c>
      <c r="Z391" s="28">
        <f>SUM([12]Ahmadnagar:Yavatmal!Z390)</f>
        <v>5424.4755820744695</v>
      </c>
      <c r="AA391" s="33">
        <f>SUM([12]Ahmadnagar:Yavatmal!AA390)</f>
        <v>0</v>
      </c>
      <c r="AB391" s="28">
        <f>SUM([12]Ahmadnagar:Yavatmal!AB390)</f>
        <v>5424.4755820744695</v>
      </c>
      <c r="AC391" s="30"/>
      <c r="AD391" s="1">
        <f>SUM([12]Ahmadnagar:Yavatmal!AB390)</f>
        <v>5424.4755820744695</v>
      </c>
      <c r="AE391" s="1" t="b">
        <f t="shared" si="177"/>
        <v>1</v>
      </c>
    </row>
    <row r="392" spans="1:32" ht="86.25" customHeight="1">
      <c r="A392" s="31">
        <v>24.02</v>
      </c>
      <c r="B392" s="34" t="s">
        <v>292</v>
      </c>
      <c r="C392" s="35">
        <f>SUM([12]Ahmadnagar:Yavatmal!C391)</f>
        <v>0</v>
      </c>
      <c r="D392" s="36">
        <f>SUM([12]Ahmadnagar:Yavatmal!D391)</f>
        <v>0</v>
      </c>
      <c r="E392" s="35">
        <f>SUM([12]Ahmadnagar:Yavatmal!E391)</f>
        <v>0</v>
      </c>
      <c r="F392" s="36">
        <f>SUM([12]Ahmadnagar:Yavatmal!F391)</f>
        <v>0</v>
      </c>
      <c r="G392" s="125">
        <f t="shared" si="198"/>
        <v>0</v>
      </c>
      <c r="H392" s="125">
        <f t="shared" si="198"/>
        <v>0</v>
      </c>
      <c r="I392" s="35">
        <f>SUM([12]Ahmadnagar:Yavatmal!I391)</f>
        <v>0</v>
      </c>
      <c r="J392" s="36">
        <f>SUM([12]Ahmadnagar:Yavatmal!J391)</f>
        <v>0</v>
      </c>
      <c r="K392" s="35">
        <f>SUM([12]Ahmadnagar:Yavatmal!K391)</f>
        <v>0</v>
      </c>
      <c r="L392" s="36">
        <f>SUM([12]Ahmadnagar:Yavatmal!L391)</f>
        <v>0</v>
      </c>
      <c r="M392" s="36">
        <f>SUM([12]Ahmadnagar:Yavatmal!M391)</f>
        <v>0</v>
      </c>
      <c r="N392" s="36">
        <f>SUM([12]Ahmadnagar:Yavatmal!N391)</f>
        <v>0</v>
      </c>
      <c r="O392" s="37">
        <v>0</v>
      </c>
      <c r="P392" s="35">
        <f>SUM([12]Ahmadnagar:Yavatmal!P391)</f>
        <v>0</v>
      </c>
      <c r="Q392" s="36">
        <f>SUM([12]Ahmadnagar:Yavatmal!Q391)</f>
        <v>7031.1048694520969</v>
      </c>
      <c r="R392" s="35">
        <f>SUM([12]Ahmadnagar:Yavatmal!R391)</f>
        <v>0</v>
      </c>
      <c r="S392" s="36">
        <f>SUM([12]Ahmadnagar:Yavatmal!S391)</f>
        <v>7031.1048694520969</v>
      </c>
      <c r="T392" s="35">
        <f>SUM([12]Ahmadnagar:Yavatmal!T391)</f>
        <v>0</v>
      </c>
      <c r="U392" s="38">
        <f>SUM([12]Ahmadnagar:Yavatmal!U391)</f>
        <v>0</v>
      </c>
      <c r="V392" s="36">
        <f>SUM([12]Ahmadnagar:Yavatmal!V391)</f>
        <v>0</v>
      </c>
      <c r="W392" s="36">
        <f>SUM([12]Ahmadnagar:Yavatmal!W391)</f>
        <v>0</v>
      </c>
      <c r="X392" s="39"/>
      <c r="Y392" s="35">
        <f>SUM([12]Ahmadnagar:Yavatmal!Y391)</f>
        <v>0</v>
      </c>
      <c r="Z392" s="36">
        <f>SUM([12]Ahmadnagar:Yavatmal!Z391)</f>
        <v>0</v>
      </c>
      <c r="AA392" s="35">
        <f>SUM([12]Ahmadnagar:Yavatmal!AA391)</f>
        <v>0</v>
      </c>
      <c r="AB392" s="38">
        <f>SUM([12]Ahmadnagar:Yavatmal!AB391)</f>
        <v>0</v>
      </c>
      <c r="AC392" s="30" t="s">
        <v>293</v>
      </c>
      <c r="AD392" s="1">
        <f>SUM([12]Ahmadnagar:Yavatmal!AB391)</f>
        <v>0</v>
      </c>
      <c r="AE392" s="1" t="b">
        <f t="shared" si="177"/>
        <v>1</v>
      </c>
    </row>
    <row r="393" spans="1:32" ht="24" customHeight="1">
      <c r="A393" s="31"/>
      <c r="B393" s="34" t="s">
        <v>137</v>
      </c>
      <c r="C393" s="58">
        <f>SUM([12]Ahmadnagar:Yavatmal!C392)</f>
        <v>22100</v>
      </c>
      <c r="D393" s="59">
        <f>SUM([12]Ahmadnagar:Yavatmal!D392)</f>
        <v>2041.7613449999999</v>
      </c>
      <c r="E393" s="35">
        <f>SUM([12]Ahmadnagar:Yavatmal!E392)</f>
        <v>22100</v>
      </c>
      <c r="F393" s="36">
        <f>SUM([12]Ahmadnagar:Yavatmal!F392)</f>
        <v>2041.7613449999999</v>
      </c>
      <c r="G393" s="122">
        <f t="shared" si="198"/>
        <v>1</v>
      </c>
      <c r="H393" s="122">
        <f t="shared" si="198"/>
        <v>1</v>
      </c>
      <c r="I393" s="35">
        <f>SUM([12]Ahmadnagar:Yavatmal!I392)</f>
        <v>22064</v>
      </c>
      <c r="J393" s="36">
        <f>SUM([12]Ahmadnagar:Yavatmal!J392)</f>
        <v>0</v>
      </c>
      <c r="K393" s="35">
        <f>SUM([12]Ahmadnagar:Yavatmal!K392)</f>
        <v>0</v>
      </c>
      <c r="L393" s="36">
        <f>SUM([12]Ahmadnagar:Yavatmal!L392)</f>
        <v>0</v>
      </c>
      <c r="M393" s="36">
        <f>SUM([12]Ahmadnagar:Yavatmal!M392)</f>
        <v>0</v>
      </c>
      <c r="N393" s="36">
        <f>SUM([12]Ahmadnagar:Yavatmal!N392)</f>
        <v>0</v>
      </c>
      <c r="O393" s="158">
        <v>0</v>
      </c>
      <c r="P393" s="35">
        <f>SUM([12]Ahmadnagar:Yavatmal!P392)</f>
        <v>0</v>
      </c>
      <c r="Q393" s="36">
        <f>SUM([12]Ahmadnagar:Yavatmal!Q392)</f>
        <v>0</v>
      </c>
      <c r="R393" s="155">
        <f>SUM([12]Ahmadnagar:Yavatmal!R392)</f>
        <v>0</v>
      </c>
      <c r="S393" s="156">
        <f>SUM([12]Ahmadnagar:Yavatmal!S392)</f>
        <v>0</v>
      </c>
      <c r="T393" s="35">
        <f>SUM([12]Ahmadnagar:Yavatmal!T392)</f>
        <v>0</v>
      </c>
      <c r="U393" s="38">
        <f>SUM([12]Ahmadnagar:Yavatmal!U392)</f>
        <v>0</v>
      </c>
      <c r="V393" s="36">
        <f>SUM([12]Ahmadnagar:Yavatmal!V392)</f>
        <v>0</v>
      </c>
      <c r="W393" s="36">
        <f>SUM([12]Ahmadnagar:Yavatmal!W392)</f>
        <v>0</v>
      </c>
      <c r="X393" s="39"/>
      <c r="Y393" s="35">
        <f>SUM([12]Ahmadnagar:Yavatmal!Y392)</f>
        <v>26554</v>
      </c>
      <c r="Z393" s="38">
        <f>SUM([12]Ahmadnagar:Yavatmal!Z392)</f>
        <v>1649.3694696693617</v>
      </c>
      <c r="AA393" s="155">
        <f>SUM([12]Ahmadnagar:Yavatmal!AA392)</f>
        <v>26554</v>
      </c>
      <c r="AB393" s="159">
        <f>SUM([12]Ahmadnagar:Yavatmal!AB392)</f>
        <v>1649.3694696693617</v>
      </c>
      <c r="AC393" s="30"/>
      <c r="AD393" s="1">
        <f>SUM([12]Ahmadnagar:Yavatmal!AB392)</f>
        <v>1649.3694696693617</v>
      </c>
      <c r="AE393" s="1" t="b">
        <f t="shared" si="177"/>
        <v>1</v>
      </c>
    </row>
    <row r="394" spans="1:32" ht="24" customHeight="1">
      <c r="A394" s="31"/>
      <c r="B394" s="34" t="s">
        <v>191</v>
      </c>
      <c r="C394" s="35">
        <f>SUM([12]Ahmadnagar:Yavatmal!C393)</f>
        <v>28785</v>
      </c>
      <c r="D394" s="36">
        <f>SUM([12]Ahmadnagar:Yavatmal!D393)</f>
        <v>2533.0800000000008</v>
      </c>
      <c r="E394" s="35">
        <f>SUM([12]Ahmadnagar:Yavatmal!E393)</f>
        <v>28785</v>
      </c>
      <c r="F394" s="36">
        <f>SUM([12]Ahmadnagar:Yavatmal!F393)</f>
        <v>2533.0800000000008</v>
      </c>
      <c r="G394" s="122">
        <f t="shared" si="198"/>
        <v>1</v>
      </c>
      <c r="H394" s="122">
        <f t="shared" si="198"/>
        <v>1</v>
      </c>
      <c r="I394" s="35">
        <f>SUM([12]Ahmadnagar:Yavatmal!I393)</f>
        <v>28749</v>
      </c>
      <c r="J394" s="36">
        <f>SUM([12]Ahmadnagar:Yavatmal!J393)</f>
        <v>0</v>
      </c>
      <c r="K394" s="35">
        <f>SUM([12]Ahmadnagar:Yavatmal!K393)</f>
        <v>0</v>
      </c>
      <c r="L394" s="36">
        <f>SUM([12]Ahmadnagar:Yavatmal!L393)</f>
        <v>0</v>
      </c>
      <c r="M394" s="36">
        <f>SUM([12]Ahmadnagar:Yavatmal!M393)</f>
        <v>0</v>
      </c>
      <c r="N394" s="36">
        <f>SUM([12]Ahmadnagar:Yavatmal!N393)</f>
        <v>0</v>
      </c>
      <c r="O394" s="158">
        <v>0</v>
      </c>
      <c r="P394" s="35">
        <f>SUM([12]Ahmadnagar:Yavatmal!P393)</f>
        <v>0</v>
      </c>
      <c r="Q394" s="36">
        <f>SUM([12]Ahmadnagar:Yavatmal!Q393)</f>
        <v>0</v>
      </c>
      <c r="R394" s="155">
        <f>SUM([12]Ahmadnagar:Yavatmal!R393)</f>
        <v>0</v>
      </c>
      <c r="S394" s="156">
        <f>SUM([12]Ahmadnagar:Yavatmal!S393)</f>
        <v>0</v>
      </c>
      <c r="T394" s="35">
        <f>SUM([12]Ahmadnagar:Yavatmal!T393)</f>
        <v>0</v>
      </c>
      <c r="U394" s="38">
        <f>SUM([12]Ahmadnagar:Yavatmal!U393)</f>
        <v>0</v>
      </c>
      <c r="V394" s="36">
        <f>SUM([12]Ahmadnagar:Yavatmal!V393)</f>
        <v>0</v>
      </c>
      <c r="W394" s="36">
        <f>SUM([12]Ahmadnagar:Yavatmal!W393)</f>
        <v>0</v>
      </c>
      <c r="X394" s="39"/>
      <c r="Y394" s="35">
        <f>SUM([12]Ahmadnagar:Yavatmal!Y393)</f>
        <v>39803</v>
      </c>
      <c r="Z394" s="38">
        <f>SUM([12]Ahmadnagar:Yavatmal!Z393)</f>
        <v>2115.3170264897876</v>
      </c>
      <c r="AA394" s="155">
        <f>SUM([12]Ahmadnagar:Yavatmal!AA393)</f>
        <v>39803</v>
      </c>
      <c r="AB394" s="159">
        <f>SUM([12]Ahmadnagar:Yavatmal!AB393)</f>
        <v>2115.3170264897876</v>
      </c>
      <c r="AC394" s="30"/>
      <c r="AD394" s="1">
        <f>SUM([12]Ahmadnagar:Yavatmal!AB393)</f>
        <v>2115.3170264897876</v>
      </c>
      <c r="AE394" s="1" t="b">
        <f t="shared" si="177"/>
        <v>1</v>
      </c>
    </row>
    <row r="395" spans="1:32" ht="24" customHeight="1">
      <c r="A395" s="31"/>
      <c r="B395" s="34" t="s">
        <v>192</v>
      </c>
      <c r="C395" s="35">
        <f>SUM([12]Ahmadnagar:Yavatmal!C394)</f>
        <v>0</v>
      </c>
      <c r="D395" s="36">
        <f>SUM([12]Ahmadnagar:Yavatmal!D394)</f>
        <v>0</v>
      </c>
      <c r="E395" s="35">
        <f>SUM([12]Ahmadnagar:Yavatmal!E394)</f>
        <v>0</v>
      </c>
      <c r="F395" s="36">
        <f>SUM([12]Ahmadnagar:Yavatmal!F394)</f>
        <v>0</v>
      </c>
      <c r="G395" s="122">
        <f t="shared" si="198"/>
        <v>0</v>
      </c>
      <c r="H395" s="122">
        <f t="shared" si="198"/>
        <v>0</v>
      </c>
      <c r="I395" s="35">
        <f>SUM([12]Ahmadnagar:Yavatmal!I394)</f>
        <v>0</v>
      </c>
      <c r="J395" s="36">
        <f>SUM([12]Ahmadnagar:Yavatmal!J394)</f>
        <v>0</v>
      </c>
      <c r="K395" s="35">
        <f>SUM([12]Ahmadnagar:Yavatmal!K394)</f>
        <v>0</v>
      </c>
      <c r="L395" s="36">
        <f>SUM([12]Ahmadnagar:Yavatmal!L394)</f>
        <v>0</v>
      </c>
      <c r="M395" s="36">
        <f>SUM([12]Ahmadnagar:Yavatmal!M394)</f>
        <v>0</v>
      </c>
      <c r="N395" s="36">
        <f>SUM([12]Ahmadnagar:Yavatmal!N394)</f>
        <v>0</v>
      </c>
      <c r="O395" s="158">
        <v>0</v>
      </c>
      <c r="P395" s="35">
        <f>SUM([12]Ahmadnagar:Yavatmal!P394)</f>
        <v>0</v>
      </c>
      <c r="Q395" s="36">
        <f>SUM([12]Ahmadnagar:Yavatmal!Q394)</f>
        <v>0</v>
      </c>
      <c r="R395" s="155">
        <f>SUM([12]Ahmadnagar:Yavatmal!R394)</f>
        <v>0</v>
      </c>
      <c r="S395" s="156">
        <f>SUM([12]Ahmadnagar:Yavatmal!S394)</f>
        <v>0</v>
      </c>
      <c r="T395" s="35">
        <f>SUM([12]Ahmadnagar:Yavatmal!T394)</f>
        <v>0</v>
      </c>
      <c r="U395" s="38">
        <f>SUM([12]Ahmadnagar:Yavatmal!U394)</f>
        <v>0</v>
      </c>
      <c r="V395" s="36">
        <f>SUM([12]Ahmadnagar:Yavatmal!V394)</f>
        <v>0</v>
      </c>
      <c r="W395" s="36">
        <f>SUM([12]Ahmadnagar:Yavatmal!W394)</f>
        <v>0</v>
      </c>
      <c r="X395" s="39"/>
      <c r="Y395" s="35">
        <f>SUM([12]Ahmadnagar:Yavatmal!Y394)</f>
        <v>22200</v>
      </c>
      <c r="Z395" s="38">
        <f>SUM([12]Ahmadnagar:Yavatmal!Z394)</f>
        <v>976.89999999999975</v>
      </c>
      <c r="AA395" s="155">
        <f>SUM([12]Ahmadnagar:Yavatmal!AA394)</f>
        <v>22200</v>
      </c>
      <c r="AB395" s="159">
        <f>SUM([12]Ahmadnagar:Yavatmal!AB394)</f>
        <v>976.89999999999975</v>
      </c>
      <c r="AC395" s="30"/>
      <c r="AD395" s="1">
        <f>SUM([12]Ahmadnagar:Yavatmal!AB394)</f>
        <v>976.89999999999975</v>
      </c>
      <c r="AE395" s="1" t="b">
        <f t="shared" si="177"/>
        <v>1</v>
      </c>
    </row>
    <row r="396" spans="1:32" ht="30">
      <c r="A396" s="31">
        <v>24.03</v>
      </c>
      <c r="B396" s="34" t="s">
        <v>294</v>
      </c>
      <c r="C396" s="58">
        <f>SUM([12]Ahmadnagar:Yavatmal!C395)</f>
        <v>0</v>
      </c>
      <c r="D396" s="59">
        <f>SUM([12]Ahmadnagar:Yavatmal!D395)</f>
        <v>1012.9975219406797</v>
      </c>
      <c r="E396" s="35">
        <f>SUM([12]Ahmadnagar:Yavatmal!E395)</f>
        <v>0</v>
      </c>
      <c r="F396" s="36">
        <f>SUM([12]Ahmadnagar:Yavatmal!F395)</f>
        <v>1012.9975219406797</v>
      </c>
      <c r="G396" s="160">
        <f t="shared" si="198"/>
        <v>0</v>
      </c>
      <c r="H396" s="160">
        <f t="shared" si="198"/>
        <v>1</v>
      </c>
      <c r="I396" s="35">
        <f>SUM([12]Ahmadnagar:Yavatmal!I395)</f>
        <v>0</v>
      </c>
      <c r="J396" s="36">
        <f>SUM([12]Ahmadnagar:Yavatmal!J395)</f>
        <v>0</v>
      </c>
      <c r="K396" s="35">
        <f>SUM([12]Ahmadnagar:Yavatmal!K395)</f>
        <v>0</v>
      </c>
      <c r="L396" s="36">
        <f>SUM([12]Ahmadnagar:Yavatmal!L395)</f>
        <v>0</v>
      </c>
      <c r="M396" s="36">
        <f>SUM([12]Ahmadnagar:Yavatmal!M395)</f>
        <v>0</v>
      </c>
      <c r="N396" s="36">
        <f>SUM([12]Ahmadnagar:Yavatmal!N395)</f>
        <v>0</v>
      </c>
      <c r="O396" s="158">
        <v>0</v>
      </c>
      <c r="P396" s="35">
        <f>SUM([12]Ahmadnagar:Yavatmal!P395)</f>
        <v>0</v>
      </c>
      <c r="Q396" s="36">
        <f>SUM([12]Ahmadnagar:Yavatmal!Q395)</f>
        <v>1757.7762173630242</v>
      </c>
      <c r="R396" s="155">
        <f>SUM([12]Ahmadnagar:Yavatmal!R395)</f>
        <v>0</v>
      </c>
      <c r="S396" s="156">
        <f>SUM([12]Ahmadnagar:Yavatmal!S395)</f>
        <v>1757.7762173630242</v>
      </c>
      <c r="T396" s="35">
        <f>SUM([12]Ahmadnagar:Yavatmal!T395)</f>
        <v>0</v>
      </c>
      <c r="U396" s="38">
        <f>SUM([12]Ahmadnagar:Yavatmal!U395)</f>
        <v>0</v>
      </c>
      <c r="V396" s="36">
        <f>SUM([12]Ahmadnagar:Yavatmal!V395)</f>
        <v>0</v>
      </c>
      <c r="W396" s="36">
        <f>SUM([12]Ahmadnagar:Yavatmal!W395)</f>
        <v>0</v>
      </c>
      <c r="X396" s="39"/>
      <c r="Y396" s="35">
        <f>SUM([12]Ahmadnagar:Yavatmal!Y395)</f>
        <v>0</v>
      </c>
      <c r="Z396" s="36">
        <f>SUM([12]Ahmadnagar:Yavatmal!Z395)</f>
        <v>1178.1204125085105</v>
      </c>
      <c r="AA396" s="155">
        <f>SUM([12]Ahmadnagar:Yavatmal!AA395)</f>
        <v>0</v>
      </c>
      <c r="AB396" s="159">
        <f>SUM([12]Ahmadnagar:Yavatmal!AB395)</f>
        <v>1178.1204125085105</v>
      </c>
      <c r="AC396" s="30"/>
      <c r="AD396" s="1">
        <f>SUM([12]Ahmadnagar:Yavatmal!AB395)</f>
        <v>1178.1204125085105</v>
      </c>
      <c r="AE396" s="1" t="b">
        <f t="shared" si="177"/>
        <v>1</v>
      </c>
    </row>
    <row r="397" spans="1:32" ht="21.75" customHeight="1">
      <c r="A397" s="31"/>
      <c r="B397" s="25" t="s">
        <v>118</v>
      </c>
      <c r="C397" s="33">
        <f>SUM(C393:C396)+C391</f>
        <v>50885</v>
      </c>
      <c r="D397" s="229">
        <f>SUM(D393:D396)+D391</f>
        <v>11124.315901441279</v>
      </c>
      <c r="E397" s="33">
        <f>SUM(E393:E396)+E391</f>
        <v>50885</v>
      </c>
      <c r="F397" s="229">
        <f>SUM(F393:F396)+F391</f>
        <v>11124.315901441279</v>
      </c>
      <c r="G397" s="139">
        <f t="shared" si="198"/>
        <v>1</v>
      </c>
      <c r="H397" s="139">
        <f t="shared" si="198"/>
        <v>1</v>
      </c>
      <c r="I397" s="33">
        <f>SUM(I393:I396)+I391</f>
        <v>50813</v>
      </c>
      <c r="J397" s="229">
        <f>SUM(J393:J396)+J391</f>
        <v>0</v>
      </c>
      <c r="K397" s="33">
        <f>SUM(K393:K396)+K391</f>
        <v>0</v>
      </c>
      <c r="L397" s="229">
        <f>SUM(L393:L396)+L391</f>
        <v>0</v>
      </c>
      <c r="M397" s="26">
        <f>SUM([12]Ahmadnagar:Yavatmal!M396)</f>
        <v>0</v>
      </c>
      <c r="N397" s="26">
        <f>SUM([12]Ahmadnagar:Yavatmal!N396)</f>
        <v>0</v>
      </c>
      <c r="O397" s="27">
        <v>0</v>
      </c>
      <c r="P397" s="229">
        <f>SUM(P391:P396)</f>
        <v>0</v>
      </c>
      <c r="Q397" s="229">
        <f>SUM(Q391:Q396)</f>
        <v>17654.619389615378</v>
      </c>
      <c r="R397" s="229">
        <f t="shared" ref="R397:S397" si="210">SUM(R391:R396)</f>
        <v>0</v>
      </c>
      <c r="S397" s="229">
        <f t="shared" si="210"/>
        <v>17654.619389615378</v>
      </c>
      <c r="T397" s="33">
        <f>SUM([12]Ahmadnagar:Yavatmal!T396)</f>
        <v>0</v>
      </c>
      <c r="U397" s="28">
        <f>SUM([12]Ahmadnagar:Yavatmal!U396)</f>
        <v>0</v>
      </c>
      <c r="V397" s="26">
        <f>SUM([12]Ahmadnagar:Yavatmal!V396)</f>
        <v>0</v>
      </c>
      <c r="W397" s="26">
        <f>SUM([12]Ahmadnagar:Yavatmal!W396)</f>
        <v>0</v>
      </c>
      <c r="X397" s="39">
        <v>0</v>
      </c>
      <c r="Y397" s="159">
        <f>SUM([12]Ahmadnagar:Yavatmal!Y396)</f>
        <v>88557</v>
      </c>
      <c r="Z397" s="159">
        <f>SUM([12]Ahmadnagar:Yavatmal!Z396)</f>
        <v>11344.182490742129</v>
      </c>
      <c r="AA397" s="159">
        <f>SUM([12]Ahmadnagar:Yavatmal!AA396)</f>
        <v>88557</v>
      </c>
      <c r="AB397" s="159">
        <f>SUM([12]Ahmadnagar:Yavatmal!AB396)</f>
        <v>11344.182490742129</v>
      </c>
      <c r="AC397" s="30"/>
      <c r="AD397" s="1">
        <f>SUM([12]Ahmadnagar:Yavatmal!AB396)</f>
        <v>11344.182490742129</v>
      </c>
      <c r="AE397" s="1" t="b">
        <f t="shared" ref="AE397:AE460" si="211">+AD397=AB397</f>
        <v>1</v>
      </c>
    </row>
    <row r="398" spans="1:32" ht="21.75" customHeight="1">
      <c r="A398" s="31"/>
      <c r="B398" s="25" t="s">
        <v>295</v>
      </c>
      <c r="C398" s="33">
        <f>C83+C148+C152+C154+C198+C211+C217+C221+C265+C288+C302+C311+C316+C320+C327+C331+C335+C338+C342+C348+C352+C384+C397</f>
        <v>17826417</v>
      </c>
      <c r="D398" s="229">
        <f>D83+D148+D152+D154+D198+D211+D217+D221+D265+D288+D302+D311+D316+D320+D327+D331+D335+D338+D342+D348+D352+D384+D397</f>
        <v>223073.02248676855</v>
      </c>
      <c r="E398" s="33">
        <f>E83+E148+E152+E154+E198+E211+E217+E221+E265+E288+E302+E311+E316+E320+E327+E331+E335+E338+E342+E348+E352+E384+E397</f>
        <v>17824510</v>
      </c>
      <c r="F398" s="229">
        <f>F83+F148+F152+F154+F198+F211+F217+F221+F265+F288+F302+F311+F316+F320+F327+F331+F335+F338+F342+F348+F352+F384+F397</f>
        <v>213043.37128116854</v>
      </c>
      <c r="G398" s="129">
        <f t="shared" si="198"/>
        <v>0.99989302393184232</v>
      </c>
      <c r="H398" s="129">
        <f t="shared" si="198"/>
        <v>0.95503870842923233</v>
      </c>
      <c r="I398" s="33">
        <f>I83+I148+I152+I154+I198+I211+I217+I221+I265+I288+I302+I311+I316+I320+I327+I331+I335+I338+I342+I348+I352+I384+I397</f>
        <v>52720</v>
      </c>
      <c r="J398" s="229">
        <f>J83+J148+J152+J154+J198+J211+J217+J221+J265+J288+J302+J311+J316+J320+J327+J331+J335+J338+J342+J348+J352+J384+J397</f>
        <v>10029.651205600001</v>
      </c>
      <c r="K398" s="33">
        <f>K83+K148+K152+K154+K198+K211+K217+K221+K265+K288+K302+K311+K316+K320+K327+K331+K335+K338+K342+K348+K352+K384+K397</f>
        <v>4711</v>
      </c>
      <c r="L398" s="229">
        <f>L83+L148+L152+L154+L198+L211+L217+L221+L265+L288+L302+L311+L316+L320+L327+L331+L335+L338+L342+L348+L352+L384+L397</f>
        <v>10029.651205600001</v>
      </c>
      <c r="M398" s="26">
        <f>SUM([12]Ahmadnagar:Yavatmal!M397)</f>
        <v>0</v>
      </c>
      <c r="N398" s="26">
        <f>SUM([12]Ahmadnagar:Yavatmal!N397)</f>
        <v>0</v>
      </c>
      <c r="O398" s="27">
        <v>0</v>
      </c>
      <c r="P398" s="33">
        <f t="shared" ref="P398:S398" si="212">P83+P148+P152+P154+P198+P211+P217+P221+P265+P288+P302+P311+P316+P320+P327+P331+P335+P338+P342+P348+P352+P384+P397</f>
        <v>19408426.149999999</v>
      </c>
      <c r="Q398" s="229">
        <f t="shared" si="212"/>
        <v>371135.09056961536</v>
      </c>
      <c r="R398" s="33">
        <f t="shared" si="212"/>
        <v>19408426.149999999</v>
      </c>
      <c r="S398" s="229">
        <f t="shared" si="212"/>
        <v>381164.74177521537</v>
      </c>
      <c r="T398" s="230">
        <f>SUM([12]Ahmadnagar:Yavatmal!T397)</f>
        <v>1907</v>
      </c>
      <c r="U398" s="159">
        <f>SUM([12]Ahmadnagar:Yavatmal!U397)</f>
        <v>10003.951205599999</v>
      </c>
      <c r="V398" s="26">
        <f>SUM([12]Ahmadnagar:Yavatmal!V397)</f>
        <v>0</v>
      </c>
      <c r="W398" s="26">
        <f>SUM([12]Ahmadnagar:Yavatmal!W397)</f>
        <v>0</v>
      </c>
      <c r="X398" s="27">
        <v>0</v>
      </c>
      <c r="Y398" s="230">
        <f>SUM([12]Ahmadnagar:Yavatmal!Y397)</f>
        <v>17382777</v>
      </c>
      <c r="Z398" s="159">
        <f>SUM([12]Ahmadnagar:Yavatmal!Z397)</f>
        <v>227540.42849074211</v>
      </c>
      <c r="AA398" s="230">
        <f>SUM([12]Ahmadnagar:Yavatmal!AA397)</f>
        <v>17382784</v>
      </c>
      <c r="AB398" s="159">
        <f>SUM([12]Ahmadnagar:Yavatmal!AB397)</f>
        <v>237544.3796963421</v>
      </c>
      <c r="AC398" s="128"/>
      <c r="AD398" s="1">
        <f>SUM([12]Ahmadnagar:Yavatmal!AB397)</f>
        <v>237544.3796963421</v>
      </c>
      <c r="AE398" s="1" t="b">
        <f t="shared" si="211"/>
        <v>1</v>
      </c>
      <c r="AF398" s="1">
        <f>SUM([12]Ahmadnagar:Yavatmal!Q397)</f>
        <v>371135.09056961531</v>
      </c>
    </row>
    <row r="399" spans="1:32" ht="21.75" customHeight="1">
      <c r="A399" s="32">
        <v>25</v>
      </c>
      <c r="B399" s="25" t="s">
        <v>296</v>
      </c>
      <c r="C399" s="33">
        <f>SUM([12]Ahmadnagar:Yavatmal!C398)</f>
        <v>0</v>
      </c>
      <c r="D399" s="26">
        <f>SUM([12]Ahmadnagar:Yavatmal!D398)</f>
        <v>0</v>
      </c>
      <c r="E399" s="33">
        <f>SUM([12]Ahmadnagar:Yavatmal!E398)</f>
        <v>0</v>
      </c>
      <c r="F399" s="26">
        <f>SUM([12]Ahmadnagar:Yavatmal!F398)</f>
        <v>0</v>
      </c>
      <c r="G399" s="129">
        <f t="shared" si="198"/>
        <v>0</v>
      </c>
      <c r="H399" s="129">
        <f t="shared" si="198"/>
        <v>0</v>
      </c>
      <c r="I399" s="33">
        <f>SUM([12]Ahmadnagar:Yavatmal!I398)</f>
        <v>0</v>
      </c>
      <c r="J399" s="26">
        <f>SUM([12]Ahmadnagar:Yavatmal!J398)</f>
        <v>0</v>
      </c>
      <c r="K399" s="33">
        <f>SUM([12]Ahmadnagar:Yavatmal!K398)</f>
        <v>0</v>
      </c>
      <c r="L399" s="26">
        <f>SUM([12]Ahmadnagar:Yavatmal!L398)</f>
        <v>0</v>
      </c>
      <c r="M399" s="26">
        <f>SUM([12]Ahmadnagar:Yavatmal!M398)</f>
        <v>0</v>
      </c>
      <c r="N399" s="26">
        <f>SUM([12]Ahmadnagar:Yavatmal!N398)</f>
        <v>0</v>
      </c>
      <c r="O399" s="27">
        <v>0</v>
      </c>
      <c r="P399" s="33">
        <f>SUM([12]Ahmadnagar:Yavatmal!P398)</f>
        <v>0</v>
      </c>
      <c r="Q399" s="26">
        <f>SUM([12]Ahmadnagar:Yavatmal!Q398)</f>
        <v>0</v>
      </c>
      <c r="R399" s="33">
        <f>SUM([12]Ahmadnagar:Yavatmal!R398)</f>
        <v>0</v>
      </c>
      <c r="S399" s="26">
        <f>SUM([12]Ahmadnagar:Yavatmal!S398)</f>
        <v>0</v>
      </c>
      <c r="T399" s="33">
        <f>SUM([12]Ahmadnagar:Yavatmal!T398)</f>
        <v>0</v>
      </c>
      <c r="U399" s="28">
        <f>SUM([12]Ahmadnagar:Yavatmal!U398)</f>
        <v>0</v>
      </c>
      <c r="V399" s="26">
        <f>SUM([12]Ahmadnagar:Yavatmal!V398)</f>
        <v>0</v>
      </c>
      <c r="W399" s="26">
        <f>SUM([12]Ahmadnagar:Yavatmal!W398)</f>
        <v>0</v>
      </c>
      <c r="X399" s="39"/>
      <c r="Y399" s="33">
        <f>SUM([12]Ahmadnagar:Yavatmal!Y398)</f>
        <v>0</v>
      </c>
      <c r="Z399" s="28">
        <f>SUM([12]Ahmadnagar:Yavatmal!Z398)</f>
        <v>0</v>
      </c>
      <c r="AA399" s="33">
        <f>SUM([12]Ahmadnagar:Yavatmal!AA398)</f>
        <v>0</v>
      </c>
      <c r="AB399" s="28">
        <f>SUM([12]Ahmadnagar:Yavatmal!AB398)</f>
        <v>0</v>
      </c>
      <c r="AC399" s="30"/>
      <c r="AE399" s="1" t="b">
        <f t="shared" si="211"/>
        <v>1</v>
      </c>
    </row>
    <row r="400" spans="1:32" ht="24" customHeight="1">
      <c r="A400" s="31">
        <v>25.01</v>
      </c>
      <c r="B400" s="34" t="s">
        <v>297</v>
      </c>
      <c r="C400" s="58">
        <v>0</v>
      </c>
      <c r="D400" s="59">
        <v>2630.69</v>
      </c>
      <c r="E400" s="58">
        <v>0</v>
      </c>
      <c r="F400" s="59">
        <v>2630.69</v>
      </c>
      <c r="G400" s="160">
        <f t="shared" si="198"/>
        <v>0</v>
      </c>
      <c r="H400" s="160">
        <f t="shared" si="198"/>
        <v>1</v>
      </c>
      <c r="I400" s="35">
        <f>SUM([12]Ahmadnagar:Yavatmal!I399)</f>
        <v>0</v>
      </c>
      <c r="J400" s="36">
        <f>SUM([12]Ahmadnagar:Yavatmal!J399)</f>
        <v>0</v>
      </c>
      <c r="K400" s="35">
        <f>SUM([12]Ahmadnagar:Yavatmal!K399)</f>
        <v>0</v>
      </c>
      <c r="L400" s="36">
        <f>SUM([12]Ahmadnagar:Yavatmal!L399)</f>
        <v>0</v>
      </c>
      <c r="M400" s="36">
        <f>SUM([12]Ahmadnagar:Yavatmal!M399)</f>
        <v>0</v>
      </c>
      <c r="N400" s="36">
        <f>SUM([12]Ahmadnagar:Yavatmal!N399)</f>
        <v>0</v>
      </c>
      <c r="O400" s="158">
        <v>0</v>
      </c>
      <c r="P400" s="35">
        <f>SUM([12]Ahmadnagar:Yavatmal!P399)</f>
        <v>0</v>
      </c>
      <c r="Q400" s="36">
        <v>3500</v>
      </c>
      <c r="R400" s="155">
        <f>SUM([12]Ahmadnagar:Yavatmal!R399)</f>
        <v>0</v>
      </c>
      <c r="S400" s="156">
        <f>Q400</f>
        <v>3500</v>
      </c>
      <c r="T400" s="35">
        <f>SUM([12]Ahmadnagar:Yavatmal!T399)</f>
        <v>0</v>
      </c>
      <c r="U400" s="38">
        <f>SUM([12]Ahmadnagar:Yavatmal!U399)</f>
        <v>0</v>
      </c>
      <c r="V400" s="36">
        <f>SUM([12]Ahmadnagar:Yavatmal!V399)</f>
        <v>0</v>
      </c>
      <c r="W400" s="36">
        <f>SUM([12]Ahmadnagar:Yavatmal!W399)</f>
        <v>0</v>
      </c>
      <c r="X400" s="39"/>
      <c r="Y400" s="155">
        <f>SUM([12]Ahmadnagar:Yavatmal!Y399)</f>
        <v>0</v>
      </c>
      <c r="Z400" s="159">
        <v>3030.3</v>
      </c>
      <c r="AA400" s="155">
        <f>SUM([12]Ahmadnagar:Yavatmal!AA399)</f>
        <v>0</v>
      </c>
      <c r="AB400" s="231">
        <f>SUM(U400+W400+Z400)</f>
        <v>3030.3</v>
      </c>
      <c r="AC400" s="30"/>
      <c r="AD400" s="1">
        <f>SUM([12]Ahmadnagar:Yavatmal!AB399)</f>
        <v>0</v>
      </c>
      <c r="AE400" s="1" t="b">
        <f t="shared" si="211"/>
        <v>0</v>
      </c>
    </row>
    <row r="401" spans="1:31" s="194" customFormat="1" ht="120">
      <c r="A401" s="185">
        <v>25.02</v>
      </c>
      <c r="B401" s="232" t="s">
        <v>298</v>
      </c>
      <c r="C401" s="233">
        <v>111386</v>
      </c>
      <c r="D401" s="234">
        <v>1670.79</v>
      </c>
      <c r="E401" s="233">
        <v>111386</v>
      </c>
      <c r="F401" s="234">
        <v>1670.79</v>
      </c>
      <c r="G401" s="235">
        <f t="shared" si="198"/>
        <v>1</v>
      </c>
      <c r="H401" s="235">
        <f t="shared" si="198"/>
        <v>1</v>
      </c>
      <c r="I401" s="236">
        <f>SUM([12]Ahmadnagar:Yavatmal!I400)</f>
        <v>0</v>
      </c>
      <c r="J401" s="237">
        <f>SUM([12]Ahmadnagar:Yavatmal!J400)</f>
        <v>0</v>
      </c>
      <c r="K401" s="236">
        <f>SUM([12]Ahmadnagar:Yavatmal!K400)</f>
        <v>0</v>
      </c>
      <c r="L401" s="237">
        <f>SUM([12]Ahmadnagar:Yavatmal!L400)</f>
        <v>0</v>
      </c>
      <c r="M401" s="237">
        <f>SUM([12]Ahmadnagar:Yavatmal!M400)</f>
        <v>0</v>
      </c>
      <c r="N401" s="237">
        <f>SUM([12]Ahmadnagar:Yavatmal!N400)</f>
        <v>0</v>
      </c>
      <c r="O401" s="238">
        <v>1.4999999999999999E-2</v>
      </c>
      <c r="P401" s="236">
        <f>P331</f>
        <v>124067</v>
      </c>
      <c r="Q401" s="237">
        <f>P401*O401</f>
        <v>1861.0049999999999</v>
      </c>
      <c r="R401" s="239">
        <f>SUM([12]Ahmadnagar:Yavatmal!R400)</f>
        <v>0</v>
      </c>
      <c r="S401" s="240">
        <f>Q401</f>
        <v>1861.0049999999999</v>
      </c>
      <c r="T401" s="236">
        <f>SUM([12]Ahmadnagar:Yavatmal!T400)</f>
        <v>0</v>
      </c>
      <c r="U401" s="241">
        <f>SUM([12]Ahmadnagar:Yavatmal!U400)</f>
        <v>0</v>
      </c>
      <c r="V401" s="237">
        <f>SUM([12]Ahmadnagar:Yavatmal!V400)</f>
        <v>0</v>
      </c>
      <c r="W401" s="237">
        <f>SUM([12]Ahmadnagar:Yavatmal!W400)</f>
        <v>0</v>
      </c>
      <c r="X401" s="192">
        <v>1.4999999999999999E-2</v>
      </c>
      <c r="Y401" s="236">
        <v>124067</v>
      </c>
      <c r="Z401" s="241">
        <f>Y401*X401</f>
        <v>1861.0049999999999</v>
      </c>
      <c r="AA401" s="239">
        <f>SUM(T401+V401+Y401)</f>
        <v>124067</v>
      </c>
      <c r="AB401" s="242">
        <f>SUM(U401+W401+Z401)</f>
        <v>1861.0049999999999</v>
      </c>
      <c r="AC401" s="193" t="s">
        <v>299</v>
      </c>
      <c r="AD401" s="194">
        <f>SUM([12]Ahmadnagar:Yavatmal!AB400)</f>
        <v>0</v>
      </c>
      <c r="AE401" s="194" t="b">
        <f t="shared" si="211"/>
        <v>0</v>
      </c>
    </row>
    <row r="402" spans="1:31" ht="26.25" customHeight="1">
      <c r="A402" s="31"/>
      <c r="B402" s="25" t="s">
        <v>118</v>
      </c>
      <c r="C402" s="33">
        <f>SUM(C401)</f>
        <v>111386</v>
      </c>
      <c r="D402" s="26">
        <f>SUM(D400+D401)</f>
        <v>4301.4799999999996</v>
      </c>
      <c r="E402" s="33">
        <f>SUM(E401)</f>
        <v>111386</v>
      </c>
      <c r="F402" s="26">
        <f>SUM(F400+F401)</f>
        <v>4301.4799999999996</v>
      </c>
      <c r="G402" s="139">
        <f t="shared" si="198"/>
        <v>1</v>
      </c>
      <c r="H402" s="139">
        <f t="shared" si="198"/>
        <v>1</v>
      </c>
      <c r="I402" s="33">
        <f t="shared" ref="I402" si="213">SUM(I401)</f>
        <v>0</v>
      </c>
      <c r="J402" s="26">
        <f t="shared" ref="J402" si="214">SUM(J400+J401)</f>
        <v>0</v>
      </c>
      <c r="K402" s="33">
        <f t="shared" ref="K402" si="215">SUM(K401)</f>
        <v>0</v>
      </c>
      <c r="L402" s="26">
        <f t="shared" ref="L402" si="216">SUM(L400+L401)</f>
        <v>0</v>
      </c>
      <c r="M402" s="26">
        <f>SUM([12]Ahmadnagar:Yavatmal!M401)</f>
        <v>0</v>
      </c>
      <c r="N402" s="26">
        <f>SUM([12]Ahmadnagar:Yavatmal!N401)</f>
        <v>0</v>
      </c>
      <c r="O402" s="27">
        <v>0</v>
      </c>
      <c r="P402" s="33">
        <f t="shared" ref="P402" si="217">SUM(P401)</f>
        <v>124067</v>
      </c>
      <c r="Q402" s="26">
        <f t="shared" ref="Q402" si="218">SUM(Q400+Q401)</f>
        <v>5361.0050000000001</v>
      </c>
      <c r="R402" s="33">
        <f t="shared" ref="R402" si="219">SUM(R401)</f>
        <v>0</v>
      </c>
      <c r="S402" s="26">
        <f t="shared" ref="S402" si="220">SUM(S400+S401)</f>
        <v>5361.0050000000001</v>
      </c>
      <c r="T402" s="33">
        <f>SUM([12]Ahmadnagar:Yavatmal!T401)</f>
        <v>0</v>
      </c>
      <c r="U402" s="28">
        <f>SUM([12]Ahmadnagar:Yavatmal!U401)</f>
        <v>0</v>
      </c>
      <c r="V402" s="26">
        <f>SUM([12]Ahmadnagar:Yavatmal!V401)</f>
        <v>0</v>
      </c>
      <c r="W402" s="26">
        <f>SUM([12]Ahmadnagar:Yavatmal!W401)</f>
        <v>0</v>
      </c>
      <c r="X402" s="39">
        <v>0</v>
      </c>
      <c r="Y402" s="33">
        <f t="shared" ref="Y402" si="221">SUM(Y401)</f>
        <v>124067</v>
      </c>
      <c r="Z402" s="26">
        <f t="shared" ref="Z402" si="222">SUM(Z400+Z401)</f>
        <v>4891.3050000000003</v>
      </c>
      <c r="AA402" s="33">
        <f t="shared" ref="AA402" si="223">SUM(AA401)</f>
        <v>124067</v>
      </c>
      <c r="AB402" s="26">
        <f t="shared" ref="AB402" si="224">SUM(AB400+AB401)</f>
        <v>4891.3050000000003</v>
      </c>
      <c r="AC402" s="30"/>
      <c r="AD402" s="1">
        <f>SUM([12]Ahmadnagar:Yavatmal!AB401)</f>
        <v>0</v>
      </c>
      <c r="AE402" s="1" t="b">
        <f t="shared" si="211"/>
        <v>0</v>
      </c>
    </row>
    <row r="403" spans="1:31" ht="26.25" customHeight="1">
      <c r="A403" s="31"/>
      <c r="B403" s="25" t="s">
        <v>14</v>
      </c>
      <c r="C403" s="33">
        <f t="shared" ref="C403:F403" si="225">C398+C402</f>
        <v>17937803</v>
      </c>
      <c r="D403" s="26">
        <f t="shared" si="225"/>
        <v>227374.50248676856</v>
      </c>
      <c r="E403" s="33">
        <f t="shared" si="225"/>
        <v>17935896</v>
      </c>
      <c r="F403" s="26">
        <f t="shared" si="225"/>
        <v>217344.85128116855</v>
      </c>
      <c r="G403" s="129">
        <f t="shared" si="198"/>
        <v>0.99989368820696711</v>
      </c>
      <c r="H403" s="129">
        <f t="shared" si="198"/>
        <v>0.95588928795486361</v>
      </c>
      <c r="I403" s="33">
        <f t="shared" ref="I403:L403" si="226">I398+I402</f>
        <v>52720</v>
      </c>
      <c r="J403" s="26">
        <f t="shared" si="226"/>
        <v>10029.651205600001</v>
      </c>
      <c r="K403" s="33">
        <f t="shared" si="226"/>
        <v>4711</v>
      </c>
      <c r="L403" s="26">
        <f t="shared" si="226"/>
        <v>10029.651205600001</v>
      </c>
      <c r="M403" s="26">
        <f>SUM([12]Ahmadnagar:Yavatmal!M402)</f>
        <v>0</v>
      </c>
      <c r="N403" s="26">
        <f>SUM([12]Ahmadnagar:Yavatmal!N402)</f>
        <v>0</v>
      </c>
      <c r="O403" s="27">
        <v>0</v>
      </c>
      <c r="P403" s="33">
        <f>P398+P402</f>
        <v>19532493.149999999</v>
      </c>
      <c r="Q403" s="243">
        <f>Q398+Q402</f>
        <v>376496.09556961537</v>
      </c>
      <c r="R403" s="33">
        <f t="shared" ref="R403:S403" si="227">R398+R402</f>
        <v>19408426.149999999</v>
      </c>
      <c r="S403" s="26">
        <f t="shared" si="227"/>
        <v>386525.74677521538</v>
      </c>
      <c r="T403" s="33">
        <f>T398+T402</f>
        <v>1907</v>
      </c>
      <c r="U403" s="243">
        <f>U398+U402</f>
        <v>10003.951205599999</v>
      </c>
      <c r="V403" s="26">
        <f>SUM([12]Ahmadnagar:Yavatmal!V402)</f>
        <v>0</v>
      </c>
      <c r="W403" s="26">
        <f>SUM([12]Ahmadnagar:Yavatmal!W402)</f>
        <v>0</v>
      </c>
      <c r="X403" s="39">
        <v>0</v>
      </c>
      <c r="Y403" s="33">
        <f t="shared" ref="Y403:AB403" si="228">Y398+Y402</f>
        <v>17506844</v>
      </c>
      <c r="Z403" s="26">
        <f t="shared" si="228"/>
        <v>232431.7334907421</v>
      </c>
      <c r="AA403" s="33">
        <f t="shared" si="228"/>
        <v>17506851</v>
      </c>
      <c r="AB403" s="26">
        <f t="shared" si="228"/>
        <v>242435.6846963421</v>
      </c>
      <c r="AC403" s="30"/>
      <c r="AD403" s="1">
        <f>SUM([12]Ahmadnagar:Yavatmal!AB402)</f>
        <v>237544.3796963421</v>
      </c>
      <c r="AE403" s="1" t="b">
        <f t="shared" si="211"/>
        <v>0</v>
      </c>
    </row>
    <row r="404" spans="1:31" ht="42.75">
      <c r="A404" s="32">
        <v>26</v>
      </c>
      <c r="B404" s="25" t="s">
        <v>300</v>
      </c>
      <c r="C404" s="33">
        <f>SUM([12]Ahmadnagar:Yavatmal!C403)</f>
        <v>0</v>
      </c>
      <c r="D404" s="26">
        <f>SUM([12]Ahmadnagar:Yavatmal!D403)</f>
        <v>0</v>
      </c>
      <c r="E404" s="33">
        <f>SUM([12]Ahmadnagar:Yavatmal!E403)</f>
        <v>0</v>
      </c>
      <c r="F404" s="26">
        <f>SUM([12]Ahmadnagar:Yavatmal!F403)</f>
        <v>0</v>
      </c>
      <c r="G404" s="129">
        <f t="shared" si="198"/>
        <v>0</v>
      </c>
      <c r="H404" s="129">
        <f t="shared" si="198"/>
        <v>0</v>
      </c>
      <c r="I404" s="33">
        <f>SUM([12]Ahmadnagar:Yavatmal!I403)</f>
        <v>0</v>
      </c>
      <c r="J404" s="26">
        <f>SUM([12]Ahmadnagar:Yavatmal!J403)</f>
        <v>0</v>
      </c>
      <c r="K404" s="33">
        <f>SUM([12]Ahmadnagar:Yavatmal!K403)</f>
        <v>0</v>
      </c>
      <c r="L404" s="26">
        <f>SUM([12]Ahmadnagar:Yavatmal!L403)</f>
        <v>0</v>
      </c>
      <c r="M404" s="26">
        <f>SUM([12]Ahmadnagar:Yavatmal!M403)</f>
        <v>0</v>
      </c>
      <c r="N404" s="26">
        <f>SUM([12]Ahmadnagar:Yavatmal!N403)</f>
        <v>0</v>
      </c>
      <c r="O404" s="27">
        <v>0</v>
      </c>
      <c r="P404" s="33">
        <f>SUM([12]Ahmadnagar:Yavatmal!P403)</f>
        <v>0</v>
      </c>
      <c r="Q404" s="26">
        <f>SUM([12]Ahmadnagar:Yavatmal!Q403)</f>
        <v>0</v>
      </c>
      <c r="R404" s="33">
        <f>SUM([12]Ahmadnagar:Yavatmal!R403)</f>
        <v>0</v>
      </c>
      <c r="S404" s="26">
        <f>SUM([12]Ahmadnagar:Yavatmal!S403)</f>
        <v>0</v>
      </c>
      <c r="T404" s="33">
        <f>SUM([12]Ahmadnagar:Yavatmal!T403)</f>
        <v>0</v>
      </c>
      <c r="U404" s="28">
        <f>SUM([12]Ahmadnagar:Yavatmal!U403)</f>
        <v>0</v>
      </c>
      <c r="V404" s="26">
        <f>SUM([12]Ahmadnagar:Yavatmal!V403)</f>
        <v>0</v>
      </c>
      <c r="W404" s="26">
        <f>SUM([12]Ahmadnagar:Yavatmal!W403)</f>
        <v>0</v>
      </c>
      <c r="X404" s="39"/>
      <c r="Y404" s="33">
        <f>SUM([12]Ahmadnagar:Yavatmal!Y403)</f>
        <v>0</v>
      </c>
      <c r="Z404" s="28">
        <f>SUM([12]Ahmadnagar:Yavatmal!Z403)</f>
        <v>0</v>
      </c>
      <c r="AA404" s="33">
        <f>SUM([12]Ahmadnagar:Yavatmal!AA403)</f>
        <v>0</v>
      </c>
      <c r="AB404" s="28"/>
      <c r="AC404" s="30"/>
      <c r="AD404" s="1">
        <f>SUM([12]Ahmadnagar:Yavatmal!AB403)</f>
        <v>0</v>
      </c>
      <c r="AE404" s="1" t="b">
        <f t="shared" si="211"/>
        <v>1</v>
      </c>
    </row>
    <row r="405" spans="1:31">
      <c r="A405" s="31"/>
      <c r="B405" s="25" t="s">
        <v>301</v>
      </c>
      <c r="C405" s="33">
        <f>SUM([12]Ahmadnagar:Yavatmal!C404)</f>
        <v>0</v>
      </c>
      <c r="D405" s="26">
        <f>SUM([12]Ahmadnagar:Yavatmal!D404)</f>
        <v>0</v>
      </c>
      <c r="E405" s="33">
        <f>SUM([12]Ahmadnagar:Yavatmal!E404)</f>
        <v>0</v>
      </c>
      <c r="F405" s="26">
        <f>SUM([12]Ahmadnagar:Yavatmal!F404)</f>
        <v>0</v>
      </c>
      <c r="G405" s="129">
        <f t="shared" si="198"/>
        <v>0</v>
      </c>
      <c r="H405" s="129">
        <f t="shared" si="198"/>
        <v>0</v>
      </c>
      <c r="I405" s="33">
        <f>SUM([12]Ahmadnagar:Yavatmal!I404)</f>
        <v>0</v>
      </c>
      <c r="J405" s="26">
        <f>SUM([12]Ahmadnagar:Yavatmal!J404)</f>
        <v>0</v>
      </c>
      <c r="K405" s="33">
        <f>SUM([12]Ahmadnagar:Yavatmal!K404)</f>
        <v>0</v>
      </c>
      <c r="L405" s="26">
        <f>SUM([12]Ahmadnagar:Yavatmal!L404)</f>
        <v>0</v>
      </c>
      <c r="M405" s="26">
        <f>SUM([12]Ahmadnagar:Yavatmal!M404)</f>
        <v>0</v>
      </c>
      <c r="N405" s="26">
        <f>SUM([12]Ahmadnagar:Yavatmal!N404)</f>
        <v>0</v>
      </c>
      <c r="O405" s="27">
        <v>0</v>
      </c>
      <c r="P405" s="33">
        <f>SUM([12]Ahmadnagar:Yavatmal!P404)</f>
        <v>0</v>
      </c>
      <c r="Q405" s="26">
        <f>SUM([12]Ahmadnagar:Yavatmal!Q404)</f>
        <v>0</v>
      </c>
      <c r="R405" s="33">
        <f>SUM([12]Ahmadnagar:Yavatmal!R404)</f>
        <v>0</v>
      </c>
      <c r="S405" s="26">
        <f>SUM([12]Ahmadnagar:Yavatmal!S404)</f>
        <v>0</v>
      </c>
      <c r="T405" s="33">
        <f>SUM([12]Ahmadnagar:Yavatmal!T404)</f>
        <v>0</v>
      </c>
      <c r="U405" s="28">
        <f>SUM([12]Ahmadnagar:Yavatmal!U404)</f>
        <v>0</v>
      </c>
      <c r="V405" s="26">
        <f>SUM([12]Ahmadnagar:Yavatmal!V404)</f>
        <v>0</v>
      </c>
      <c r="W405" s="26">
        <f>SUM([12]Ahmadnagar:Yavatmal!W404)</f>
        <v>0</v>
      </c>
      <c r="X405" s="39"/>
      <c r="Y405" s="33">
        <f>SUM([12]Ahmadnagar:Yavatmal!Y404)</f>
        <v>0</v>
      </c>
      <c r="Z405" s="28">
        <f>SUM([12]Ahmadnagar:Yavatmal!Z404)</f>
        <v>0</v>
      </c>
      <c r="AA405" s="33">
        <f>SUM([12]Ahmadnagar:Yavatmal!AA404)</f>
        <v>0</v>
      </c>
      <c r="AB405" s="28">
        <f>SUM([12]Ahmadnagar:Yavatmal!AB404)</f>
        <v>0</v>
      </c>
      <c r="AC405" s="30"/>
      <c r="AD405" s="1">
        <f>SUM([12]Ahmadnagar:Yavatmal!AB404)</f>
        <v>0</v>
      </c>
      <c r="AE405" s="1" t="b">
        <f t="shared" si="211"/>
        <v>1</v>
      </c>
    </row>
    <row r="406" spans="1:31" ht="28.5">
      <c r="A406" s="31"/>
      <c r="B406" s="25" t="s">
        <v>302</v>
      </c>
      <c r="C406" s="33">
        <f>SUM([12]Ahmadnagar:Yavatmal!C405)</f>
        <v>0</v>
      </c>
      <c r="D406" s="26">
        <f>SUM([12]Ahmadnagar:Yavatmal!D405)</f>
        <v>0</v>
      </c>
      <c r="E406" s="33">
        <f>SUM([12]Ahmadnagar:Yavatmal!E405)</f>
        <v>0</v>
      </c>
      <c r="F406" s="26">
        <f>SUM([12]Ahmadnagar:Yavatmal!F405)</f>
        <v>0</v>
      </c>
      <c r="G406" s="129">
        <f t="shared" si="198"/>
        <v>0</v>
      </c>
      <c r="H406" s="129">
        <f t="shared" si="198"/>
        <v>0</v>
      </c>
      <c r="I406" s="33">
        <f>SUM([12]Ahmadnagar:Yavatmal!I405)</f>
        <v>0</v>
      </c>
      <c r="J406" s="26">
        <f>SUM([12]Ahmadnagar:Yavatmal!J405)</f>
        <v>0</v>
      </c>
      <c r="K406" s="33">
        <f>SUM([12]Ahmadnagar:Yavatmal!K405)</f>
        <v>0</v>
      </c>
      <c r="L406" s="26">
        <f>SUM([12]Ahmadnagar:Yavatmal!L405)</f>
        <v>0</v>
      </c>
      <c r="M406" s="26">
        <f>SUM([12]Ahmadnagar:Yavatmal!M405)</f>
        <v>0</v>
      </c>
      <c r="N406" s="26">
        <f>SUM([12]Ahmadnagar:Yavatmal!N405)</f>
        <v>0</v>
      </c>
      <c r="O406" s="27">
        <v>0</v>
      </c>
      <c r="P406" s="33">
        <f>SUM([12]Ahmadnagar:Yavatmal!P405)</f>
        <v>0</v>
      </c>
      <c r="Q406" s="26">
        <f>SUM([12]Ahmadnagar:Yavatmal!Q405)</f>
        <v>0</v>
      </c>
      <c r="R406" s="33">
        <f>SUM([12]Ahmadnagar:Yavatmal!R405)</f>
        <v>0</v>
      </c>
      <c r="S406" s="26">
        <f>SUM([12]Ahmadnagar:Yavatmal!S405)</f>
        <v>0</v>
      </c>
      <c r="T406" s="33">
        <f>SUM([12]Ahmadnagar:Yavatmal!T405)</f>
        <v>0</v>
      </c>
      <c r="U406" s="28">
        <f>SUM([12]Ahmadnagar:Yavatmal!U405)</f>
        <v>0</v>
      </c>
      <c r="V406" s="26">
        <f>SUM([12]Ahmadnagar:Yavatmal!V405)</f>
        <v>0</v>
      </c>
      <c r="W406" s="26">
        <f>SUM([12]Ahmadnagar:Yavatmal!W405)</f>
        <v>0</v>
      </c>
      <c r="X406" s="39"/>
      <c r="Y406" s="33">
        <f>SUM([12]Ahmadnagar:Yavatmal!Y405)</f>
        <v>0</v>
      </c>
      <c r="Z406" s="28">
        <f>SUM([12]Ahmadnagar:Yavatmal!Z405)</f>
        <v>0</v>
      </c>
      <c r="AA406" s="33">
        <f>SUM([12]Ahmadnagar:Yavatmal!AA405)</f>
        <v>0</v>
      </c>
      <c r="AB406" s="28">
        <f>SUM([12]Ahmadnagar:Yavatmal!AB405)</f>
        <v>0</v>
      </c>
      <c r="AC406" s="30"/>
      <c r="AD406" s="1">
        <f>SUM([12]Ahmadnagar:Yavatmal!AB405)</f>
        <v>0</v>
      </c>
      <c r="AE406" s="1" t="b">
        <f t="shared" si="211"/>
        <v>1</v>
      </c>
    </row>
    <row r="407" spans="1:31">
      <c r="A407" s="31">
        <v>26.01</v>
      </c>
      <c r="B407" s="34" t="s">
        <v>303</v>
      </c>
      <c r="C407" s="58">
        <f>SUM([12]Ahmadnagar:Yavatmal!C406)</f>
        <v>0</v>
      </c>
      <c r="D407" s="59">
        <f>SUM([12]Ahmadnagar:Yavatmal!D406)</f>
        <v>0</v>
      </c>
      <c r="E407" s="35">
        <f>SUM([12]Ahmadnagar:Yavatmal!E406)</f>
        <v>0</v>
      </c>
      <c r="F407" s="36">
        <f>SUM([12]Ahmadnagar:Yavatmal!F406)</f>
        <v>0</v>
      </c>
      <c r="G407" s="157">
        <f t="shared" si="198"/>
        <v>0</v>
      </c>
      <c r="H407" s="157">
        <f t="shared" si="198"/>
        <v>0</v>
      </c>
      <c r="I407" s="35">
        <f>SUM([12]Ahmadnagar:Yavatmal!I406)</f>
        <v>0</v>
      </c>
      <c r="J407" s="36">
        <f>SUM([12]Ahmadnagar:Yavatmal!J406)</f>
        <v>0</v>
      </c>
      <c r="K407" s="35">
        <f>SUM([12]Ahmadnagar:Yavatmal!K406)</f>
        <v>0</v>
      </c>
      <c r="L407" s="36">
        <f>SUM([12]Ahmadnagar:Yavatmal!L406)</f>
        <v>0</v>
      </c>
      <c r="M407" s="36">
        <f>SUM([12]Ahmadnagar:Yavatmal!M406)</f>
        <v>0</v>
      </c>
      <c r="N407" s="36">
        <f>SUM([12]Ahmadnagar:Yavatmal!N406)</f>
        <v>0</v>
      </c>
      <c r="O407" s="158">
        <v>0</v>
      </c>
      <c r="P407" s="35">
        <f>SUM([12]Ahmadnagar:Yavatmal!P406)</f>
        <v>0</v>
      </c>
      <c r="Q407" s="36">
        <f>SUM([12]Ahmadnagar:Yavatmal!Q406)</f>
        <v>0</v>
      </c>
      <c r="R407" s="155">
        <f>SUM([12]Ahmadnagar:Yavatmal!R406)</f>
        <v>0</v>
      </c>
      <c r="S407" s="156">
        <f>SUM([12]Ahmadnagar:Yavatmal!S406)</f>
        <v>0</v>
      </c>
      <c r="T407" s="35">
        <f>SUM([12]Ahmadnagar:Yavatmal!T406)</f>
        <v>0</v>
      </c>
      <c r="U407" s="38">
        <f>SUM([12]Ahmadnagar:Yavatmal!U406)</f>
        <v>0</v>
      </c>
      <c r="V407" s="36">
        <f>SUM([12]Ahmadnagar:Yavatmal!V406)</f>
        <v>0</v>
      </c>
      <c r="W407" s="36">
        <f>SUM([12]Ahmadnagar:Yavatmal!W406)</f>
        <v>0</v>
      </c>
      <c r="X407" s="39"/>
      <c r="Y407" s="35">
        <f>SUM([12]Ahmadnagar:Yavatmal!Y406)</f>
        <v>0</v>
      </c>
      <c r="Z407" s="38">
        <f>SUM([12]Ahmadnagar:Yavatmal!Z406)</f>
        <v>0</v>
      </c>
      <c r="AA407" s="155">
        <f>SUM([12]Ahmadnagar:Yavatmal!AA406)</f>
        <v>0</v>
      </c>
      <c r="AB407" s="159">
        <f>SUM([12]Ahmadnagar:Yavatmal!AB406)</f>
        <v>0</v>
      </c>
      <c r="AC407" s="30"/>
      <c r="AD407" s="1">
        <f>SUM([12]Ahmadnagar:Yavatmal!AB406)</f>
        <v>0</v>
      </c>
      <c r="AE407" s="1" t="b">
        <f t="shared" si="211"/>
        <v>1</v>
      </c>
    </row>
    <row r="408" spans="1:31" ht="30">
      <c r="A408" s="31">
        <f>+A407+0.01</f>
        <v>26.020000000000003</v>
      </c>
      <c r="B408" s="34" t="s">
        <v>304</v>
      </c>
      <c r="C408" s="58">
        <f>SUM([12]Ahmadnagar:Yavatmal!C407)</f>
        <v>0</v>
      </c>
      <c r="D408" s="59">
        <f>SUM([12]Ahmadnagar:Yavatmal!D407)</f>
        <v>172.72634599999998</v>
      </c>
      <c r="E408" s="35">
        <f>SUM([12]Ahmadnagar:Yavatmal!E407)</f>
        <v>0</v>
      </c>
      <c r="F408" s="36">
        <f>SUM([12]Ahmadnagar:Yavatmal!F407)</f>
        <v>0</v>
      </c>
      <c r="G408" s="125">
        <f t="shared" si="198"/>
        <v>0</v>
      </c>
      <c r="H408" s="125">
        <f t="shared" si="198"/>
        <v>0</v>
      </c>
      <c r="I408" s="35">
        <f>SUM([12]Ahmadnagar:Yavatmal!I407)</f>
        <v>0</v>
      </c>
      <c r="J408" s="36">
        <f>SUM([12]Ahmadnagar:Yavatmal!J407)</f>
        <v>172.72634599999998</v>
      </c>
      <c r="K408" s="35">
        <f>SUM([12]Ahmadnagar:Yavatmal!K407)</f>
        <v>0</v>
      </c>
      <c r="L408" s="36">
        <f>SUM([12]Ahmadnagar:Yavatmal!L407)</f>
        <v>172.72634599999998</v>
      </c>
      <c r="M408" s="36">
        <f>SUM([12]Ahmadnagar:Yavatmal!M407)</f>
        <v>0</v>
      </c>
      <c r="N408" s="36">
        <f>SUM([12]Ahmadnagar:Yavatmal!N407)</f>
        <v>0</v>
      </c>
      <c r="O408" s="158">
        <v>0</v>
      </c>
      <c r="P408" s="35">
        <f>SUM([12]Ahmadnagar:Yavatmal!P407)</f>
        <v>0</v>
      </c>
      <c r="Q408" s="36">
        <f>SUM([12]Ahmadnagar:Yavatmal!Q407)</f>
        <v>0</v>
      </c>
      <c r="R408" s="155">
        <f>SUM([12]Ahmadnagar:Yavatmal!R407)</f>
        <v>0</v>
      </c>
      <c r="S408" s="156">
        <f>SUM([12]Ahmadnagar:Yavatmal!S407)</f>
        <v>172.72634599999998</v>
      </c>
      <c r="T408" s="35">
        <f>SUM([12]Ahmadnagar:Yavatmal!T407)</f>
        <v>0</v>
      </c>
      <c r="U408" s="38">
        <f>SUM([12]Ahmadnagar:Yavatmal!U407)</f>
        <v>172.72634599999998</v>
      </c>
      <c r="V408" s="36">
        <f>SUM([12]Ahmadnagar:Yavatmal!V407)</f>
        <v>0</v>
      </c>
      <c r="W408" s="36">
        <f>SUM([12]Ahmadnagar:Yavatmal!W407)</f>
        <v>0</v>
      </c>
      <c r="X408" s="39"/>
      <c r="Y408" s="35">
        <f>SUM([12]Ahmadnagar:Yavatmal!Y407)</f>
        <v>0</v>
      </c>
      <c r="Z408" s="38">
        <f>SUM([12]Ahmadnagar:Yavatmal!Z407)</f>
        <v>0</v>
      </c>
      <c r="AA408" s="155">
        <f>SUM([12]Ahmadnagar:Yavatmal!AA407)</f>
        <v>0</v>
      </c>
      <c r="AB408" s="159">
        <f>SUM([12]Ahmadnagar:Yavatmal!AB407)</f>
        <v>172.72634599999998</v>
      </c>
      <c r="AC408" s="244" t="s">
        <v>129</v>
      </c>
      <c r="AD408" s="1">
        <f>SUM([12]Ahmadnagar:Yavatmal!AB407)</f>
        <v>172.72634599999998</v>
      </c>
      <c r="AE408" s="1" t="b">
        <f t="shared" si="211"/>
        <v>1</v>
      </c>
    </row>
    <row r="409" spans="1:31" ht="30">
      <c r="A409" s="31">
        <f t="shared" ref="A409:A415" si="229">+A408+0.01</f>
        <v>26.030000000000005</v>
      </c>
      <c r="B409" s="34" t="s">
        <v>305</v>
      </c>
      <c r="C409" s="58">
        <f>SUM([12]Ahmadnagar:Yavatmal!C408)</f>
        <v>0</v>
      </c>
      <c r="D409" s="59">
        <f>SUM([12]Ahmadnagar:Yavatmal!D408)</f>
        <v>2.3000000000000003</v>
      </c>
      <c r="E409" s="35">
        <f>SUM([12]Ahmadnagar:Yavatmal!E408)</f>
        <v>0</v>
      </c>
      <c r="F409" s="36">
        <f>SUM([12]Ahmadnagar:Yavatmal!F408)</f>
        <v>0</v>
      </c>
      <c r="G409" s="125">
        <f t="shared" si="198"/>
        <v>0</v>
      </c>
      <c r="H409" s="125">
        <f t="shared" si="198"/>
        <v>0</v>
      </c>
      <c r="I409" s="35">
        <f>SUM([12]Ahmadnagar:Yavatmal!I408)</f>
        <v>0</v>
      </c>
      <c r="J409" s="36">
        <f>SUM([12]Ahmadnagar:Yavatmal!J408)</f>
        <v>2.3000000000000003</v>
      </c>
      <c r="K409" s="35">
        <f>SUM([12]Ahmadnagar:Yavatmal!K408)</f>
        <v>0</v>
      </c>
      <c r="L409" s="36">
        <f>SUM([12]Ahmadnagar:Yavatmal!L408)</f>
        <v>2.3000000000000003</v>
      </c>
      <c r="M409" s="36">
        <f>SUM([12]Ahmadnagar:Yavatmal!M408)</f>
        <v>0</v>
      </c>
      <c r="N409" s="36">
        <f>SUM([12]Ahmadnagar:Yavatmal!N408)</f>
        <v>0</v>
      </c>
      <c r="O409" s="37">
        <v>0</v>
      </c>
      <c r="P409" s="35">
        <f>SUM([12]Ahmadnagar:Yavatmal!P408)</f>
        <v>0</v>
      </c>
      <c r="Q409" s="36">
        <f>SUM([12]Ahmadnagar:Yavatmal!Q408)</f>
        <v>0</v>
      </c>
      <c r="R409" s="35">
        <f>SUM([12]Ahmadnagar:Yavatmal!R408)</f>
        <v>0</v>
      </c>
      <c r="S409" s="36">
        <f>SUM([12]Ahmadnagar:Yavatmal!S408)</f>
        <v>2.3000000000000003</v>
      </c>
      <c r="T409" s="35">
        <f>SUM([12]Ahmadnagar:Yavatmal!T408)</f>
        <v>0</v>
      </c>
      <c r="U409" s="38">
        <f>SUM([12]Ahmadnagar:Yavatmal!U408)</f>
        <v>2.3000000000000003</v>
      </c>
      <c r="V409" s="36">
        <f>SUM([12]Ahmadnagar:Yavatmal!V408)</f>
        <v>0</v>
      </c>
      <c r="W409" s="36">
        <f>SUM([12]Ahmadnagar:Yavatmal!W408)</f>
        <v>0</v>
      </c>
      <c r="X409" s="39"/>
      <c r="Y409" s="35">
        <f>SUM([12]Ahmadnagar:Yavatmal!Y408)</f>
        <v>0</v>
      </c>
      <c r="Z409" s="38">
        <f>SUM([12]Ahmadnagar:Yavatmal!Z408)</f>
        <v>0</v>
      </c>
      <c r="AA409" s="35">
        <f>SUM([12]Ahmadnagar:Yavatmal!AA408)</f>
        <v>0</v>
      </c>
      <c r="AB409" s="38">
        <f>SUM([12]Ahmadnagar:Yavatmal!AB408)</f>
        <v>2.3000000000000003</v>
      </c>
      <c r="AC409" s="244" t="s">
        <v>129</v>
      </c>
      <c r="AD409" s="1">
        <f>SUM([12]Ahmadnagar:Yavatmal!AB408)</f>
        <v>2.3000000000000003</v>
      </c>
      <c r="AE409" s="1" t="b">
        <f t="shared" si="211"/>
        <v>1</v>
      </c>
    </row>
    <row r="410" spans="1:31" ht="30">
      <c r="A410" s="31">
        <f t="shared" si="229"/>
        <v>26.040000000000006</v>
      </c>
      <c r="B410" s="34" t="s">
        <v>306</v>
      </c>
      <c r="C410" s="58">
        <f>SUM([12]Ahmadnagar:Yavatmal!C409)</f>
        <v>0</v>
      </c>
      <c r="D410" s="59">
        <f>SUM([12]Ahmadnagar:Yavatmal!D409)</f>
        <v>1.5740000000000001</v>
      </c>
      <c r="E410" s="35">
        <f>SUM([12]Ahmadnagar:Yavatmal!E409)</f>
        <v>0</v>
      </c>
      <c r="F410" s="36">
        <f>SUM([12]Ahmadnagar:Yavatmal!F409)</f>
        <v>0</v>
      </c>
      <c r="G410" s="125">
        <f t="shared" si="198"/>
        <v>0</v>
      </c>
      <c r="H410" s="125">
        <f t="shared" si="198"/>
        <v>0</v>
      </c>
      <c r="I410" s="35">
        <f>SUM([12]Ahmadnagar:Yavatmal!I409)</f>
        <v>0</v>
      </c>
      <c r="J410" s="36">
        <f>SUM([12]Ahmadnagar:Yavatmal!J409)</f>
        <v>1.5740000000000001</v>
      </c>
      <c r="K410" s="35">
        <f>SUM([12]Ahmadnagar:Yavatmal!K409)</f>
        <v>0</v>
      </c>
      <c r="L410" s="36">
        <f>SUM([12]Ahmadnagar:Yavatmal!L409)</f>
        <v>1.5740000000000001</v>
      </c>
      <c r="M410" s="36">
        <f>SUM([12]Ahmadnagar:Yavatmal!M409)</f>
        <v>0</v>
      </c>
      <c r="N410" s="36">
        <f>SUM([12]Ahmadnagar:Yavatmal!N409)</f>
        <v>0</v>
      </c>
      <c r="O410" s="37">
        <v>0</v>
      </c>
      <c r="P410" s="35">
        <f>SUM([12]Ahmadnagar:Yavatmal!P409)</f>
        <v>0</v>
      </c>
      <c r="Q410" s="36">
        <f>SUM([12]Ahmadnagar:Yavatmal!Q409)</f>
        <v>0</v>
      </c>
      <c r="R410" s="35">
        <f>SUM([12]Ahmadnagar:Yavatmal!R409)</f>
        <v>0</v>
      </c>
      <c r="S410" s="36">
        <f>SUM([12]Ahmadnagar:Yavatmal!S409)</f>
        <v>1.5740000000000001</v>
      </c>
      <c r="T410" s="35">
        <f>SUM([12]Ahmadnagar:Yavatmal!T409)</f>
        <v>0</v>
      </c>
      <c r="U410" s="38">
        <f>SUM([12]Ahmadnagar:Yavatmal!U409)</f>
        <v>1.5740000000000001</v>
      </c>
      <c r="V410" s="36">
        <f>SUM([12]Ahmadnagar:Yavatmal!V409)</f>
        <v>0</v>
      </c>
      <c r="W410" s="36">
        <f>SUM([12]Ahmadnagar:Yavatmal!W409)</f>
        <v>0</v>
      </c>
      <c r="X410" s="39"/>
      <c r="Y410" s="35">
        <f>SUM([12]Ahmadnagar:Yavatmal!Y409)</f>
        <v>0</v>
      </c>
      <c r="Z410" s="38">
        <f>SUM([12]Ahmadnagar:Yavatmal!Z409)</f>
        <v>0</v>
      </c>
      <c r="AA410" s="35">
        <f>SUM([12]Ahmadnagar:Yavatmal!AA409)</f>
        <v>0</v>
      </c>
      <c r="AB410" s="38">
        <f>SUM([12]Ahmadnagar:Yavatmal!AB409)</f>
        <v>1.5740000000000001</v>
      </c>
      <c r="AC410" s="244" t="s">
        <v>129</v>
      </c>
      <c r="AD410" s="1">
        <f>SUM([12]Ahmadnagar:Yavatmal!AB409)</f>
        <v>1.5740000000000001</v>
      </c>
      <c r="AE410" s="1" t="b">
        <f t="shared" si="211"/>
        <v>1</v>
      </c>
    </row>
    <row r="411" spans="1:31" ht="30">
      <c r="A411" s="31">
        <f t="shared" si="229"/>
        <v>26.050000000000008</v>
      </c>
      <c r="B411" s="34" t="s">
        <v>307</v>
      </c>
      <c r="C411" s="58">
        <f>SUM([12]Ahmadnagar:Yavatmal!C410)</f>
        <v>0</v>
      </c>
      <c r="D411" s="59">
        <f>SUM([12]Ahmadnagar:Yavatmal!D410)</f>
        <v>0.42000000000000004</v>
      </c>
      <c r="E411" s="35">
        <f>SUM([12]Ahmadnagar:Yavatmal!E410)</f>
        <v>0</v>
      </c>
      <c r="F411" s="36">
        <f>SUM([12]Ahmadnagar:Yavatmal!F410)</f>
        <v>0</v>
      </c>
      <c r="G411" s="125">
        <f t="shared" si="198"/>
        <v>0</v>
      </c>
      <c r="H411" s="125">
        <f t="shared" si="198"/>
        <v>0</v>
      </c>
      <c r="I411" s="35">
        <f>SUM([12]Ahmadnagar:Yavatmal!I410)</f>
        <v>0</v>
      </c>
      <c r="J411" s="36">
        <f>SUM([12]Ahmadnagar:Yavatmal!J410)</f>
        <v>0.42000000000000004</v>
      </c>
      <c r="K411" s="35">
        <f>SUM([12]Ahmadnagar:Yavatmal!K410)</f>
        <v>0</v>
      </c>
      <c r="L411" s="36">
        <f>SUM([12]Ahmadnagar:Yavatmal!L410)</f>
        <v>0.42000000000000004</v>
      </c>
      <c r="M411" s="36">
        <f>SUM([12]Ahmadnagar:Yavatmal!M410)</f>
        <v>0</v>
      </c>
      <c r="N411" s="36">
        <f>SUM([12]Ahmadnagar:Yavatmal!N410)</f>
        <v>0</v>
      </c>
      <c r="O411" s="37">
        <v>0</v>
      </c>
      <c r="P411" s="35">
        <f>SUM([12]Ahmadnagar:Yavatmal!P410)</f>
        <v>0</v>
      </c>
      <c r="Q411" s="36">
        <f>SUM([12]Ahmadnagar:Yavatmal!Q410)</f>
        <v>0</v>
      </c>
      <c r="R411" s="35">
        <f>SUM([12]Ahmadnagar:Yavatmal!R410)</f>
        <v>0</v>
      </c>
      <c r="S411" s="36">
        <f>SUM([12]Ahmadnagar:Yavatmal!S410)</f>
        <v>0.42000000000000004</v>
      </c>
      <c r="T411" s="35">
        <f>SUM([12]Ahmadnagar:Yavatmal!T410)</f>
        <v>0</v>
      </c>
      <c r="U411" s="38">
        <f>SUM([12]Ahmadnagar:Yavatmal!U410)</f>
        <v>0.42000000000000004</v>
      </c>
      <c r="V411" s="36">
        <f>SUM([12]Ahmadnagar:Yavatmal!V410)</f>
        <v>0</v>
      </c>
      <c r="W411" s="36">
        <f>SUM([12]Ahmadnagar:Yavatmal!W410)</f>
        <v>0</v>
      </c>
      <c r="X411" s="39"/>
      <c r="Y411" s="35">
        <f>SUM([12]Ahmadnagar:Yavatmal!Y410)</f>
        <v>0</v>
      </c>
      <c r="Z411" s="38">
        <f>SUM([12]Ahmadnagar:Yavatmal!Z410)</f>
        <v>0</v>
      </c>
      <c r="AA411" s="35">
        <f>SUM([12]Ahmadnagar:Yavatmal!AA410)</f>
        <v>0</v>
      </c>
      <c r="AB411" s="38">
        <f>SUM([12]Ahmadnagar:Yavatmal!AB410)</f>
        <v>0.42000000000000004</v>
      </c>
      <c r="AC411" s="244" t="s">
        <v>129</v>
      </c>
      <c r="AD411" s="1">
        <f>SUM([12]Ahmadnagar:Yavatmal!AB410)</f>
        <v>0.42000000000000004</v>
      </c>
      <c r="AE411" s="1" t="b">
        <f t="shared" si="211"/>
        <v>1</v>
      </c>
    </row>
    <row r="412" spans="1:31" ht="30">
      <c r="A412" s="31">
        <f t="shared" si="229"/>
        <v>26.060000000000009</v>
      </c>
      <c r="B412" s="34" t="s">
        <v>37</v>
      </c>
      <c r="C412" s="35">
        <f>SUM([12]Ahmadnagar:Yavatmal!C411)</f>
        <v>0</v>
      </c>
      <c r="D412" s="36">
        <f>SUM([12]Ahmadnagar:Yavatmal!D411)</f>
        <v>0</v>
      </c>
      <c r="E412" s="35">
        <f>SUM([12]Ahmadnagar:Yavatmal!E411)</f>
        <v>0</v>
      </c>
      <c r="F412" s="36">
        <f>SUM([12]Ahmadnagar:Yavatmal!F411)</f>
        <v>0</v>
      </c>
      <c r="G412" s="125">
        <f t="shared" si="198"/>
        <v>0</v>
      </c>
      <c r="H412" s="125">
        <f t="shared" si="198"/>
        <v>0</v>
      </c>
      <c r="I412" s="35">
        <f>SUM([12]Ahmadnagar:Yavatmal!I411)</f>
        <v>0</v>
      </c>
      <c r="J412" s="36">
        <f>SUM([12]Ahmadnagar:Yavatmal!J411)</f>
        <v>0</v>
      </c>
      <c r="K412" s="35">
        <f>SUM([12]Ahmadnagar:Yavatmal!K411)</f>
        <v>0</v>
      </c>
      <c r="L412" s="36">
        <f>SUM([12]Ahmadnagar:Yavatmal!L411)</f>
        <v>0</v>
      </c>
      <c r="M412" s="36">
        <f>SUM([12]Ahmadnagar:Yavatmal!M411)</f>
        <v>0</v>
      </c>
      <c r="N412" s="36">
        <f>SUM([12]Ahmadnagar:Yavatmal!N411)</f>
        <v>0</v>
      </c>
      <c r="O412" s="158">
        <v>0</v>
      </c>
      <c r="P412" s="35">
        <f>SUM([12]Ahmadnagar:Yavatmal!P411)</f>
        <v>0</v>
      </c>
      <c r="Q412" s="36">
        <f>SUM([12]Ahmadnagar:Yavatmal!Q411)</f>
        <v>0</v>
      </c>
      <c r="R412" s="155">
        <f>SUM([12]Ahmadnagar:Yavatmal!R411)</f>
        <v>0</v>
      </c>
      <c r="S412" s="156">
        <f>SUM([12]Ahmadnagar:Yavatmal!S411)</f>
        <v>0</v>
      </c>
      <c r="T412" s="35">
        <f>SUM([12]Ahmadnagar:Yavatmal!T411)</f>
        <v>0</v>
      </c>
      <c r="U412" s="38">
        <f>SUM([12]Ahmadnagar:Yavatmal!U411)</f>
        <v>0</v>
      </c>
      <c r="V412" s="36">
        <f>SUM([12]Ahmadnagar:Yavatmal!V411)</f>
        <v>0</v>
      </c>
      <c r="W412" s="36">
        <f>SUM([12]Ahmadnagar:Yavatmal!W411)</f>
        <v>0</v>
      </c>
      <c r="X412" s="39"/>
      <c r="Y412" s="35">
        <f>SUM([12]Ahmadnagar:Yavatmal!Y411)</f>
        <v>0</v>
      </c>
      <c r="Z412" s="38">
        <f>SUM([12]Ahmadnagar:Yavatmal!Z411)</f>
        <v>0</v>
      </c>
      <c r="AA412" s="155">
        <f>SUM([12]Ahmadnagar:Yavatmal!AA411)</f>
        <v>0</v>
      </c>
      <c r="AB412" s="159">
        <f>SUM([12]Ahmadnagar:Yavatmal!AB411)</f>
        <v>0</v>
      </c>
      <c r="AC412" s="30"/>
      <c r="AD412" s="1">
        <f>SUM([12]Ahmadnagar:Yavatmal!AB411)</f>
        <v>0</v>
      </c>
      <c r="AE412" s="1" t="b">
        <f t="shared" si="211"/>
        <v>1</v>
      </c>
    </row>
    <row r="413" spans="1:31" ht="30">
      <c r="A413" s="31">
        <f t="shared" si="229"/>
        <v>26.070000000000011</v>
      </c>
      <c r="B413" s="34" t="s">
        <v>38</v>
      </c>
      <c r="C413" s="35">
        <f>SUM([12]Ahmadnagar:Yavatmal!C412)</f>
        <v>0</v>
      </c>
      <c r="D413" s="36">
        <f>SUM([12]Ahmadnagar:Yavatmal!D412)</f>
        <v>0</v>
      </c>
      <c r="E413" s="35">
        <f>SUM([12]Ahmadnagar:Yavatmal!E412)</f>
        <v>0</v>
      </c>
      <c r="F413" s="36">
        <f>SUM([12]Ahmadnagar:Yavatmal!F412)</f>
        <v>0</v>
      </c>
      <c r="G413" s="125">
        <f t="shared" si="198"/>
        <v>0</v>
      </c>
      <c r="H413" s="125">
        <f t="shared" si="198"/>
        <v>0</v>
      </c>
      <c r="I413" s="35">
        <f>SUM([12]Ahmadnagar:Yavatmal!I412)</f>
        <v>0</v>
      </c>
      <c r="J413" s="36">
        <f>SUM([12]Ahmadnagar:Yavatmal!J412)</f>
        <v>0</v>
      </c>
      <c r="K413" s="35">
        <f>SUM([12]Ahmadnagar:Yavatmal!K412)</f>
        <v>0</v>
      </c>
      <c r="L413" s="36">
        <f>SUM([12]Ahmadnagar:Yavatmal!L412)</f>
        <v>0</v>
      </c>
      <c r="M413" s="36">
        <f>SUM([12]Ahmadnagar:Yavatmal!M412)</f>
        <v>0</v>
      </c>
      <c r="N413" s="36">
        <f>SUM([12]Ahmadnagar:Yavatmal!N412)</f>
        <v>0</v>
      </c>
      <c r="O413" s="158">
        <v>0</v>
      </c>
      <c r="P413" s="35">
        <f>SUM([12]Ahmadnagar:Yavatmal!P412)</f>
        <v>0</v>
      </c>
      <c r="Q413" s="36">
        <f>SUM([12]Ahmadnagar:Yavatmal!Q412)</f>
        <v>0</v>
      </c>
      <c r="R413" s="155">
        <f>SUM([12]Ahmadnagar:Yavatmal!R412)</f>
        <v>0</v>
      </c>
      <c r="S413" s="156">
        <f>SUM([12]Ahmadnagar:Yavatmal!S412)</f>
        <v>0</v>
      </c>
      <c r="T413" s="35">
        <f>SUM([12]Ahmadnagar:Yavatmal!T412)</f>
        <v>0</v>
      </c>
      <c r="U413" s="38">
        <f>SUM([12]Ahmadnagar:Yavatmal!U412)</f>
        <v>0</v>
      </c>
      <c r="V413" s="36">
        <f>SUM([12]Ahmadnagar:Yavatmal!V412)</f>
        <v>0</v>
      </c>
      <c r="W413" s="36">
        <f>SUM([12]Ahmadnagar:Yavatmal!W412)</f>
        <v>0</v>
      </c>
      <c r="X413" s="39"/>
      <c r="Y413" s="35">
        <f>SUM([12]Ahmadnagar:Yavatmal!Y412)</f>
        <v>0</v>
      </c>
      <c r="Z413" s="38">
        <f>SUM([12]Ahmadnagar:Yavatmal!Z412)</f>
        <v>0</v>
      </c>
      <c r="AA413" s="155">
        <f>SUM([12]Ahmadnagar:Yavatmal!AA412)</f>
        <v>0</v>
      </c>
      <c r="AB413" s="159">
        <f>SUM([12]Ahmadnagar:Yavatmal!AB412)</f>
        <v>0</v>
      </c>
      <c r="AC413" s="30"/>
      <c r="AD413" s="1">
        <f>SUM([12]Ahmadnagar:Yavatmal!AB412)</f>
        <v>0</v>
      </c>
      <c r="AE413" s="1" t="b">
        <f t="shared" si="211"/>
        <v>1</v>
      </c>
    </row>
    <row r="414" spans="1:31">
      <c r="A414" s="31">
        <f t="shared" si="229"/>
        <v>26.080000000000013</v>
      </c>
      <c r="B414" s="34" t="s">
        <v>308</v>
      </c>
      <c r="C414" s="35">
        <f>SUM([12]Ahmadnagar:Yavatmal!C413)</f>
        <v>0</v>
      </c>
      <c r="D414" s="36">
        <f>SUM([12]Ahmadnagar:Yavatmal!D413)</f>
        <v>0</v>
      </c>
      <c r="E414" s="35">
        <f>SUM([12]Ahmadnagar:Yavatmal!E413)</f>
        <v>0</v>
      </c>
      <c r="F414" s="36">
        <f>SUM([12]Ahmadnagar:Yavatmal!F413)</f>
        <v>0</v>
      </c>
      <c r="G414" s="125">
        <f t="shared" si="198"/>
        <v>0</v>
      </c>
      <c r="H414" s="125">
        <f t="shared" si="198"/>
        <v>0</v>
      </c>
      <c r="I414" s="35">
        <f>SUM([12]Ahmadnagar:Yavatmal!I413)</f>
        <v>0</v>
      </c>
      <c r="J414" s="36">
        <f>SUM([12]Ahmadnagar:Yavatmal!J413)</f>
        <v>0</v>
      </c>
      <c r="K414" s="35">
        <f>SUM([12]Ahmadnagar:Yavatmal!K413)</f>
        <v>0</v>
      </c>
      <c r="L414" s="36">
        <f>SUM([12]Ahmadnagar:Yavatmal!L413)</f>
        <v>0</v>
      </c>
      <c r="M414" s="36">
        <f>SUM([12]Ahmadnagar:Yavatmal!M413)</f>
        <v>0</v>
      </c>
      <c r="N414" s="36">
        <f>SUM([12]Ahmadnagar:Yavatmal!N413)</f>
        <v>0</v>
      </c>
      <c r="O414" s="158">
        <v>0</v>
      </c>
      <c r="P414" s="35">
        <f>SUM([12]Ahmadnagar:Yavatmal!P413)</f>
        <v>0</v>
      </c>
      <c r="Q414" s="36">
        <f>SUM([12]Ahmadnagar:Yavatmal!Q413)</f>
        <v>0</v>
      </c>
      <c r="R414" s="155">
        <f>SUM([12]Ahmadnagar:Yavatmal!R413)</f>
        <v>0</v>
      </c>
      <c r="S414" s="156">
        <f>SUM([12]Ahmadnagar:Yavatmal!S413)</f>
        <v>0</v>
      </c>
      <c r="T414" s="35">
        <f>SUM([12]Ahmadnagar:Yavatmal!T413)</f>
        <v>0</v>
      </c>
      <c r="U414" s="38">
        <f>SUM([12]Ahmadnagar:Yavatmal!U413)</f>
        <v>0</v>
      </c>
      <c r="V414" s="36">
        <f>SUM([12]Ahmadnagar:Yavatmal!V413)</f>
        <v>0</v>
      </c>
      <c r="W414" s="36">
        <f>SUM([12]Ahmadnagar:Yavatmal!W413)</f>
        <v>0</v>
      </c>
      <c r="X414" s="39"/>
      <c r="Y414" s="35">
        <f>SUM([12]Ahmadnagar:Yavatmal!Y413)</f>
        <v>0</v>
      </c>
      <c r="Z414" s="38">
        <f>SUM([12]Ahmadnagar:Yavatmal!Z413)</f>
        <v>0</v>
      </c>
      <c r="AA414" s="155">
        <f>SUM([12]Ahmadnagar:Yavatmal!AA413)</f>
        <v>0</v>
      </c>
      <c r="AB414" s="159">
        <f>SUM([12]Ahmadnagar:Yavatmal!AB413)</f>
        <v>0</v>
      </c>
      <c r="AC414" s="30"/>
      <c r="AD414" s="1">
        <f>SUM([12]Ahmadnagar:Yavatmal!AB413)</f>
        <v>0</v>
      </c>
      <c r="AE414" s="1" t="b">
        <f t="shared" si="211"/>
        <v>1</v>
      </c>
    </row>
    <row r="415" spans="1:31" ht="30">
      <c r="A415" s="31">
        <f t="shared" si="229"/>
        <v>26.090000000000014</v>
      </c>
      <c r="B415" s="34" t="s">
        <v>40</v>
      </c>
      <c r="C415" s="58">
        <f>SUM([12]Ahmadnagar:Yavatmal!C414)</f>
        <v>0</v>
      </c>
      <c r="D415" s="59">
        <f>SUM([12]Ahmadnagar:Yavatmal!D414)</f>
        <v>0</v>
      </c>
      <c r="E415" s="35">
        <f>SUM([12]Ahmadnagar:Yavatmal!E414)</f>
        <v>0</v>
      </c>
      <c r="F415" s="36">
        <f>SUM([12]Ahmadnagar:Yavatmal!F414)</f>
        <v>0</v>
      </c>
      <c r="G415" s="125">
        <f t="shared" si="198"/>
        <v>0</v>
      </c>
      <c r="H415" s="125">
        <f t="shared" si="198"/>
        <v>0</v>
      </c>
      <c r="I415" s="35">
        <f>SUM([12]Ahmadnagar:Yavatmal!I414)</f>
        <v>0</v>
      </c>
      <c r="J415" s="36">
        <f>SUM([12]Ahmadnagar:Yavatmal!J414)</f>
        <v>0</v>
      </c>
      <c r="K415" s="35">
        <f>SUM([12]Ahmadnagar:Yavatmal!K414)</f>
        <v>0</v>
      </c>
      <c r="L415" s="36">
        <f>SUM([12]Ahmadnagar:Yavatmal!L414)</f>
        <v>0</v>
      </c>
      <c r="M415" s="36">
        <f>SUM([12]Ahmadnagar:Yavatmal!M414)</f>
        <v>0</v>
      </c>
      <c r="N415" s="36">
        <f>SUM([12]Ahmadnagar:Yavatmal!N414)</f>
        <v>0</v>
      </c>
      <c r="O415" s="158">
        <v>0</v>
      </c>
      <c r="P415" s="35">
        <f>SUM([12]Ahmadnagar:Yavatmal!P414)</f>
        <v>0</v>
      </c>
      <c r="Q415" s="36">
        <f>SUM([12]Ahmadnagar:Yavatmal!Q414)</f>
        <v>0</v>
      </c>
      <c r="R415" s="155">
        <f>SUM([12]Ahmadnagar:Yavatmal!R414)</f>
        <v>0</v>
      </c>
      <c r="S415" s="156">
        <f>SUM([12]Ahmadnagar:Yavatmal!S414)</f>
        <v>0</v>
      </c>
      <c r="T415" s="35">
        <f>SUM([12]Ahmadnagar:Yavatmal!T414)</f>
        <v>0</v>
      </c>
      <c r="U415" s="38">
        <f>SUM([12]Ahmadnagar:Yavatmal!U414)</f>
        <v>0</v>
      </c>
      <c r="V415" s="36">
        <f>SUM([12]Ahmadnagar:Yavatmal!V414)</f>
        <v>0</v>
      </c>
      <c r="W415" s="36">
        <f>SUM([12]Ahmadnagar:Yavatmal!W414)</f>
        <v>0</v>
      </c>
      <c r="X415" s="39"/>
      <c r="Y415" s="35">
        <f>SUM([12]Ahmadnagar:Yavatmal!Y414)</f>
        <v>0</v>
      </c>
      <c r="Z415" s="38">
        <f>SUM([12]Ahmadnagar:Yavatmal!Z414)</f>
        <v>0</v>
      </c>
      <c r="AA415" s="155">
        <f>SUM([12]Ahmadnagar:Yavatmal!AA414)</f>
        <v>0</v>
      </c>
      <c r="AB415" s="159">
        <f>SUM([12]Ahmadnagar:Yavatmal!AB414)</f>
        <v>0</v>
      </c>
      <c r="AC415" s="30"/>
      <c r="AD415" s="1">
        <f>SUM([12]Ahmadnagar:Yavatmal!AB414)</f>
        <v>0</v>
      </c>
      <c r="AE415" s="1" t="b">
        <f t="shared" si="211"/>
        <v>1</v>
      </c>
    </row>
    <row r="416" spans="1:31" ht="28.5">
      <c r="A416" s="31"/>
      <c r="B416" s="25" t="s">
        <v>309</v>
      </c>
      <c r="C416" s="26">
        <f>SUM(C407:C415)</f>
        <v>0</v>
      </c>
      <c r="D416" s="26">
        <f>SUM(D407:D415)</f>
        <v>177.02034599999999</v>
      </c>
      <c r="E416" s="26">
        <f>SUM(E407:E415)</f>
        <v>0</v>
      </c>
      <c r="F416" s="26">
        <f>SUM(F407:F415)</f>
        <v>0</v>
      </c>
      <c r="G416" s="129">
        <f t="shared" si="198"/>
        <v>0</v>
      </c>
      <c r="H416" s="129">
        <f t="shared" si="198"/>
        <v>0</v>
      </c>
      <c r="I416" s="26">
        <f>SUM(I407:I415)</f>
        <v>0</v>
      </c>
      <c r="J416" s="26">
        <f>SUM(J407:J415)</f>
        <v>177.02034599999999</v>
      </c>
      <c r="K416" s="26">
        <f>SUM(K407:K415)</f>
        <v>0</v>
      </c>
      <c r="L416" s="26">
        <f>SUM(L407:L415)</f>
        <v>177.02034599999999</v>
      </c>
      <c r="M416" s="26">
        <f>SUM([12]Ahmadnagar:Yavatmal!M415)</f>
        <v>0</v>
      </c>
      <c r="N416" s="26">
        <f>SUM([12]Ahmadnagar:Yavatmal!N415)</f>
        <v>0</v>
      </c>
      <c r="O416" s="79"/>
      <c r="P416" s="26">
        <f t="shared" ref="P416:S416" si="230">SUM(P407:P415)</f>
        <v>0</v>
      </c>
      <c r="Q416" s="26">
        <f t="shared" si="230"/>
        <v>0</v>
      </c>
      <c r="R416" s="26">
        <f t="shared" si="230"/>
        <v>0</v>
      </c>
      <c r="S416" s="26">
        <f t="shared" si="230"/>
        <v>177.02034599999999</v>
      </c>
      <c r="T416" s="33">
        <f>SUM([12]Ahmadnagar:Yavatmal!T415)</f>
        <v>0</v>
      </c>
      <c r="U416" s="28">
        <f>SUM([12]Ahmadnagar:Yavatmal!U415)</f>
        <v>177.02034600000002</v>
      </c>
      <c r="V416" s="26">
        <f>SUM([12]Ahmadnagar:Yavatmal!V415)</f>
        <v>0</v>
      </c>
      <c r="W416" s="26">
        <f>SUM([12]Ahmadnagar:Yavatmal!W415)</f>
        <v>0</v>
      </c>
      <c r="X416" s="39"/>
      <c r="Y416" s="33">
        <f>SUM([12]Ahmadnagar:Yavatmal!Y415)</f>
        <v>0</v>
      </c>
      <c r="Z416" s="28">
        <f>SUM([12]Ahmadnagar:Yavatmal!Z415)</f>
        <v>0</v>
      </c>
      <c r="AA416" s="33">
        <f>SUM([12]Ahmadnagar:Yavatmal!AA415)</f>
        <v>0</v>
      </c>
      <c r="AB416" s="28">
        <f>SUM([12]Ahmadnagar:Yavatmal!AB415)</f>
        <v>177.02034600000002</v>
      </c>
      <c r="AC416" s="30"/>
      <c r="AD416" s="1">
        <f>SUM([12]Ahmadnagar:Yavatmal!AB415)</f>
        <v>177.02034600000002</v>
      </c>
      <c r="AE416" s="1" t="b">
        <f t="shared" si="211"/>
        <v>1</v>
      </c>
    </row>
    <row r="417" spans="1:31">
      <c r="A417" s="31"/>
      <c r="B417" s="51" t="s">
        <v>310</v>
      </c>
      <c r="C417" s="52">
        <f>SUM([12]Ahmadnagar:Yavatmal!C416)</f>
        <v>0</v>
      </c>
      <c r="D417" s="53">
        <f>SUM([12]Ahmadnagar:Yavatmal!D416)</f>
        <v>0</v>
      </c>
      <c r="E417" s="52">
        <f>SUM([12]Ahmadnagar:Yavatmal!E416)</f>
        <v>0</v>
      </c>
      <c r="F417" s="53">
        <f>SUM([12]Ahmadnagar:Yavatmal!F416)</f>
        <v>0</v>
      </c>
      <c r="G417" s="225">
        <f t="shared" ref="G417:H480" si="231">IFERROR(E417/C417,0)</f>
        <v>0</v>
      </c>
      <c r="H417" s="225">
        <f t="shared" si="231"/>
        <v>0</v>
      </c>
      <c r="I417" s="52">
        <f>SUM([12]Ahmadnagar:Yavatmal!I416)</f>
        <v>0</v>
      </c>
      <c r="J417" s="53">
        <f>SUM([12]Ahmadnagar:Yavatmal!J416)</f>
        <v>0</v>
      </c>
      <c r="K417" s="52">
        <f>SUM([12]Ahmadnagar:Yavatmal!K416)</f>
        <v>0</v>
      </c>
      <c r="L417" s="53">
        <f>SUM([12]Ahmadnagar:Yavatmal!L416)</f>
        <v>0</v>
      </c>
      <c r="M417" s="53">
        <f>SUM([12]Ahmadnagar:Yavatmal!M416)</f>
        <v>0</v>
      </c>
      <c r="N417" s="53">
        <f>SUM([12]Ahmadnagar:Yavatmal!N416)</f>
        <v>0</v>
      </c>
      <c r="O417" s="79">
        <v>0</v>
      </c>
      <c r="P417" s="52">
        <f>SUM([12]Ahmadnagar:Yavatmal!P416)</f>
        <v>0</v>
      </c>
      <c r="Q417" s="53">
        <f>SUM([12]Ahmadnagar:Yavatmal!Q416)</f>
        <v>0</v>
      </c>
      <c r="R417" s="52">
        <f>SUM([12]Ahmadnagar:Yavatmal!R416)</f>
        <v>0</v>
      </c>
      <c r="S417" s="53">
        <f>SUM([12]Ahmadnagar:Yavatmal!S416)</f>
        <v>0</v>
      </c>
      <c r="T417" s="52">
        <f>SUM([12]Ahmadnagar:Yavatmal!T416)</f>
        <v>0</v>
      </c>
      <c r="U417" s="55">
        <f>SUM([12]Ahmadnagar:Yavatmal!U416)</f>
        <v>0</v>
      </c>
      <c r="V417" s="53">
        <f>SUM([12]Ahmadnagar:Yavatmal!V416)</f>
        <v>0</v>
      </c>
      <c r="W417" s="53">
        <f>SUM([12]Ahmadnagar:Yavatmal!W416)</f>
        <v>0</v>
      </c>
      <c r="X417" s="39"/>
      <c r="Y417" s="52">
        <f>SUM([12]Ahmadnagar:Yavatmal!Y416)</f>
        <v>0</v>
      </c>
      <c r="Z417" s="55">
        <f>SUM([12]Ahmadnagar:Yavatmal!Z416)</f>
        <v>0</v>
      </c>
      <c r="AA417" s="52">
        <f>SUM([12]Ahmadnagar:Yavatmal!AA416)</f>
        <v>0</v>
      </c>
      <c r="AB417" s="55">
        <f>SUM([12]Ahmadnagar:Yavatmal!AB416)</f>
        <v>0</v>
      </c>
      <c r="AC417" s="30"/>
      <c r="AD417" s="1">
        <f>SUM([12]Ahmadnagar:Yavatmal!AB416)</f>
        <v>0</v>
      </c>
      <c r="AE417" s="1" t="b">
        <f t="shared" si="211"/>
        <v>1</v>
      </c>
    </row>
    <row r="418" spans="1:31" ht="30">
      <c r="A418" s="173">
        <v>26.1</v>
      </c>
      <c r="B418" s="57" t="s">
        <v>311</v>
      </c>
      <c r="C418" s="58">
        <f>SUM([12]Ahmadnagar:Yavatmal!C417)</f>
        <v>43</v>
      </c>
      <c r="D418" s="59">
        <f>SUM([12]Ahmadnagar:Yavatmal!D417)</f>
        <v>774</v>
      </c>
      <c r="E418" s="58">
        <f>SUM([12]Ahmadnagar:Yavatmal!E417)</f>
        <v>43</v>
      </c>
      <c r="F418" s="59">
        <f>SUM([12]Ahmadnagar:Yavatmal!F417)</f>
        <v>774</v>
      </c>
      <c r="G418" s="122">
        <f t="shared" si="231"/>
        <v>1</v>
      </c>
      <c r="H418" s="122">
        <f t="shared" si="231"/>
        <v>1</v>
      </c>
      <c r="I418" s="58">
        <f>SUM([12]Ahmadnagar:Yavatmal!I417)</f>
        <v>0</v>
      </c>
      <c r="J418" s="59">
        <f>SUM([12]Ahmadnagar:Yavatmal!J417)</f>
        <v>0</v>
      </c>
      <c r="K418" s="58">
        <f>SUM([12]Ahmadnagar:Yavatmal!K417)</f>
        <v>0</v>
      </c>
      <c r="L418" s="59">
        <f>SUM([12]Ahmadnagar:Yavatmal!L417)</f>
        <v>0</v>
      </c>
      <c r="M418" s="59">
        <f>SUM([12]Ahmadnagar:Yavatmal!M417)</f>
        <v>0</v>
      </c>
      <c r="N418" s="59">
        <f>SUM([12]Ahmadnagar:Yavatmal!N417)</f>
        <v>0</v>
      </c>
      <c r="O418" s="37">
        <v>18</v>
      </c>
      <c r="P418" s="58">
        <f>SUM([12]Ahmadnagar:Yavatmal!P417)</f>
        <v>4200</v>
      </c>
      <c r="Q418" s="59">
        <f>SUM([12]Ahmadnagar:Yavatmal!Q417)</f>
        <v>756</v>
      </c>
      <c r="R418" s="155">
        <f>SUM([12]Ahmadnagar:Yavatmal!R417)</f>
        <v>4200</v>
      </c>
      <c r="S418" s="156">
        <f>SUM([12]Ahmadnagar:Yavatmal!S417)</f>
        <v>756</v>
      </c>
      <c r="T418" s="58">
        <f>SUM([12]Ahmadnagar:Yavatmal!T417)</f>
        <v>0</v>
      </c>
      <c r="U418" s="60">
        <f>SUM([12]Ahmadnagar:Yavatmal!U417)</f>
        <v>0</v>
      </c>
      <c r="V418" s="59">
        <f>SUM([12]Ahmadnagar:Yavatmal!V417)</f>
        <v>0</v>
      </c>
      <c r="W418" s="59">
        <f>SUM([12]Ahmadnagar:Yavatmal!W417)</f>
        <v>0</v>
      </c>
      <c r="X418" s="39">
        <v>0.18</v>
      </c>
      <c r="Y418" s="58"/>
      <c r="Z418" s="60">
        <f>SUM([12]Ahmadnagar:Yavatmal!Z417)</f>
        <v>756</v>
      </c>
      <c r="AA418" s="155">
        <f>SUM([12]Ahmadnagar:Yavatmal!AA417)</f>
        <v>4200</v>
      </c>
      <c r="AB418" s="159">
        <f>SUM([12]Ahmadnagar:Yavatmal!AB417)</f>
        <v>756</v>
      </c>
      <c r="AC418" s="244" t="s">
        <v>129</v>
      </c>
      <c r="AD418" s="1">
        <f>SUM([12]Ahmadnagar:Yavatmal!AB417)</f>
        <v>756</v>
      </c>
      <c r="AE418" s="1" t="b">
        <f t="shared" si="211"/>
        <v>1</v>
      </c>
    </row>
    <row r="419" spans="1:31" ht="30">
      <c r="A419" s="173">
        <f>+A418+0.01</f>
        <v>26.110000000000003</v>
      </c>
      <c r="B419" s="57" t="s">
        <v>312</v>
      </c>
      <c r="C419" s="58">
        <f>SUM([12]Ahmadnagar:Yavatmal!C418)</f>
        <v>43</v>
      </c>
      <c r="D419" s="59">
        <f>SUM([12]Ahmadnagar:Yavatmal!D418)</f>
        <v>51.599999999999994</v>
      </c>
      <c r="E419" s="58">
        <f>SUM([12]Ahmadnagar:Yavatmal!E418)</f>
        <v>43</v>
      </c>
      <c r="F419" s="59">
        <f>SUM([12]Ahmadnagar:Yavatmal!F418)</f>
        <v>51.599999999999994</v>
      </c>
      <c r="G419" s="123">
        <f t="shared" si="231"/>
        <v>1</v>
      </c>
      <c r="H419" s="123">
        <f t="shared" si="231"/>
        <v>1</v>
      </c>
      <c r="I419" s="58">
        <f>SUM([12]Ahmadnagar:Yavatmal!I418)</f>
        <v>0</v>
      </c>
      <c r="J419" s="59">
        <f>SUM([12]Ahmadnagar:Yavatmal!J418)</f>
        <v>0</v>
      </c>
      <c r="K419" s="58">
        <f>SUM([12]Ahmadnagar:Yavatmal!K418)</f>
        <v>0</v>
      </c>
      <c r="L419" s="59">
        <f>SUM([12]Ahmadnagar:Yavatmal!L418)</f>
        <v>0</v>
      </c>
      <c r="M419" s="59">
        <f>SUM([12]Ahmadnagar:Yavatmal!M418)</f>
        <v>0</v>
      </c>
      <c r="N419" s="59">
        <f>SUM([12]Ahmadnagar:Yavatmal!N418)</f>
        <v>0</v>
      </c>
      <c r="O419" s="37">
        <v>1.2</v>
      </c>
      <c r="P419" s="58">
        <f>SUM([12]Ahmadnagar:Yavatmal!P418)</f>
        <v>4200</v>
      </c>
      <c r="Q419" s="59">
        <f>SUM([12]Ahmadnagar:Yavatmal!Q418)</f>
        <v>50.4</v>
      </c>
      <c r="R419" s="155">
        <f>SUM([12]Ahmadnagar:Yavatmal!R418)</f>
        <v>4200</v>
      </c>
      <c r="S419" s="156">
        <f>SUM([12]Ahmadnagar:Yavatmal!S418)</f>
        <v>50.4</v>
      </c>
      <c r="T419" s="58">
        <f>SUM([12]Ahmadnagar:Yavatmal!T418)</f>
        <v>0</v>
      </c>
      <c r="U419" s="60">
        <f>SUM([12]Ahmadnagar:Yavatmal!U418)</f>
        <v>0</v>
      </c>
      <c r="V419" s="59">
        <f>SUM([12]Ahmadnagar:Yavatmal!V418)</f>
        <v>0</v>
      </c>
      <c r="W419" s="59">
        <f>SUM([12]Ahmadnagar:Yavatmal!W418)</f>
        <v>0</v>
      </c>
      <c r="X419" s="39">
        <v>1.2E-2</v>
      </c>
      <c r="Y419" s="58"/>
      <c r="Z419" s="60">
        <f>SUM([12]Ahmadnagar:Yavatmal!Z418)</f>
        <v>50.4</v>
      </c>
      <c r="AA419" s="155">
        <f>SUM([12]Ahmadnagar:Yavatmal!AA418)</f>
        <v>4200</v>
      </c>
      <c r="AB419" s="159">
        <f>SUM([12]Ahmadnagar:Yavatmal!AB418)</f>
        <v>50.4</v>
      </c>
      <c r="AC419" s="244" t="s">
        <v>129</v>
      </c>
      <c r="AD419" s="1">
        <f>SUM([12]Ahmadnagar:Yavatmal!AB418)</f>
        <v>50.4</v>
      </c>
      <c r="AE419" s="1" t="b">
        <f t="shared" si="211"/>
        <v>1</v>
      </c>
    </row>
    <row r="420" spans="1:31" ht="49.5" customHeight="1">
      <c r="A420" s="173">
        <f>+A419+0.01</f>
        <v>26.120000000000005</v>
      </c>
      <c r="B420" s="57" t="s">
        <v>313</v>
      </c>
      <c r="C420" s="58">
        <f>SUM([12]Ahmadnagar:Yavatmal!C419)</f>
        <v>43</v>
      </c>
      <c r="D420" s="59">
        <f>SUM([12]Ahmadnagar:Yavatmal!D419)</f>
        <v>43</v>
      </c>
      <c r="E420" s="58">
        <f>SUM([12]Ahmadnagar:Yavatmal!E419)</f>
        <v>43</v>
      </c>
      <c r="F420" s="59">
        <f>SUM([12]Ahmadnagar:Yavatmal!F419)</f>
        <v>43</v>
      </c>
      <c r="G420" s="123">
        <f t="shared" si="231"/>
        <v>1</v>
      </c>
      <c r="H420" s="123">
        <f t="shared" si="231"/>
        <v>1</v>
      </c>
      <c r="I420" s="58">
        <f>SUM([12]Ahmadnagar:Yavatmal!I419)</f>
        <v>0</v>
      </c>
      <c r="J420" s="59">
        <f>SUM([12]Ahmadnagar:Yavatmal!J419)</f>
        <v>0</v>
      </c>
      <c r="K420" s="58">
        <f>SUM([12]Ahmadnagar:Yavatmal!K419)</f>
        <v>0</v>
      </c>
      <c r="L420" s="59">
        <f>SUM([12]Ahmadnagar:Yavatmal!L419)</f>
        <v>0</v>
      </c>
      <c r="M420" s="59">
        <f>SUM([12]Ahmadnagar:Yavatmal!M419)</f>
        <v>0</v>
      </c>
      <c r="N420" s="59">
        <f>SUM([12]Ahmadnagar:Yavatmal!N419)</f>
        <v>0</v>
      </c>
      <c r="O420" s="37">
        <v>1</v>
      </c>
      <c r="P420" s="58">
        <f>SUM([12]Ahmadnagar:Yavatmal!P419)</f>
        <v>4200</v>
      </c>
      <c r="Q420" s="59">
        <f>SUM([12]Ahmadnagar:Yavatmal!Q419)</f>
        <v>42</v>
      </c>
      <c r="R420" s="155">
        <f>SUM([12]Ahmadnagar:Yavatmal!R419)</f>
        <v>4200</v>
      </c>
      <c r="S420" s="156">
        <f>SUM([12]Ahmadnagar:Yavatmal!S419)</f>
        <v>42</v>
      </c>
      <c r="T420" s="58">
        <f>SUM([12]Ahmadnagar:Yavatmal!T419)</f>
        <v>0</v>
      </c>
      <c r="U420" s="60">
        <f>SUM([12]Ahmadnagar:Yavatmal!U419)</f>
        <v>0</v>
      </c>
      <c r="V420" s="59">
        <f>SUM([12]Ahmadnagar:Yavatmal!V419)</f>
        <v>0</v>
      </c>
      <c r="W420" s="59">
        <f>SUM([12]Ahmadnagar:Yavatmal!W419)</f>
        <v>0</v>
      </c>
      <c r="X420" s="39">
        <v>0.01</v>
      </c>
      <c r="Y420" s="58"/>
      <c r="Z420" s="60">
        <f>SUM([12]Ahmadnagar:Yavatmal!Z419)</f>
        <v>42</v>
      </c>
      <c r="AA420" s="155">
        <f>SUM([12]Ahmadnagar:Yavatmal!AA419)</f>
        <v>4200</v>
      </c>
      <c r="AB420" s="159">
        <f>SUM([12]Ahmadnagar:Yavatmal!AB419)</f>
        <v>42</v>
      </c>
      <c r="AC420" s="244" t="s">
        <v>129</v>
      </c>
      <c r="AD420" s="1">
        <f>SUM([12]Ahmadnagar:Yavatmal!AB419)</f>
        <v>42</v>
      </c>
      <c r="AE420" s="1" t="b">
        <f t="shared" si="211"/>
        <v>1</v>
      </c>
    </row>
    <row r="421" spans="1:31">
      <c r="A421" s="173">
        <f>+A420+0.01</f>
        <v>26.130000000000006</v>
      </c>
      <c r="B421" s="57" t="s">
        <v>47</v>
      </c>
      <c r="C421" s="58">
        <f>SUM([12]Ahmadnagar:Yavatmal!C420)</f>
        <v>0</v>
      </c>
      <c r="D421" s="59">
        <f>SUM([12]Ahmadnagar:Yavatmal!D420)</f>
        <v>0</v>
      </c>
      <c r="E421" s="58">
        <f>SUM([12]Ahmadnagar:Yavatmal!E420)</f>
        <v>0</v>
      </c>
      <c r="F421" s="59">
        <f>SUM([12]Ahmadnagar:Yavatmal!F420)</f>
        <v>0</v>
      </c>
      <c r="G421" s="123">
        <f t="shared" si="231"/>
        <v>0</v>
      </c>
      <c r="H421" s="123">
        <f t="shared" si="231"/>
        <v>0</v>
      </c>
      <c r="I421" s="58">
        <f>SUM([12]Ahmadnagar:Yavatmal!I420)</f>
        <v>0</v>
      </c>
      <c r="J421" s="59">
        <f>SUM([12]Ahmadnagar:Yavatmal!J420)</f>
        <v>0</v>
      </c>
      <c r="K421" s="58">
        <f>SUM([12]Ahmadnagar:Yavatmal!K420)</f>
        <v>0</v>
      </c>
      <c r="L421" s="59">
        <f>SUM([12]Ahmadnagar:Yavatmal!L420)</f>
        <v>0</v>
      </c>
      <c r="M421" s="59">
        <f>SUM([12]Ahmadnagar:Yavatmal!M420)</f>
        <v>0</v>
      </c>
      <c r="N421" s="59">
        <f>SUM([12]Ahmadnagar:Yavatmal!N420)</f>
        <v>0</v>
      </c>
      <c r="O421" s="105"/>
      <c r="P421" s="58">
        <f>SUM([12]Ahmadnagar:Yavatmal!P420)</f>
        <v>0</v>
      </c>
      <c r="Q421" s="59">
        <f>SUM([12]Ahmadnagar:Yavatmal!Q420)</f>
        <v>0</v>
      </c>
      <c r="R421" s="155">
        <f>SUM([12]Ahmadnagar:Yavatmal!R420)</f>
        <v>0</v>
      </c>
      <c r="S421" s="156">
        <f>SUM([12]Ahmadnagar:Yavatmal!S420)</f>
        <v>0</v>
      </c>
      <c r="T421" s="58">
        <f>SUM([12]Ahmadnagar:Yavatmal!T420)</f>
        <v>0</v>
      </c>
      <c r="U421" s="60">
        <f>SUM([12]Ahmadnagar:Yavatmal!U420)</f>
        <v>0</v>
      </c>
      <c r="V421" s="59">
        <f>SUM([12]Ahmadnagar:Yavatmal!V420)</f>
        <v>0</v>
      </c>
      <c r="W421" s="59">
        <f>SUM([12]Ahmadnagar:Yavatmal!W420)</f>
        <v>0</v>
      </c>
      <c r="X421" s="39"/>
      <c r="Y421" s="58"/>
      <c r="Z421" s="60">
        <f>SUM([12]Ahmadnagar:Yavatmal!Z420)</f>
        <v>0</v>
      </c>
      <c r="AA421" s="155">
        <f>SUM([12]Ahmadnagar:Yavatmal!AA420)</f>
        <v>0</v>
      </c>
      <c r="AB421" s="159">
        <f>SUM([12]Ahmadnagar:Yavatmal!AB420)</f>
        <v>0</v>
      </c>
      <c r="AC421" s="30"/>
      <c r="AD421" s="1">
        <f>SUM([12]Ahmadnagar:Yavatmal!AB420)</f>
        <v>0</v>
      </c>
      <c r="AE421" s="1" t="b">
        <f t="shared" si="211"/>
        <v>1</v>
      </c>
    </row>
    <row r="422" spans="1:31" ht="30">
      <c r="A422" s="173" t="s">
        <v>48</v>
      </c>
      <c r="B422" s="34" t="s">
        <v>85</v>
      </c>
      <c r="C422" s="58">
        <f>SUM([12]Ahmadnagar:Yavatmal!C421)</f>
        <v>43</v>
      </c>
      <c r="D422" s="59">
        <f>SUM([12]Ahmadnagar:Yavatmal!D421)</f>
        <v>129</v>
      </c>
      <c r="E422" s="35">
        <f>SUM([12]Ahmadnagar:Yavatmal!E421)</f>
        <v>43</v>
      </c>
      <c r="F422" s="36">
        <f>SUM([12]Ahmadnagar:Yavatmal!F421)</f>
        <v>129</v>
      </c>
      <c r="G422" s="122">
        <f t="shared" si="231"/>
        <v>1</v>
      </c>
      <c r="H422" s="122">
        <f t="shared" si="231"/>
        <v>1</v>
      </c>
      <c r="I422" s="35">
        <f>SUM([12]Ahmadnagar:Yavatmal!I421)</f>
        <v>0</v>
      </c>
      <c r="J422" s="36">
        <f>SUM([12]Ahmadnagar:Yavatmal!J421)</f>
        <v>0</v>
      </c>
      <c r="K422" s="35">
        <f>SUM([12]Ahmadnagar:Yavatmal!K421)</f>
        <v>0</v>
      </c>
      <c r="L422" s="36">
        <f>SUM([12]Ahmadnagar:Yavatmal!L421)</f>
        <v>0</v>
      </c>
      <c r="M422" s="36">
        <f>SUM([12]Ahmadnagar:Yavatmal!M421)</f>
        <v>0</v>
      </c>
      <c r="N422" s="36">
        <f>SUM([12]Ahmadnagar:Yavatmal!N421)</f>
        <v>0</v>
      </c>
      <c r="O422" s="37">
        <v>3</v>
      </c>
      <c r="P422" s="35">
        <f>SUM([12]Ahmadnagar:Yavatmal!P421)</f>
        <v>42</v>
      </c>
      <c r="Q422" s="36">
        <f>SUM([12]Ahmadnagar:Yavatmal!Q421)</f>
        <v>126</v>
      </c>
      <c r="R422" s="155">
        <f>SUM([12]Ahmadnagar:Yavatmal!R421)</f>
        <v>42</v>
      </c>
      <c r="S422" s="156">
        <f>SUM([12]Ahmadnagar:Yavatmal!S421)</f>
        <v>126</v>
      </c>
      <c r="T422" s="35">
        <f>SUM([12]Ahmadnagar:Yavatmal!T421)</f>
        <v>0</v>
      </c>
      <c r="U422" s="38">
        <f>SUM([12]Ahmadnagar:Yavatmal!U421)</f>
        <v>0</v>
      </c>
      <c r="V422" s="36">
        <f>SUM([12]Ahmadnagar:Yavatmal!V421)</f>
        <v>0</v>
      </c>
      <c r="W422" s="36">
        <f>SUM([12]Ahmadnagar:Yavatmal!W421)</f>
        <v>0</v>
      </c>
      <c r="X422" s="39">
        <v>3</v>
      </c>
      <c r="Y422" s="58"/>
      <c r="Z422" s="38">
        <f>SUM([12]Ahmadnagar:Yavatmal!Z421)</f>
        <v>126</v>
      </c>
      <c r="AA422" s="155">
        <f>SUM([12]Ahmadnagar:Yavatmal!AA421)</f>
        <v>42</v>
      </c>
      <c r="AB422" s="159">
        <f>SUM([12]Ahmadnagar:Yavatmal!AB421)</f>
        <v>126</v>
      </c>
      <c r="AC422" s="30" t="s">
        <v>129</v>
      </c>
      <c r="AD422" s="1">
        <f>SUM([12]Ahmadnagar:Yavatmal!AB421)</f>
        <v>126</v>
      </c>
      <c r="AE422" s="1" t="b">
        <f t="shared" si="211"/>
        <v>1</v>
      </c>
    </row>
    <row r="423" spans="1:31" ht="45">
      <c r="A423" s="173" t="s">
        <v>50</v>
      </c>
      <c r="B423" s="34" t="s">
        <v>86</v>
      </c>
      <c r="C423" s="35">
        <f>SUM([12]Ahmadnagar:Yavatmal!C422)</f>
        <v>0</v>
      </c>
      <c r="D423" s="36">
        <f>SUM([12]Ahmadnagar:Yavatmal!D422)</f>
        <v>0</v>
      </c>
      <c r="E423" s="35">
        <f>SUM([12]Ahmadnagar:Yavatmal!E422)</f>
        <v>0</v>
      </c>
      <c r="F423" s="36">
        <f>SUM([12]Ahmadnagar:Yavatmal!F422)</f>
        <v>0</v>
      </c>
      <c r="G423" s="122">
        <f t="shared" si="231"/>
        <v>0</v>
      </c>
      <c r="H423" s="122">
        <f t="shared" si="231"/>
        <v>0</v>
      </c>
      <c r="I423" s="35">
        <f>SUM([12]Ahmadnagar:Yavatmal!I422)</f>
        <v>0</v>
      </c>
      <c r="J423" s="36">
        <f>SUM([12]Ahmadnagar:Yavatmal!J422)</f>
        <v>0</v>
      </c>
      <c r="K423" s="35">
        <f>SUM([12]Ahmadnagar:Yavatmal!K422)</f>
        <v>0</v>
      </c>
      <c r="L423" s="36">
        <f>SUM([12]Ahmadnagar:Yavatmal!L422)</f>
        <v>0</v>
      </c>
      <c r="M423" s="36">
        <f>SUM([12]Ahmadnagar:Yavatmal!M422)</f>
        <v>0</v>
      </c>
      <c r="N423" s="36">
        <f>SUM([12]Ahmadnagar:Yavatmal!N422)</f>
        <v>0</v>
      </c>
      <c r="O423" s="37"/>
      <c r="P423" s="35">
        <f>SUM([12]Ahmadnagar:Yavatmal!P422)</f>
        <v>0</v>
      </c>
      <c r="Q423" s="36">
        <f>SUM([12]Ahmadnagar:Yavatmal!Q422)</f>
        <v>0</v>
      </c>
      <c r="R423" s="155">
        <f>SUM([12]Ahmadnagar:Yavatmal!R422)</f>
        <v>0</v>
      </c>
      <c r="S423" s="156">
        <f>SUM([12]Ahmadnagar:Yavatmal!S422)</f>
        <v>0</v>
      </c>
      <c r="T423" s="35">
        <f>SUM([12]Ahmadnagar:Yavatmal!T422)</f>
        <v>0</v>
      </c>
      <c r="U423" s="38">
        <f>SUM([12]Ahmadnagar:Yavatmal!U422)</f>
        <v>0</v>
      </c>
      <c r="V423" s="36">
        <f>SUM([12]Ahmadnagar:Yavatmal!V422)</f>
        <v>0</v>
      </c>
      <c r="W423" s="36">
        <f>SUM([12]Ahmadnagar:Yavatmal!W422)</f>
        <v>0</v>
      </c>
      <c r="X423" s="39"/>
      <c r="Y423" s="58"/>
      <c r="Z423" s="38">
        <f>SUM([12]Ahmadnagar:Yavatmal!Z422)</f>
        <v>0</v>
      </c>
      <c r="AA423" s="155">
        <f>SUM([12]Ahmadnagar:Yavatmal!AA422)</f>
        <v>0</v>
      </c>
      <c r="AB423" s="159">
        <f>SUM([12]Ahmadnagar:Yavatmal!AB422)</f>
        <v>0</v>
      </c>
      <c r="AC423" s="30"/>
      <c r="AD423" s="1">
        <f>SUM([12]Ahmadnagar:Yavatmal!AB422)</f>
        <v>0</v>
      </c>
      <c r="AE423" s="1" t="b">
        <f t="shared" si="211"/>
        <v>1</v>
      </c>
    </row>
    <row r="424" spans="1:31" ht="45">
      <c r="A424" s="173" t="s">
        <v>52</v>
      </c>
      <c r="B424" s="34" t="s">
        <v>87</v>
      </c>
      <c r="C424" s="58">
        <f>SUM([12]Ahmadnagar:Yavatmal!C423)</f>
        <v>43</v>
      </c>
      <c r="D424" s="59">
        <f>SUM([12]Ahmadnagar:Yavatmal!D423)</f>
        <v>516</v>
      </c>
      <c r="E424" s="35">
        <f>SUM([12]Ahmadnagar:Yavatmal!E423)</f>
        <v>43</v>
      </c>
      <c r="F424" s="36">
        <f>SUM([12]Ahmadnagar:Yavatmal!F423)</f>
        <v>516</v>
      </c>
      <c r="G424" s="122">
        <f t="shared" si="231"/>
        <v>1</v>
      </c>
      <c r="H424" s="122">
        <f t="shared" si="231"/>
        <v>1</v>
      </c>
      <c r="I424" s="35">
        <f>SUM([12]Ahmadnagar:Yavatmal!I423)</f>
        <v>0</v>
      </c>
      <c r="J424" s="36">
        <f>SUM([12]Ahmadnagar:Yavatmal!J423)</f>
        <v>0</v>
      </c>
      <c r="K424" s="35">
        <f>SUM([12]Ahmadnagar:Yavatmal!K423)</f>
        <v>0</v>
      </c>
      <c r="L424" s="36">
        <f>SUM([12]Ahmadnagar:Yavatmal!L423)</f>
        <v>0</v>
      </c>
      <c r="M424" s="36">
        <f>SUM([12]Ahmadnagar:Yavatmal!M423)</f>
        <v>0</v>
      </c>
      <c r="N424" s="36">
        <f>SUM([12]Ahmadnagar:Yavatmal!N423)</f>
        <v>0</v>
      </c>
      <c r="O424" s="37">
        <v>12</v>
      </c>
      <c r="P424" s="35">
        <f>SUM([12]Ahmadnagar:Yavatmal!P423)</f>
        <v>42</v>
      </c>
      <c r="Q424" s="36">
        <f>SUM([12]Ahmadnagar:Yavatmal!Q423)</f>
        <v>504</v>
      </c>
      <c r="R424" s="155">
        <f>SUM([12]Ahmadnagar:Yavatmal!R423)</f>
        <v>42</v>
      </c>
      <c r="S424" s="156">
        <f>SUM([12]Ahmadnagar:Yavatmal!S423)</f>
        <v>504</v>
      </c>
      <c r="T424" s="35">
        <f>SUM([12]Ahmadnagar:Yavatmal!T423)</f>
        <v>0</v>
      </c>
      <c r="U424" s="38">
        <f>SUM([12]Ahmadnagar:Yavatmal!U423)</f>
        <v>0</v>
      </c>
      <c r="V424" s="36">
        <f>SUM([12]Ahmadnagar:Yavatmal!V423)</f>
        <v>0</v>
      </c>
      <c r="W424" s="36">
        <f>SUM([12]Ahmadnagar:Yavatmal!W423)</f>
        <v>0</v>
      </c>
      <c r="X424" s="39">
        <v>12</v>
      </c>
      <c r="Y424" s="58"/>
      <c r="Z424" s="38">
        <f>SUM([12]Ahmadnagar:Yavatmal!Z423)</f>
        <v>504</v>
      </c>
      <c r="AA424" s="155">
        <f>SUM([12]Ahmadnagar:Yavatmal!AA423)</f>
        <v>42</v>
      </c>
      <c r="AB424" s="159">
        <f>SUM([12]Ahmadnagar:Yavatmal!AB423)</f>
        <v>504</v>
      </c>
      <c r="AC424" s="30" t="s">
        <v>129</v>
      </c>
      <c r="AD424" s="1">
        <f>SUM([12]Ahmadnagar:Yavatmal!AB423)</f>
        <v>504</v>
      </c>
      <c r="AE424" s="1" t="b">
        <f t="shared" si="211"/>
        <v>1</v>
      </c>
    </row>
    <row r="425" spans="1:31" ht="80.25" customHeight="1">
      <c r="A425" s="173" t="s">
        <v>54</v>
      </c>
      <c r="B425" s="34" t="s">
        <v>88</v>
      </c>
      <c r="C425" s="58">
        <f>SUM([12]Ahmadnagar:Yavatmal!C424)</f>
        <v>7</v>
      </c>
      <c r="D425" s="59">
        <f>SUM([12]Ahmadnagar:Yavatmal!D424)</f>
        <v>20.16</v>
      </c>
      <c r="E425" s="35">
        <f>SUM([12]Ahmadnagar:Yavatmal!E424)</f>
        <v>7</v>
      </c>
      <c r="F425" s="36">
        <f>SUM([12]Ahmadnagar:Yavatmal!F424)</f>
        <v>20.16</v>
      </c>
      <c r="G425" s="122">
        <f t="shared" si="231"/>
        <v>1</v>
      </c>
      <c r="H425" s="122">
        <f t="shared" si="231"/>
        <v>1</v>
      </c>
      <c r="I425" s="35">
        <f>SUM([12]Ahmadnagar:Yavatmal!I424)</f>
        <v>0</v>
      </c>
      <c r="J425" s="36">
        <f>SUM([12]Ahmadnagar:Yavatmal!J424)</f>
        <v>0</v>
      </c>
      <c r="K425" s="35">
        <f>SUM([12]Ahmadnagar:Yavatmal!K424)</f>
        <v>0</v>
      </c>
      <c r="L425" s="36">
        <f>SUM([12]Ahmadnagar:Yavatmal!L424)</f>
        <v>0</v>
      </c>
      <c r="M425" s="36">
        <f>SUM([12]Ahmadnagar:Yavatmal!M424)</f>
        <v>0</v>
      </c>
      <c r="N425" s="36">
        <f>SUM([12]Ahmadnagar:Yavatmal!N424)</f>
        <v>0</v>
      </c>
      <c r="O425" s="37">
        <v>0</v>
      </c>
      <c r="P425" s="35">
        <f>SUM([12]Ahmadnagar:Yavatmal!P424)</f>
        <v>7</v>
      </c>
      <c r="Q425" s="36">
        <f>SUM([12]Ahmadnagar:Yavatmal!Q424)</f>
        <v>20.16</v>
      </c>
      <c r="R425" s="155">
        <f>SUM([12]Ahmadnagar:Yavatmal!R424)</f>
        <v>7</v>
      </c>
      <c r="S425" s="156">
        <f>SUM([12]Ahmadnagar:Yavatmal!S424)</f>
        <v>20.16</v>
      </c>
      <c r="T425" s="35">
        <f>SUM([12]Ahmadnagar:Yavatmal!T424)</f>
        <v>0</v>
      </c>
      <c r="U425" s="38">
        <f>SUM([12]Ahmadnagar:Yavatmal!U424)</f>
        <v>0</v>
      </c>
      <c r="V425" s="36">
        <f>SUM([12]Ahmadnagar:Yavatmal!V424)</f>
        <v>0</v>
      </c>
      <c r="W425" s="36">
        <f>SUM([12]Ahmadnagar:Yavatmal!W424)</f>
        <v>0</v>
      </c>
      <c r="X425" s="39">
        <v>2.88</v>
      </c>
      <c r="Y425" s="58"/>
      <c r="Z425" s="38">
        <f>SUM([12]Ahmadnagar:Yavatmal!Z424)</f>
        <v>20.16</v>
      </c>
      <c r="AA425" s="155">
        <f>SUM([12]Ahmadnagar:Yavatmal!AA424)</f>
        <v>7</v>
      </c>
      <c r="AB425" s="159">
        <f>SUM([12]Ahmadnagar:Yavatmal!AB424)</f>
        <v>20.16</v>
      </c>
      <c r="AC425" s="30" t="s">
        <v>129</v>
      </c>
      <c r="AD425" s="1">
        <f>SUM([12]Ahmadnagar:Yavatmal!AB424)</f>
        <v>20.16</v>
      </c>
      <c r="AE425" s="1" t="b">
        <f t="shared" si="211"/>
        <v>1</v>
      </c>
    </row>
    <row r="426" spans="1:31" ht="30">
      <c r="A426" s="173" t="s">
        <v>56</v>
      </c>
      <c r="B426" s="34" t="s">
        <v>89</v>
      </c>
      <c r="C426" s="58">
        <f>SUM([12]Ahmadnagar:Yavatmal!C425)</f>
        <v>43</v>
      </c>
      <c r="D426" s="59">
        <f>SUM([12]Ahmadnagar:Yavatmal!D425)</f>
        <v>77.399999999999991</v>
      </c>
      <c r="E426" s="35">
        <f>SUM([12]Ahmadnagar:Yavatmal!E425)</f>
        <v>43</v>
      </c>
      <c r="F426" s="36">
        <f>SUM([12]Ahmadnagar:Yavatmal!F425)</f>
        <v>77.399999999999991</v>
      </c>
      <c r="G426" s="122">
        <f t="shared" si="231"/>
        <v>1</v>
      </c>
      <c r="H426" s="122">
        <f t="shared" si="231"/>
        <v>1</v>
      </c>
      <c r="I426" s="35">
        <f>SUM([12]Ahmadnagar:Yavatmal!I425)</f>
        <v>0</v>
      </c>
      <c r="J426" s="36">
        <f>SUM([12]Ahmadnagar:Yavatmal!J425)</f>
        <v>0</v>
      </c>
      <c r="K426" s="35">
        <f>SUM([12]Ahmadnagar:Yavatmal!K425)</f>
        <v>0</v>
      </c>
      <c r="L426" s="36">
        <f>SUM([12]Ahmadnagar:Yavatmal!L425)</f>
        <v>0</v>
      </c>
      <c r="M426" s="36">
        <f>SUM([12]Ahmadnagar:Yavatmal!M425)</f>
        <v>0</v>
      </c>
      <c r="N426" s="36">
        <f>SUM([12]Ahmadnagar:Yavatmal!N425)</f>
        <v>0</v>
      </c>
      <c r="O426" s="37">
        <v>1.8000000000000003</v>
      </c>
      <c r="P426" s="35">
        <f>SUM([12]Ahmadnagar:Yavatmal!P425)</f>
        <v>42</v>
      </c>
      <c r="Q426" s="36">
        <f>SUM([12]Ahmadnagar:Yavatmal!Q425)</f>
        <v>75.599999999999994</v>
      </c>
      <c r="R426" s="155">
        <f>SUM([12]Ahmadnagar:Yavatmal!R425)</f>
        <v>42</v>
      </c>
      <c r="S426" s="156">
        <f>SUM([12]Ahmadnagar:Yavatmal!S425)</f>
        <v>75.599999999999994</v>
      </c>
      <c r="T426" s="35">
        <f>SUM([12]Ahmadnagar:Yavatmal!T425)</f>
        <v>0</v>
      </c>
      <c r="U426" s="38"/>
      <c r="V426" s="36">
        <f>SUM([12]Ahmadnagar:Yavatmal!V425)</f>
        <v>0</v>
      </c>
      <c r="W426" s="36">
        <f>SUM([12]Ahmadnagar:Yavatmal!W425)</f>
        <v>0</v>
      </c>
      <c r="X426" s="39">
        <v>1.8</v>
      </c>
      <c r="Y426" s="58"/>
      <c r="Z426" s="38">
        <f>SUM([12]Ahmadnagar:Yavatmal!Z425)</f>
        <v>75.599999999999994</v>
      </c>
      <c r="AA426" s="155">
        <f>SUM([12]Ahmadnagar:Yavatmal!AA425)</f>
        <v>42</v>
      </c>
      <c r="AB426" s="159">
        <f>SUM([12]Ahmadnagar:Yavatmal!AB425)</f>
        <v>75.599999999999994</v>
      </c>
      <c r="AC426" s="244" t="s">
        <v>129</v>
      </c>
      <c r="AD426" s="1">
        <f>SUM([12]Ahmadnagar:Yavatmal!AB425)</f>
        <v>75.599999999999994</v>
      </c>
      <c r="AE426" s="1" t="b">
        <f t="shared" si="211"/>
        <v>1</v>
      </c>
    </row>
    <row r="427" spans="1:31" ht="30">
      <c r="A427" s="173" t="s">
        <v>58</v>
      </c>
      <c r="B427" s="34" t="s">
        <v>57</v>
      </c>
      <c r="C427" s="58">
        <f>SUM([12]Ahmadnagar:Yavatmal!C426)</f>
        <v>43</v>
      </c>
      <c r="D427" s="59">
        <f>SUM([12]Ahmadnagar:Yavatmal!D426)</f>
        <v>51.600000000000009</v>
      </c>
      <c r="E427" s="35">
        <f>SUM([12]Ahmadnagar:Yavatmal!E426)</f>
        <v>43</v>
      </c>
      <c r="F427" s="36">
        <f>SUM([12]Ahmadnagar:Yavatmal!F426)</f>
        <v>51.600000000000009</v>
      </c>
      <c r="G427" s="122">
        <f t="shared" si="231"/>
        <v>1</v>
      </c>
      <c r="H427" s="122">
        <f t="shared" si="231"/>
        <v>1</v>
      </c>
      <c r="I427" s="35">
        <f>SUM([12]Ahmadnagar:Yavatmal!I426)</f>
        <v>0</v>
      </c>
      <c r="J427" s="36">
        <f>SUM([12]Ahmadnagar:Yavatmal!J426)</f>
        <v>0</v>
      </c>
      <c r="K427" s="35">
        <f>SUM([12]Ahmadnagar:Yavatmal!K426)</f>
        <v>0</v>
      </c>
      <c r="L427" s="36">
        <f>SUM([12]Ahmadnagar:Yavatmal!L426)</f>
        <v>0</v>
      </c>
      <c r="M427" s="36">
        <f>SUM([12]Ahmadnagar:Yavatmal!M426)</f>
        <v>0</v>
      </c>
      <c r="N427" s="36">
        <f>SUM([12]Ahmadnagar:Yavatmal!N426)</f>
        <v>0</v>
      </c>
      <c r="O427" s="37">
        <v>1.2000000000000002</v>
      </c>
      <c r="P427" s="35">
        <f>SUM([12]Ahmadnagar:Yavatmal!P426)</f>
        <v>42</v>
      </c>
      <c r="Q427" s="36">
        <f>SUM([12]Ahmadnagar:Yavatmal!Q426)</f>
        <v>50.400000000000006</v>
      </c>
      <c r="R427" s="155">
        <f>SUM([12]Ahmadnagar:Yavatmal!R426)</f>
        <v>42</v>
      </c>
      <c r="S427" s="156">
        <f>SUM([12]Ahmadnagar:Yavatmal!S426)</f>
        <v>50.400000000000006</v>
      </c>
      <c r="T427" s="35">
        <f>SUM([12]Ahmadnagar:Yavatmal!T426)</f>
        <v>0</v>
      </c>
      <c r="U427" s="38">
        <f>SUM([12]Ahmadnagar:Yavatmal!U426)</f>
        <v>0</v>
      </c>
      <c r="V427" s="36">
        <f>SUM([12]Ahmadnagar:Yavatmal!V426)</f>
        <v>0</v>
      </c>
      <c r="W427" s="36">
        <f>SUM([12]Ahmadnagar:Yavatmal!W426)</f>
        <v>0</v>
      </c>
      <c r="X427" s="39">
        <v>1.2000000000000002</v>
      </c>
      <c r="Y427" s="58"/>
      <c r="Z427" s="38">
        <f>SUM([12]Ahmadnagar:Yavatmal!Z426)</f>
        <v>50.400000000000006</v>
      </c>
      <c r="AA427" s="155">
        <f>SUM([12]Ahmadnagar:Yavatmal!AA426)</f>
        <v>42</v>
      </c>
      <c r="AB427" s="159">
        <f>SUM([12]Ahmadnagar:Yavatmal!AB426)</f>
        <v>50.400000000000006</v>
      </c>
      <c r="AC427" s="244" t="s">
        <v>129</v>
      </c>
      <c r="AD427" s="1">
        <f>SUM([12]Ahmadnagar:Yavatmal!AB426)</f>
        <v>50.400000000000006</v>
      </c>
      <c r="AE427" s="1" t="b">
        <f t="shared" si="211"/>
        <v>1</v>
      </c>
    </row>
    <row r="428" spans="1:31" ht="45">
      <c r="A428" s="173" t="s">
        <v>60</v>
      </c>
      <c r="B428" s="34" t="s">
        <v>108</v>
      </c>
      <c r="C428" s="58">
        <f>SUM([12]Ahmadnagar:Yavatmal!C427)</f>
        <v>43</v>
      </c>
      <c r="D428" s="59">
        <f>SUM([12]Ahmadnagar:Yavatmal!D427)</f>
        <v>51.600000000000009</v>
      </c>
      <c r="E428" s="35">
        <f>SUM([12]Ahmadnagar:Yavatmal!E427)</f>
        <v>43</v>
      </c>
      <c r="F428" s="36">
        <f>SUM([12]Ahmadnagar:Yavatmal!F427)</f>
        <v>51.600000000000009</v>
      </c>
      <c r="G428" s="122">
        <f t="shared" si="231"/>
        <v>1</v>
      </c>
      <c r="H428" s="122">
        <f t="shared" si="231"/>
        <v>1</v>
      </c>
      <c r="I428" s="35">
        <f>SUM([12]Ahmadnagar:Yavatmal!I427)</f>
        <v>0</v>
      </c>
      <c r="J428" s="36">
        <f>SUM([12]Ahmadnagar:Yavatmal!J427)</f>
        <v>0</v>
      </c>
      <c r="K428" s="35">
        <f>SUM([12]Ahmadnagar:Yavatmal!K427)</f>
        <v>0</v>
      </c>
      <c r="L428" s="36">
        <f>SUM([12]Ahmadnagar:Yavatmal!L427)</f>
        <v>0</v>
      </c>
      <c r="M428" s="36">
        <f>SUM([12]Ahmadnagar:Yavatmal!M427)</f>
        <v>0</v>
      </c>
      <c r="N428" s="36">
        <f>SUM([12]Ahmadnagar:Yavatmal!N427)</f>
        <v>0</v>
      </c>
      <c r="O428" s="37">
        <v>1.2000000000000002</v>
      </c>
      <c r="P428" s="35">
        <f>SUM([12]Ahmadnagar:Yavatmal!P427)</f>
        <v>42</v>
      </c>
      <c r="Q428" s="36">
        <f>SUM([12]Ahmadnagar:Yavatmal!Q427)</f>
        <v>50.400000000000006</v>
      </c>
      <c r="R428" s="155">
        <f>SUM([12]Ahmadnagar:Yavatmal!R427)</f>
        <v>42</v>
      </c>
      <c r="S428" s="156">
        <f>SUM([12]Ahmadnagar:Yavatmal!S427)</f>
        <v>50.400000000000006</v>
      </c>
      <c r="T428" s="35">
        <f>SUM([12]Ahmadnagar:Yavatmal!T427)</f>
        <v>0</v>
      </c>
      <c r="U428" s="38">
        <f>SUM([12]Ahmadnagar:Yavatmal!U427)</f>
        <v>0</v>
      </c>
      <c r="V428" s="36">
        <f>SUM([12]Ahmadnagar:Yavatmal!V427)</f>
        <v>0</v>
      </c>
      <c r="W428" s="36">
        <f>SUM([12]Ahmadnagar:Yavatmal!W427)</f>
        <v>0</v>
      </c>
      <c r="X428" s="39">
        <v>1.2000000000000002</v>
      </c>
      <c r="Y428" s="58"/>
      <c r="Z428" s="38">
        <f>SUM([12]Ahmadnagar:Yavatmal!Z427)</f>
        <v>50.400000000000006</v>
      </c>
      <c r="AA428" s="155">
        <f>SUM([12]Ahmadnagar:Yavatmal!AA427)</f>
        <v>42</v>
      </c>
      <c r="AB428" s="159">
        <f>SUM([12]Ahmadnagar:Yavatmal!AB427)</f>
        <v>50.400000000000006</v>
      </c>
      <c r="AC428" s="244" t="s">
        <v>129</v>
      </c>
      <c r="AD428" s="1">
        <f>SUM([12]Ahmadnagar:Yavatmal!AB427)</f>
        <v>50.400000000000006</v>
      </c>
      <c r="AE428" s="1" t="b">
        <f t="shared" si="211"/>
        <v>1</v>
      </c>
    </row>
    <row r="429" spans="1:31" ht="60">
      <c r="A429" s="173" t="s">
        <v>91</v>
      </c>
      <c r="B429" s="34" t="s">
        <v>109</v>
      </c>
      <c r="C429" s="58">
        <f>SUM([12]Ahmadnagar:Yavatmal!C428)</f>
        <v>43</v>
      </c>
      <c r="D429" s="59">
        <f>SUM([12]Ahmadnagar:Yavatmal!D428)</f>
        <v>77.399999999999991</v>
      </c>
      <c r="E429" s="35">
        <f>SUM([12]Ahmadnagar:Yavatmal!E428)</f>
        <v>43</v>
      </c>
      <c r="F429" s="36">
        <f>SUM([12]Ahmadnagar:Yavatmal!F428)</f>
        <v>77.399999999999991</v>
      </c>
      <c r="G429" s="122">
        <f t="shared" si="231"/>
        <v>1</v>
      </c>
      <c r="H429" s="122">
        <f t="shared" si="231"/>
        <v>1</v>
      </c>
      <c r="I429" s="35">
        <f>SUM([12]Ahmadnagar:Yavatmal!I428)</f>
        <v>0</v>
      </c>
      <c r="J429" s="36">
        <f>SUM([12]Ahmadnagar:Yavatmal!J428)</f>
        <v>0</v>
      </c>
      <c r="K429" s="35">
        <f>SUM([12]Ahmadnagar:Yavatmal!K428)</f>
        <v>0</v>
      </c>
      <c r="L429" s="36">
        <f>SUM([12]Ahmadnagar:Yavatmal!L428)</f>
        <v>0</v>
      </c>
      <c r="M429" s="36">
        <f>SUM([12]Ahmadnagar:Yavatmal!M428)</f>
        <v>0</v>
      </c>
      <c r="N429" s="36">
        <f>SUM([12]Ahmadnagar:Yavatmal!N428)</f>
        <v>0</v>
      </c>
      <c r="O429" s="37">
        <v>1.8</v>
      </c>
      <c r="P429" s="35">
        <f>SUM([12]Ahmadnagar:Yavatmal!P428)</f>
        <v>42</v>
      </c>
      <c r="Q429" s="36">
        <f>SUM([12]Ahmadnagar:Yavatmal!Q428)</f>
        <v>75.599999999999994</v>
      </c>
      <c r="R429" s="155">
        <f>SUM([12]Ahmadnagar:Yavatmal!R428)</f>
        <v>42</v>
      </c>
      <c r="S429" s="156">
        <f>SUM([12]Ahmadnagar:Yavatmal!S428)</f>
        <v>75.599999999999994</v>
      </c>
      <c r="T429" s="35">
        <f>SUM([12]Ahmadnagar:Yavatmal!T428)</f>
        <v>0</v>
      </c>
      <c r="U429" s="38">
        <f>SUM([12]Ahmadnagar:Yavatmal!U428)</f>
        <v>0</v>
      </c>
      <c r="V429" s="36">
        <f>SUM([12]Ahmadnagar:Yavatmal!V428)</f>
        <v>0</v>
      </c>
      <c r="W429" s="36">
        <f>SUM([12]Ahmadnagar:Yavatmal!W428)</f>
        <v>0</v>
      </c>
      <c r="X429" s="39">
        <v>1.7999999999999998</v>
      </c>
      <c r="Y429" s="58"/>
      <c r="Z429" s="38">
        <f>SUM([12]Ahmadnagar:Yavatmal!Z428)</f>
        <v>75.599999999999994</v>
      </c>
      <c r="AA429" s="155">
        <f>SUM([12]Ahmadnagar:Yavatmal!AA428)</f>
        <v>42</v>
      </c>
      <c r="AB429" s="159">
        <f>SUM([12]Ahmadnagar:Yavatmal!AB428)</f>
        <v>75.599999999999994</v>
      </c>
      <c r="AC429" s="244" t="s">
        <v>129</v>
      </c>
      <c r="AD429" s="1">
        <f>SUM([12]Ahmadnagar:Yavatmal!AB428)</f>
        <v>75.599999999999994</v>
      </c>
      <c r="AE429" s="1" t="b">
        <f t="shared" si="211"/>
        <v>1</v>
      </c>
    </row>
    <row r="430" spans="1:31" ht="30">
      <c r="A430" s="173">
        <v>26.14</v>
      </c>
      <c r="B430" s="57" t="s">
        <v>314</v>
      </c>
      <c r="C430" s="58">
        <f>SUM([12]Ahmadnagar:Yavatmal!C429)</f>
        <v>43</v>
      </c>
      <c r="D430" s="59">
        <f>SUM([12]Ahmadnagar:Yavatmal!D429)</f>
        <v>43</v>
      </c>
      <c r="E430" s="58">
        <f>SUM([12]Ahmadnagar:Yavatmal!E429)</f>
        <v>43</v>
      </c>
      <c r="F430" s="59">
        <f>SUM([12]Ahmadnagar:Yavatmal!F429)</f>
        <v>43</v>
      </c>
      <c r="G430" s="123">
        <f t="shared" si="231"/>
        <v>1</v>
      </c>
      <c r="H430" s="123">
        <f t="shared" si="231"/>
        <v>1</v>
      </c>
      <c r="I430" s="58">
        <f>SUM([12]Ahmadnagar:Yavatmal!I429)</f>
        <v>0</v>
      </c>
      <c r="J430" s="59">
        <f>SUM([12]Ahmadnagar:Yavatmal!J429)</f>
        <v>0</v>
      </c>
      <c r="K430" s="58">
        <f>SUM([12]Ahmadnagar:Yavatmal!K429)</f>
        <v>0</v>
      </c>
      <c r="L430" s="59">
        <f>SUM([12]Ahmadnagar:Yavatmal!L429)</f>
        <v>0</v>
      </c>
      <c r="M430" s="59">
        <f>SUM([12]Ahmadnagar:Yavatmal!M429)</f>
        <v>0</v>
      </c>
      <c r="N430" s="59">
        <f>SUM([12]Ahmadnagar:Yavatmal!N429)</f>
        <v>0</v>
      </c>
      <c r="O430" s="37">
        <v>0.01</v>
      </c>
      <c r="P430" s="58">
        <f>SUM([12]Ahmadnagar:Yavatmal!P429)</f>
        <v>4200</v>
      </c>
      <c r="Q430" s="59">
        <f>SUM([12]Ahmadnagar:Yavatmal!Q429)</f>
        <v>42</v>
      </c>
      <c r="R430" s="155">
        <f>SUM([12]Ahmadnagar:Yavatmal!R429)</f>
        <v>4200</v>
      </c>
      <c r="S430" s="156">
        <f>SUM([12]Ahmadnagar:Yavatmal!S429)</f>
        <v>42</v>
      </c>
      <c r="T430" s="58">
        <f>SUM([12]Ahmadnagar:Yavatmal!T429)</f>
        <v>0</v>
      </c>
      <c r="U430" s="60">
        <f>SUM([12]Ahmadnagar:Yavatmal!U429)</f>
        <v>0</v>
      </c>
      <c r="V430" s="59">
        <f>SUM([12]Ahmadnagar:Yavatmal!V429)</f>
        <v>0</v>
      </c>
      <c r="W430" s="59">
        <f>SUM([12]Ahmadnagar:Yavatmal!W429)</f>
        <v>0</v>
      </c>
      <c r="X430" s="39">
        <v>0.01</v>
      </c>
      <c r="Y430" s="58"/>
      <c r="Z430" s="60">
        <f>SUM([12]Ahmadnagar:Yavatmal!Z429)</f>
        <v>42</v>
      </c>
      <c r="AA430" s="155">
        <f>SUM([12]Ahmadnagar:Yavatmal!AA429)</f>
        <v>4200</v>
      </c>
      <c r="AB430" s="159">
        <f>SUM([12]Ahmadnagar:Yavatmal!AB429)</f>
        <v>42</v>
      </c>
      <c r="AC430" s="244" t="s">
        <v>129</v>
      </c>
      <c r="AD430" s="1">
        <f>SUM([12]Ahmadnagar:Yavatmal!AB429)</f>
        <v>42</v>
      </c>
      <c r="AE430" s="1" t="b">
        <f t="shared" si="211"/>
        <v>1</v>
      </c>
    </row>
    <row r="431" spans="1:31" ht="30">
      <c r="A431" s="173">
        <f t="shared" ref="A431:A439" si="232">+A430+0.01</f>
        <v>26.150000000000002</v>
      </c>
      <c r="B431" s="57" t="s">
        <v>315</v>
      </c>
      <c r="C431" s="58">
        <f>SUM([12]Ahmadnagar:Yavatmal!C430)</f>
        <v>43</v>
      </c>
      <c r="D431" s="59">
        <f>SUM([12]Ahmadnagar:Yavatmal!D430)</f>
        <v>43</v>
      </c>
      <c r="E431" s="58">
        <f>SUM([12]Ahmadnagar:Yavatmal!E430)</f>
        <v>43</v>
      </c>
      <c r="F431" s="59">
        <f>SUM([12]Ahmadnagar:Yavatmal!F430)</f>
        <v>43</v>
      </c>
      <c r="G431" s="123">
        <f t="shared" si="231"/>
        <v>1</v>
      </c>
      <c r="H431" s="123">
        <f t="shared" si="231"/>
        <v>1</v>
      </c>
      <c r="I431" s="58">
        <f>SUM([12]Ahmadnagar:Yavatmal!I430)</f>
        <v>0</v>
      </c>
      <c r="J431" s="59">
        <f>SUM([12]Ahmadnagar:Yavatmal!J430)</f>
        <v>0</v>
      </c>
      <c r="K431" s="58">
        <f>SUM([12]Ahmadnagar:Yavatmal!K430)</f>
        <v>0</v>
      </c>
      <c r="L431" s="59">
        <f>SUM([12]Ahmadnagar:Yavatmal!L430)</f>
        <v>0</v>
      </c>
      <c r="M431" s="59">
        <f>SUM([12]Ahmadnagar:Yavatmal!M430)</f>
        <v>0</v>
      </c>
      <c r="N431" s="59">
        <f>SUM([12]Ahmadnagar:Yavatmal!N430)</f>
        <v>0</v>
      </c>
      <c r="O431" s="37">
        <v>0.01</v>
      </c>
      <c r="P431" s="58">
        <f>SUM([12]Ahmadnagar:Yavatmal!P430)</f>
        <v>4200</v>
      </c>
      <c r="Q431" s="59">
        <f>SUM([12]Ahmadnagar:Yavatmal!Q430)</f>
        <v>42</v>
      </c>
      <c r="R431" s="155">
        <f>SUM([12]Ahmadnagar:Yavatmal!R430)</f>
        <v>4200</v>
      </c>
      <c r="S431" s="156">
        <f>SUM([12]Ahmadnagar:Yavatmal!S430)</f>
        <v>42</v>
      </c>
      <c r="T431" s="58">
        <f>SUM([12]Ahmadnagar:Yavatmal!T430)</f>
        <v>0</v>
      </c>
      <c r="U431" s="60">
        <f>SUM([12]Ahmadnagar:Yavatmal!U430)</f>
        <v>0</v>
      </c>
      <c r="V431" s="59">
        <f>SUM([12]Ahmadnagar:Yavatmal!V430)</f>
        <v>0</v>
      </c>
      <c r="W431" s="59">
        <f>SUM([12]Ahmadnagar:Yavatmal!W430)</f>
        <v>0</v>
      </c>
      <c r="X431" s="39">
        <v>0.01</v>
      </c>
      <c r="Y431" s="58"/>
      <c r="Z431" s="60">
        <f>SUM([12]Ahmadnagar:Yavatmal!Z430)</f>
        <v>42</v>
      </c>
      <c r="AA431" s="155">
        <f>SUM([12]Ahmadnagar:Yavatmal!AA430)</f>
        <v>4200</v>
      </c>
      <c r="AB431" s="159">
        <f>SUM([12]Ahmadnagar:Yavatmal!AB430)</f>
        <v>42</v>
      </c>
      <c r="AC431" s="244" t="s">
        <v>129</v>
      </c>
      <c r="AD431" s="1">
        <f>SUM([12]Ahmadnagar:Yavatmal!AB430)</f>
        <v>42</v>
      </c>
      <c r="AE431" s="1" t="b">
        <f t="shared" si="211"/>
        <v>1</v>
      </c>
    </row>
    <row r="432" spans="1:31" ht="30">
      <c r="A432" s="173">
        <f t="shared" si="232"/>
        <v>26.160000000000004</v>
      </c>
      <c r="B432" s="57" t="s">
        <v>316</v>
      </c>
      <c r="C432" s="58">
        <f>SUM([12]Ahmadnagar:Yavatmal!C431)</f>
        <v>43</v>
      </c>
      <c r="D432" s="59">
        <f>SUM([12]Ahmadnagar:Yavatmal!D431)</f>
        <v>53.75</v>
      </c>
      <c r="E432" s="58">
        <f>SUM([12]Ahmadnagar:Yavatmal!E431)</f>
        <v>43</v>
      </c>
      <c r="F432" s="59">
        <f>SUM([12]Ahmadnagar:Yavatmal!F431)</f>
        <v>53.75</v>
      </c>
      <c r="G432" s="123">
        <f t="shared" si="231"/>
        <v>1</v>
      </c>
      <c r="H432" s="123">
        <f t="shared" si="231"/>
        <v>1</v>
      </c>
      <c r="I432" s="58">
        <f>SUM([12]Ahmadnagar:Yavatmal!I431)</f>
        <v>0</v>
      </c>
      <c r="J432" s="59">
        <f>SUM([12]Ahmadnagar:Yavatmal!J431)</f>
        <v>0</v>
      </c>
      <c r="K432" s="58">
        <f>SUM([12]Ahmadnagar:Yavatmal!K431)</f>
        <v>0</v>
      </c>
      <c r="L432" s="59">
        <f>SUM([12]Ahmadnagar:Yavatmal!L431)</f>
        <v>0</v>
      </c>
      <c r="M432" s="59">
        <f>SUM([12]Ahmadnagar:Yavatmal!M431)</f>
        <v>0</v>
      </c>
      <c r="N432" s="59">
        <f>SUM([12]Ahmadnagar:Yavatmal!N431)</f>
        <v>0</v>
      </c>
      <c r="O432" s="37">
        <v>1.2500000000000001E-2</v>
      </c>
      <c r="P432" s="58">
        <f>SUM([12]Ahmadnagar:Yavatmal!P431)</f>
        <v>4200</v>
      </c>
      <c r="Q432" s="59">
        <f>SUM([12]Ahmadnagar:Yavatmal!Q431)</f>
        <v>52.5</v>
      </c>
      <c r="R432" s="155">
        <f>SUM([12]Ahmadnagar:Yavatmal!R431)</f>
        <v>4200</v>
      </c>
      <c r="S432" s="156">
        <f>SUM([12]Ahmadnagar:Yavatmal!S431)</f>
        <v>52.5</v>
      </c>
      <c r="T432" s="58">
        <f>SUM([12]Ahmadnagar:Yavatmal!T431)</f>
        <v>0</v>
      </c>
      <c r="U432" s="60">
        <f>SUM([12]Ahmadnagar:Yavatmal!U431)</f>
        <v>0</v>
      </c>
      <c r="V432" s="59">
        <f>SUM([12]Ahmadnagar:Yavatmal!V431)</f>
        <v>0</v>
      </c>
      <c r="W432" s="59">
        <f>SUM([12]Ahmadnagar:Yavatmal!W431)</f>
        <v>0</v>
      </c>
      <c r="X432" s="39">
        <v>1.2500000000000001E-2</v>
      </c>
      <c r="Y432" s="58"/>
      <c r="Z432" s="60">
        <f>SUM([12]Ahmadnagar:Yavatmal!Z431)</f>
        <v>52.5</v>
      </c>
      <c r="AA432" s="155">
        <f>SUM([12]Ahmadnagar:Yavatmal!AA431)</f>
        <v>4200</v>
      </c>
      <c r="AB432" s="159">
        <f>SUM([12]Ahmadnagar:Yavatmal!AB431)</f>
        <v>52.5</v>
      </c>
      <c r="AC432" s="244" t="s">
        <v>129</v>
      </c>
      <c r="AD432" s="1">
        <f>SUM([12]Ahmadnagar:Yavatmal!AB431)</f>
        <v>52.5</v>
      </c>
      <c r="AE432" s="1" t="b">
        <f t="shared" si="211"/>
        <v>1</v>
      </c>
    </row>
    <row r="433" spans="1:31" ht="30">
      <c r="A433" s="173">
        <f t="shared" si="232"/>
        <v>26.170000000000005</v>
      </c>
      <c r="B433" s="57" t="s">
        <v>317</v>
      </c>
      <c r="C433" s="58">
        <f>SUM([12]Ahmadnagar:Yavatmal!C432)</f>
        <v>43</v>
      </c>
      <c r="D433" s="59">
        <f>SUM([12]Ahmadnagar:Yavatmal!D432)</f>
        <v>32.25</v>
      </c>
      <c r="E433" s="58">
        <f>SUM([12]Ahmadnagar:Yavatmal!E432)</f>
        <v>43</v>
      </c>
      <c r="F433" s="59">
        <f>SUM([12]Ahmadnagar:Yavatmal!F432)</f>
        <v>32.25</v>
      </c>
      <c r="G433" s="123">
        <f t="shared" si="231"/>
        <v>1</v>
      </c>
      <c r="H433" s="123">
        <f t="shared" si="231"/>
        <v>1</v>
      </c>
      <c r="I433" s="58">
        <f>SUM([12]Ahmadnagar:Yavatmal!I432)</f>
        <v>0</v>
      </c>
      <c r="J433" s="59">
        <f>SUM([12]Ahmadnagar:Yavatmal!J432)</f>
        <v>0</v>
      </c>
      <c r="K433" s="58">
        <f>SUM([12]Ahmadnagar:Yavatmal!K432)</f>
        <v>0</v>
      </c>
      <c r="L433" s="59">
        <f>SUM([12]Ahmadnagar:Yavatmal!L432)</f>
        <v>0</v>
      </c>
      <c r="M433" s="59">
        <f>SUM([12]Ahmadnagar:Yavatmal!M432)</f>
        <v>0</v>
      </c>
      <c r="N433" s="59">
        <f>SUM([12]Ahmadnagar:Yavatmal!N432)</f>
        <v>0</v>
      </c>
      <c r="O433" s="37">
        <v>7.4999999999999997E-3</v>
      </c>
      <c r="P433" s="58">
        <f>SUM([12]Ahmadnagar:Yavatmal!P432)</f>
        <v>4200</v>
      </c>
      <c r="Q433" s="59">
        <f>SUM([12]Ahmadnagar:Yavatmal!Q432)</f>
        <v>31.5</v>
      </c>
      <c r="R433" s="155">
        <f>SUM([12]Ahmadnagar:Yavatmal!R432)</f>
        <v>4200</v>
      </c>
      <c r="S433" s="156">
        <f>SUM([12]Ahmadnagar:Yavatmal!S432)</f>
        <v>31.5</v>
      </c>
      <c r="T433" s="58">
        <f>SUM([12]Ahmadnagar:Yavatmal!T432)</f>
        <v>0</v>
      </c>
      <c r="U433" s="60">
        <f>SUM([12]Ahmadnagar:Yavatmal!U432)</f>
        <v>0</v>
      </c>
      <c r="V433" s="59">
        <f>SUM([12]Ahmadnagar:Yavatmal!V432)</f>
        <v>0</v>
      </c>
      <c r="W433" s="59">
        <f>SUM([12]Ahmadnagar:Yavatmal!W432)</f>
        <v>0</v>
      </c>
      <c r="X433" s="39">
        <v>7.4999999999999997E-3</v>
      </c>
      <c r="Y433" s="58"/>
      <c r="Z433" s="60">
        <f>SUM([12]Ahmadnagar:Yavatmal!Z432)</f>
        <v>31.5</v>
      </c>
      <c r="AA433" s="155">
        <f>SUM([12]Ahmadnagar:Yavatmal!AA432)</f>
        <v>4200</v>
      </c>
      <c r="AB433" s="159">
        <f>SUM([12]Ahmadnagar:Yavatmal!AB432)</f>
        <v>31.5</v>
      </c>
      <c r="AC433" s="244" t="s">
        <v>129</v>
      </c>
      <c r="AD433" s="1">
        <f>SUM([12]Ahmadnagar:Yavatmal!AB432)</f>
        <v>31.5</v>
      </c>
      <c r="AE433" s="1" t="b">
        <f t="shared" si="211"/>
        <v>1</v>
      </c>
    </row>
    <row r="434" spans="1:31" ht="30">
      <c r="A434" s="173">
        <f t="shared" si="232"/>
        <v>26.180000000000007</v>
      </c>
      <c r="B434" s="57" t="s">
        <v>318</v>
      </c>
      <c r="C434" s="58">
        <f>SUM([12]Ahmadnagar:Yavatmal!C433)</f>
        <v>43</v>
      </c>
      <c r="D434" s="59">
        <f>SUM([12]Ahmadnagar:Yavatmal!D433)</f>
        <v>32.25</v>
      </c>
      <c r="E434" s="58">
        <f>SUM([12]Ahmadnagar:Yavatmal!E433)</f>
        <v>43</v>
      </c>
      <c r="F434" s="59">
        <f>SUM([12]Ahmadnagar:Yavatmal!F433)</f>
        <v>32.25</v>
      </c>
      <c r="G434" s="123">
        <f t="shared" si="231"/>
        <v>1</v>
      </c>
      <c r="H434" s="123">
        <f t="shared" si="231"/>
        <v>1</v>
      </c>
      <c r="I434" s="58">
        <f>SUM([12]Ahmadnagar:Yavatmal!I433)</f>
        <v>0</v>
      </c>
      <c r="J434" s="59">
        <f>SUM([12]Ahmadnagar:Yavatmal!J433)</f>
        <v>0</v>
      </c>
      <c r="K434" s="58">
        <f>SUM([12]Ahmadnagar:Yavatmal!K433)</f>
        <v>0</v>
      </c>
      <c r="L434" s="59">
        <f>SUM([12]Ahmadnagar:Yavatmal!L433)</f>
        <v>0</v>
      </c>
      <c r="M434" s="59">
        <f>SUM([12]Ahmadnagar:Yavatmal!M433)</f>
        <v>0</v>
      </c>
      <c r="N434" s="59">
        <f>SUM([12]Ahmadnagar:Yavatmal!N433)</f>
        <v>0</v>
      </c>
      <c r="O434" s="37">
        <v>7.4999999999999997E-3</v>
      </c>
      <c r="P434" s="58">
        <f>SUM([12]Ahmadnagar:Yavatmal!P433)</f>
        <v>4200</v>
      </c>
      <c r="Q434" s="59">
        <f>SUM([12]Ahmadnagar:Yavatmal!Q433)</f>
        <v>31.5</v>
      </c>
      <c r="R434" s="155">
        <f>SUM([12]Ahmadnagar:Yavatmal!R433)</f>
        <v>4200</v>
      </c>
      <c r="S434" s="156">
        <f>SUM([12]Ahmadnagar:Yavatmal!S433)</f>
        <v>31.5</v>
      </c>
      <c r="T434" s="58">
        <f>SUM([12]Ahmadnagar:Yavatmal!T433)</f>
        <v>0</v>
      </c>
      <c r="U434" s="60">
        <f>SUM([12]Ahmadnagar:Yavatmal!U433)</f>
        <v>0</v>
      </c>
      <c r="V434" s="59">
        <f>SUM([12]Ahmadnagar:Yavatmal!V433)</f>
        <v>0</v>
      </c>
      <c r="W434" s="59">
        <f>SUM([12]Ahmadnagar:Yavatmal!W433)</f>
        <v>0</v>
      </c>
      <c r="X434" s="39">
        <v>7.4999999999999997E-3</v>
      </c>
      <c r="Y434" s="58"/>
      <c r="Z434" s="60">
        <f>SUM([12]Ahmadnagar:Yavatmal!Z433)</f>
        <v>31.5</v>
      </c>
      <c r="AA434" s="155">
        <f>SUM([12]Ahmadnagar:Yavatmal!AA433)</f>
        <v>4200</v>
      </c>
      <c r="AB434" s="159">
        <f>SUM([12]Ahmadnagar:Yavatmal!AB433)</f>
        <v>31.5</v>
      </c>
      <c r="AC434" s="244" t="s">
        <v>129</v>
      </c>
      <c r="AD434" s="1">
        <f>SUM([12]Ahmadnagar:Yavatmal!AB433)</f>
        <v>31.5</v>
      </c>
      <c r="AE434" s="1" t="b">
        <f t="shared" si="211"/>
        <v>1</v>
      </c>
    </row>
    <row r="435" spans="1:31" ht="30">
      <c r="A435" s="173">
        <f t="shared" si="232"/>
        <v>26.190000000000008</v>
      </c>
      <c r="B435" s="57" t="s">
        <v>319</v>
      </c>
      <c r="C435" s="58">
        <f>SUM([12]Ahmadnagar:Yavatmal!C434)</f>
        <v>43</v>
      </c>
      <c r="D435" s="59">
        <f>SUM([12]Ahmadnagar:Yavatmal!D434)</f>
        <v>8.6000000000000014</v>
      </c>
      <c r="E435" s="58">
        <f>SUM([12]Ahmadnagar:Yavatmal!E434)</f>
        <v>43</v>
      </c>
      <c r="F435" s="59">
        <f>SUM([12]Ahmadnagar:Yavatmal!F434)</f>
        <v>8.6000000000000014</v>
      </c>
      <c r="G435" s="123">
        <f t="shared" si="231"/>
        <v>1</v>
      </c>
      <c r="H435" s="123">
        <f t="shared" si="231"/>
        <v>1</v>
      </c>
      <c r="I435" s="58">
        <f>SUM([12]Ahmadnagar:Yavatmal!I434)</f>
        <v>0</v>
      </c>
      <c r="J435" s="59">
        <f>SUM([12]Ahmadnagar:Yavatmal!J434)</f>
        <v>0</v>
      </c>
      <c r="K435" s="58">
        <f>SUM([12]Ahmadnagar:Yavatmal!K434)</f>
        <v>0</v>
      </c>
      <c r="L435" s="59">
        <f>SUM([12]Ahmadnagar:Yavatmal!L434)</f>
        <v>0</v>
      </c>
      <c r="M435" s="59">
        <f>SUM([12]Ahmadnagar:Yavatmal!M434)</f>
        <v>0</v>
      </c>
      <c r="N435" s="59">
        <f>SUM([12]Ahmadnagar:Yavatmal!N434)</f>
        <v>0</v>
      </c>
      <c r="O435" s="37">
        <v>2E-3</v>
      </c>
      <c r="P435" s="58">
        <f>SUM([12]Ahmadnagar:Yavatmal!P434)</f>
        <v>4200</v>
      </c>
      <c r="Q435" s="59">
        <f>SUM([12]Ahmadnagar:Yavatmal!Q434)</f>
        <v>8.4</v>
      </c>
      <c r="R435" s="155">
        <f>SUM([12]Ahmadnagar:Yavatmal!R434)</f>
        <v>4200</v>
      </c>
      <c r="S435" s="156">
        <f>SUM([12]Ahmadnagar:Yavatmal!S434)</f>
        <v>8.4</v>
      </c>
      <c r="T435" s="58">
        <f>SUM([12]Ahmadnagar:Yavatmal!T434)</f>
        <v>0</v>
      </c>
      <c r="U435" s="60">
        <f>SUM([12]Ahmadnagar:Yavatmal!U434)</f>
        <v>0</v>
      </c>
      <c r="V435" s="59">
        <f>SUM([12]Ahmadnagar:Yavatmal!V434)</f>
        <v>0</v>
      </c>
      <c r="W435" s="59">
        <f>SUM([12]Ahmadnagar:Yavatmal!W434)</f>
        <v>0</v>
      </c>
      <c r="X435" s="39">
        <v>2E-3</v>
      </c>
      <c r="Y435" s="58"/>
      <c r="Z435" s="60">
        <f>SUM([12]Ahmadnagar:Yavatmal!Z434)</f>
        <v>8.4</v>
      </c>
      <c r="AA435" s="155">
        <f>SUM([12]Ahmadnagar:Yavatmal!AA434)</f>
        <v>4200</v>
      </c>
      <c r="AB435" s="159">
        <f>SUM([12]Ahmadnagar:Yavatmal!AB434)</f>
        <v>8.4</v>
      </c>
      <c r="AC435" s="244" t="s">
        <v>129</v>
      </c>
      <c r="AD435" s="1">
        <f>SUM([12]Ahmadnagar:Yavatmal!AB434)</f>
        <v>8.4</v>
      </c>
      <c r="AE435" s="1" t="b">
        <f t="shared" si="211"/>
        <v>1</v>
      </c>
    </row>
    <row r="436" spans="1:31" ht="30">
      <c r="A436" s="173">
        <f t="shared" si="232"/>
        <v>26.20000000000001</v>
      </c>
      <c r="B436" s="57" t="s">
        <v>320</v>
      </c>
      <c r="C436" s="58">
        <f>SUM([12]Ahmadnagar:Yavatmal!C435)</f>
        <v>43</v>
      </c>
      <c r="D436" s="59">
        <f>SUM([12]Ahmadnagar:Yavatmal!D435)</f>
        <v>8.6000000000000014</v>
      </c>
      <c r="E436" s="58">
        <f>SUM([12]Ahmadnagar:Yavatmal!E435)</f>
        <v>43</v>
      </c>
      <c r="F436" s="59">
        <f>SUM([12]Ahmadnagar:Yavatmal!F435)</f>
        <v>8.6000000000000014</v>
      </c>
      <c r="G436" s="123">
        <f t="shared" si="231"/>
        <v>1</v>
      </c>
      <c r="H436" s="123">
        <f t="shared" si="231"/>
        <v>1</v>
      </c>
      <c r="I436" s="58">
        <f>SUM([12]Ahmadnagar:Yavatmal!I435)</f>
        <v>0</v>
      </c>
      <c r="J436" s="59">
        <f>SUM([12]Ahmadnagar:Yavatmal!J435)</f>
        <v>0</v>
      </c>
      <c r="K436" s="58">
        <f>SUM([12]Ahmadnagar:Yavatmal!K435)</f>
        <v>0</v>
      </c>
      <c r="L436" s="59">
        <f>SUM([12]Ahmadnagar:Yavatmal!L435)</f>
        <v>0</v>
      </c>
      <c r="M436" s="59">
        <f>SUM([12]Ahmadnagar:Yavatmal!M435)</f>
        <v>0</v>
      </c>
      <c r="N436" s="59">
        <f>SUM([12]Ahmadnagar:Yavatmal!N435)</f>
        <v>0</v>
      </c>
      <c r="O436" s="37">
        <v>2E-3</v>
      </c>
      <c r="P436" s="58">
        <f>SUM([12]Ahmadnagar:Yavatmal!P435)</f>
        <v>4200</v>
      </c>
      <c r="Q436" s="59">
        <f>SUM([12]Ahmadnagar:Yavatmal!Q435)</f>
        <v>8.4</v>
      </c>
      <c r="R436" s="155">
        <f>SUM([12]Ahmadnagar:Yavatmal!R435)</f>
        <v>4200</v>
      </c>
      <c r="S436" s="156">
        <f>SUM([12]Ahmadnagar:Yavatmal!S435)</f>
        <v>8.4</v>
      </c>
      <c r="T436" s="58">
        <f>SUM([12]Ahmadnagar:Yavatmal!T435)</f>
        <v>0</v>
      </c>
      <c r="U436" s="60">
        <f>SUM([12]Ahmadnagar:Yavatmal!U435)</f>
        <v>0</v>
      </c>
      <c r="V436" s="59">
        <f>SUM([12]Ahmadnagar:Yavatmal!V435)</f>
        <v>0</v>
      </c>
      <c r="W436" s="59">
        <f>SUM([12]Ahmadnagar:Yavatmal!W435)</f>
        <v>0</v>
      </c>
      <c r="X436" s="39">
        <v>2E-3</v>
      </c>
      <c r="Y436" s="58"/>
      <c r="Z436" s="60">
        <f>SUM([12]Ahmadnagar:Yavatmal!Z435)</f>
        <v>8.4</v>
      </c>
      <c r="AA436" s="155">
        <f>SUM([12]Ahmadnagar:Yavatmal!AA435)</f>
        <v>4200</v>
      </c>
      <c r="AB436" s="159">
        <f>SUM([12]Ahmadnagar:Yavatmal!AB435)</f>
        <v>8.4</v>
      </c>
      <c r="AC436" s="244" t="s">
        <v>129</v>
      </c>
      <c r="AD436" s="1">
        <f>SUM([12]Ahmadnagar:Yavatmal!AB435)</f>
        <v>8.4</v>
      </c>
      <c r="AE436" s="1" t="b">
        <f t="shared" si="211"/>
        <v>1</v>
      </c>
    </row>
    <row r="437" spans="1:31" ht="30">
      <c r="A437" s="173">
        <f t="shared" si="232"/>
        <v>26.210000000000012</v>
      </c>
      <c r="B437" s="57" t="s">
        <v>100</v>
      </c>
      <c r="C437" s="58">
        <f>SUM([12]Ahmadnagar:Yavatmal!C436)</f>
        <v>8</v>
      </c>
      <c r="D437" s="59">
        <f>SUM([12]Ahmadnagar:Yavatmal!D436)</f>
        <v>38.5</v>
      </c>
      <c r="E437" s="58">
        <f>SUM([12]Ahmadnagar:Yavatmal!E436)</f>
        <v>8</v>
      </c>
      <c r="F437" s="59">
        <f>SUM([12]Ahmadnagar:Yavatmal!F436)</f>
        <v>38.5</v>
      </c>
      <c r="G437" s="123">
        <f t="shared" si="231"/>
        <v>1</v>
      </c>
      <c r="H437" s="123">
        <f t="shared" si="231"/>
        <v>1</v>
      </c>
      <c r="I437" s="58">
        <f>SUM([12]Ahmadnagar:Yavatmal!I436)</f>
        <v>0</v>
      </c>
      <c r="J437" s="59">
        <f>SUM([12]Ahmadnagar:Yavatmal!J436)</f>
        <v>0</v>
      </c>
      <c r="K437" s="58">
        <f>SUM([12]Ahmadnagar:Yavatmal!K436)</f>
        <v>0</v>
      </c>
      <c r="L437" s="59">
        <f>SUM([12]Ahmadnagar:Yavatmal!L436)</f>
        <v>0</v>
      </c>
      <c r="M437" s="59">
        <f>SUM([12]Ahmadnagar:Yavatmal!M436)</f>
        <v>0</v>
      </c>
      <c r="N437" s="59">
        <f>SUM([12]Ahmadnagar:Yavatmal!N436)</f>
        <v>0</v>
      </c>
      <c r="O437" s="37">
        <v>38.5</v>
      </c>
      <c r="P437" s="58">
        <f>SUM([12]Ahmadnagar:Yavatmal!P436)</f>
        <v>8</v>
      </c>
      <c r="Q437" s="59">
        <f>SUM([12]Ahmadnagar:Yavatmal!Q436)</f>
        <v>38.5</v>
      </c>
      <c r="R437" s="155">
        <f>SUM([12]Ahmadnagar:Yavatmal!R436)</f>
        <v>8</v>
      </c>
      <c r="S437" s="156">
        <f>SUM([12]Ahmadnagar:Yavatmal!S436)</f>
        <v>38.5</v>
      </c>
      <c r="T437" s="58">
        <f>SUM([12]Ahmadnagar:Yavatmal!T436)</f>
        <v>0</v>
      </c>
      <c r="U437" s="60">
        <f>SUM([12]Ahmadnagar:Yavatmal!U436)</f>
        <v>0</v>
      </c>
      <c r="V437" s="59">
        <f>SUM([12]Ahmadnagar:Yavatmal!V436)</f>
        <v>0</v>
      </c>
      <c r="W437" s="59">
        <f>SUM([12]Ahmadnagar:Yavatmal!W436)</f>
        <v>0</v>
      </c>
      <c r="X437" s="39">
        <v>38.5</v>
      </c>
      <c r="Y437" s="58"/>
      <c r="Z437" s="60">
        <f>SUM([12]Ahmadnagar:Yavatmal!Z436)</f>
        <v>38.5</v>
      </c>
      <c r="AA437" s="155">
        <f>SUM([12]Ahmadnagar:Yavatmal!AA436)</f>
        <v>8</v>
      </c>
      <c r="AB437" s="159">
        <f>SUM([12]Ahmadnagar:Yavatmal!AB436)</f>
        <v>38.5</v>
      </c>
      <c r="AC437" s="244" t="s">
        <v>129</v>
      </c>
      <c r="AD437" s="1">
        <f>SUM([12]Ahmadnagar:Yavatmal!AB436)</f>
        <v>38.5</v>
      </c>
      <c r="AE437" s="1" t="b">
        <f t="shared" si="211"/>
        <v>1</v>
      </c>
    </row>
    <row r="438" spans="1:31" ht="30">
      <c r="A438" s="173">
        <f t="shared" si="232"/>
        <v>26.220000000000013</v>
      </c>
      <c r="B438" s="57" t="s">
        <v>321</v>
      </c>
      <c r="C438" s="58">
        <f>SUM([12]Ahmadnagar:Yavatmal!C437)</f>
        <v>43</v>
      </c>
      <c r="D438" s="59">
        <f>SUM([12]Ahmadnagar:Yavatmal!D437)</f>
        <v>21.5</v>
      </c>
      <c r="E438" s="58">
        <f>SUM([12]Ahmadnagar:Yavatmal!E437)</f>
        <v>43</v>
      </c>
      <c r="F438" s="59">
        <f>SUM([12]Ahmadnagar:Yavatmal!F437)</f>
        <v>21.5</v>
      </c>
      <c r="G438" s="123">
        <f t="shared" si="231"/>
        <v>1</v>
      </c>
      <c r="H438" s="123">
        <f t="shared" si="231"/>
        <v>1</v>
      </c>
      <c r="I438" s="58">
        <f>SUM([12]Ahmadnagar:Yavatmal!I437)</f>
        <v>0</v>
      </c>
      <c r="J438" s="59">
        <f>SUM([12]Ahmadnagar:Yavatmal!J437)</f>
        <v>0</v>
      </c>
      <c r="K438" s="58">
        <f>SUM([12]Ahmadnagar:Yavatmal!K437)</f>
        <v>0</v>
      </c>
      <c r="L438" s="59">
        <f>SUM([12]Ahmadnagar:Yavatmal!L437)</f>
        <v>0</v>
      </c>
      <c r="M438" s="59">
        <f>SUM([12]Ahmadnagar:Yavatmal!M437)</f>
        <v>0</v>
      </c>
      <c r="N438" s="59">
        <f>SUM([12]Ahmadnagar:Yavatmal!N437)</f>
        <v>0</v>
      </c>
      <c r="O438" s="37">
        <v>5.0000000000000001E-3</v>
      </c>
      <c r="P438" s="58">
        <f>SUM([12]Ahmadnagar:Yavatmal!P437)</f>
        <v>4200</v>
      </c>
      <c r="Q438" s="59">
        <f>SUM([12]Ahmadnagar:Yavatmal!Q437)</f>
        <v>21</v>
      </c>
      <c r="R438" s="155">
        <f>SUM([12]Ahmadnagar:Yavatmal!R437)</f>
        <v>4200</v>
      </c>
      <c r="S438" s="156">
        <f>SUM([12]Ahmadnagar:Yavatmal!S437)</f>
        <v>21</v>
      </c>
      <c r="T438" s="58">
        <f>SUM([12]Ahmadnagar:Yavatmal!T437)</f>
        <v>0</v>
      </c>
      <c r="U438" s="60">
        <f>SUM([12]Ahmadnagar:Yavatmal!U437)</f>
        <v>0</v>
      </c>
      <c r="V438" s="59">
        <f>SUM([12]Ahmadnagar:Yavatmal!V437)</f>
        <v>0</v>
      </c>
      <c r="W438" s="59">
        <f>SUM([12]Ahmadnagar:Yavatmal!W437)</f>
        <v>0</v>
      </c>
      <c r="X438" s="39">
        <v>5.0000000000000001E-3</v>
      </c>
      <c r="Y438" s="58"/>
      <c r="Z438" s="60">
        <f>SUM([12]Ahmadnagar:Yavatmal!Z437)</f>
        <v>21</v>
      </c>
      <c r="AA438" s="155">
        <f>SUM([12]Ahmadnagar:Yavatmal!AA437)</f>
        <v>4200</v>
      </c>
      <c r="AB438" s="159">
        <f>SUM([12]Ahmadnagar:Yavatmal!AB437)</f>
        <v>21</v>
      </c>
      <c r="AC438" s="244" t="s">
        <v>129</v>
      </c>
      <c r="AD438" s="1">
        <f>SUM([12]Ahmadnagar:Yavatmal!AB437)</f>
        <v>21</v>
      </c>
      <c r="AE438" s="1" t="b">
        <f t="shared" si="211"/>
        <v>1</v>
      </c>
    </row>
    <row r="439" spans="1:31" ht="33" customHeight="1">
      <c r="A439" s="173">
        <f t="shared" si="232"/>
        <v>26.230000000000015</v>
      </c>
      <c r="B439" s="57" t="s">
        <v>102</v>
      </c>
      <c r="C439" s="58">
        <f>SUM([12]Ahmadnagar:Yavatmal!C438)</f>
        <v>43</v>
      </c>
      <c r="D439" s="59">
        <f>SUM([12]Ahmadnagar:Yavatmal!D438)</f>
        <v>8.6000000000000014</v>
      </c>
      <c r="E439" s="58">
        <f>SUM([12]Ahmadnagar:Yavatmal!E438)</f>
        <v>43</v>
      </c>
      <c r="F439" s="59">
        <f>SUM([12]Ahmadnagar:Yavatmal!F438)</f>
        <v>8.6000000000000014</v>
      </c>
      <c r="G439" s="123">
        <f t="shared" si="231"/>
        <v>1</v>
      </c>
      <c r="H439" s="123">
        <f t="shared" si="231"/>
        <v>1</v>
      </c>
      <c r="I439" s="58">
        <f>SUM([12]Ahmadnagar:Yavatmal!I438)</f>
        <v>0</v>
      </c>
      <c r="J439" s="59">
        <f>SUM([12]Ahmadnagar:Yavatmal!J438)</f>
        <v>0</v>
      </c>
      <c r="K439" s="58">
        <f>SUM([12]Ahmadnagar:Yavatmal!K438)</f>
        <v>0</v>
      </c>
      <c r="L439" s="59">
        <f>SUM([12]Ahmadnagar:Yavatmal!L438)</f>
        <v>0</v>
      </c>
      <c r="M439" s="59">
        <f>SUM([12]Ahmadnagar:Yavatmal!M438)</f>
        <v>0</v>
      </c>
      <c r="N439" s="59">
        <f>SUM([12]Ahmadnagar:Yavatmal!N438)</f>
        <v>0</v>
      </c>
      <c r="O439" s="37">
        <v>2E-3</v>
      </c>
      <c r="P439" s="58">
        <f>SUM([12]Ahmadnagar:Yavatmal!P438)</f>
        <v>4200</v>
      </c>
      <c r="Q439" s="59">
        <f>SUM([12]Ahmadnagar:Yavatmal!Q438)</f>
        <v>8.4</v>
      </c>
      <c r="R439" s="155">
        <f>SUM([12]Ahmadnagar:Yavatmal!R438)</f>
        <v>4200</v>
      </c>
      <c r="S439" s="156">
        <f>SUM([12]Ahmadnagar:Yavatmal!S438)</f>
        <v>8.4</v>
      </c>
      <c r="T439" s="58">
        <f>SUM([12]Ahmadnagar:Yavatmal!T438)</f>
        <v>0</v>
      </c>
      <c r="U439" s="60">
        <f>SUM([12]Ahmadnagar:Yavatmal!U438)</f>
        <v>0</v>
      </c>
      <c r="V439" s="59">
        <f>SUM([12]Ahmadnagar:Yavatmal!V438)</f>
        <v>0</v>
      </c>
      <c r="W439" s="59">
        <f>SUM([12]Ahmadnagar:Yavatmal!W438)</f>
        <v>0</v>
      </c>
      <c r="X439" s="39">
        <v>2E-3</v>
      </c>
      <c r="Y439" s="58"/>
      <c r="Z439" s="60">
        <f>SUM([12]Ahmadnagar:Yavatmal!Z438)</f>
        <v>8.4</v>
      </c>
      <c r="AA439" s="155">
        <f>SUM([12]Ahmadnagar:Yavatmal!AA438)</f>
        <v>4200</v>
      </c>
      <c r="AB439" s="159">
        <f>SUM([12]Ahmadnagar:Yavatmal!AB438)</f>
        <v>8.4</v>
      </c>
      <c r="AC439" s="244" t="s">
        <v>129</v>
      </c>
      <c r="AD439" s="1">
        <f>SUM([12]Ahmadnagar:Yavatmal!AB438)</f>
        <v>8.4</v>
      </c>
      <c r="AE439" s="1" t="b">
        <f t="shared" si="211"/>
        <v>1</v>
      </c>
    </row>
    <row r="440" spans="1:31" ht="28.5">
      <c r="A440" s="31"/>
      <c r="B440" s="25" t="s">
        <v>322</v>
      </c>
      <c r="C440" s="33">
        <f>C418</f>
        <v>43</v>
      </c>
      <c r="D440" s="229">
        <f>SUM(D418:D439)</f>
        <v>2081.81</v>
      </c>
      <c r="E440" s="33">
        <f>E418</f>
        <v>43</v>
      </c>
      <c r="F440" s="229">
        <f>SUM(F418:F439)</f>
        <v>2081.81</v>
      </c>
      <c r="G440" s="139">
        <f t="shared" si="231"/>
        <v>1</v>
      </c>
      <c r="H440" s="139">
        <f t="shared" si="231"/>
        <v>1</v>
      </c>
      <c r="I440" s="33">
        <f t="shared" ref="I440" si="233">I418</f>
        <v>0</v>
      </c>
      <c r="J440" s="245">
        <f t="shared" ref="J440" si="234">SUM(J418:J439)</f>
        <v>0</v>
      </c>
      <c r="K440" s="33">
        <f t="shared" ref="K440" si="235">K418</f>
        <v>0</v>
      </c>
      <c r="L440" s="245">
        <f t="shared" ref="L440" si="236">SUM(L418:L439)</f>
        <v>0</v>
      </c>
      <c r="M440" s="26">
        <f>SUM([12]Ahmadnagar:Yavatmal!M439)</f>
        <v>0</v>
      </c>
      <c r="N440" s="26">
        <f>SUM([12]Ahmadnagar:Yavatmal!N439)</f>
        <v>0</v>
      </c>
      <c r="O440" s="27"/>
      <c r="P440" s="33">
        <f t="shared" ref="P440" si="237">P418</f>
        <v>4200</v>
      </c>
      <c r="Q440" s="229">
        <f t="shared" ref="Q440" si="238">SUM(Q418:Q439)</f>
        <v>2034.7600000000004</v>
      </c>
      <c r="R440" s="33">
        <f t="shared" ref="R440" si="239">R418</f>
        <v>4200</v>
      </c>
      <c r="S440" s="229">
        <f t="shared" ref="S440" si="240">SUM(S418:S439)</f>
        <v>2034.7600000000004</v>
      </c>
      <c r="T440" s="33">
        <f>SUM([12]Ahmadnagar:Yavatmal!T439)</f>
        <v>0</v>
      </c>
      <c r="U440" s="28">
        <f>SUM([12]Ahmadnagar:Yavatmal!U439)</f>
        <v>0</v>
      </c>
      <c r="V440" s="26">
        <f>SUM([12]Ahmadnagar:Yavatmal!V439)</f>
        <v>0</v>
      </c>
      <c r="W440" s="26">
        <f>SUM([12]Ahmadnagar:Yavatmal!W439)</f>
        <v>0</v>
      </c>
      <c r="X440" s="39"/>
      <c r="Y440" s="33">
        <f>SUM([12]Ahmadnagar:Yavatmal!Y439)</f>
        <v>4200</v>
      </c>
      <c r="Z440" s="28">
        <f>SUM([12]Ahmadnagar:Yavatmal!Z439)</f>
        <v>2034.76</v>
      </c>
      <c r="AA440" s="33">
        <f>SUM([12]Ahmadnagar:Yavatmal!AA439)</f>
        <v>4200</v>
      </c>
      <c r="AB440" s="28">
        <f>SUM([12]Ahmadnagar:Yavatmal!AB439)</f>
        <v>2034.76</v>
      </c>
      <c r="AC440" s="30"/>
      <c r="AD440" s="1">
        <f>SUM([12]Ahmadnagar:Yavatmal!AB439)</f>
        <v>2034.76</v>
      </c>
      <c r="AE440" s="1" t="b">
        <f t="shared" si="211"/>
        <v>1</v>
      </c>
    </row>
    <row r="441" spans="1:31" ht="28.5">
      <c r="A441" s="31"/>
      <c r="B441" s="25" t="s">
        <v>323</v>
      </c>
      <c r="C441" s="33">
        <f>C440</f>
        <v>43</v>
      </c>
      <c r="D441" s="229">
        <f>D416+D440</f>
        <v>2258.8303459999997</v>
      </c>
      <c r="E441" s="33">
        <f>E440</f>
        <v>43</v>
      </c>
      <c r="F441" s="229">
        <f>F416+F440</f>
        <v>2081.81</v>
      </c>
      <c r="G441" s="139">
        <f t="shared" si="231"/>
        <v>1</v>
      </c>
      <c r="H441" s="129">
        <f t="shared" si="231"/>
        <v>0.92163185415253857</v>
      </c>
      <c r="I441" s="33">
        <f t="shared" ref="I441" si="241">I440</f>
        <v>0</v>
      </c>
      <c r="J441" s="229">
        <f t="shared" ref="J441" si="242">J416+J440</f>
        <v>177.02034599999999</v>
      </c>
      <c r="K441" s="33">
        <f t="shared" ref="K441" si="243">K440</f>
        <v>0</v>
      </c>
      <c r="L441" s="229">
        <f t="shared" ref="L441" si="244">L416+L440</f>
        <v>177.02034599999999</v>
      </c>
      <c r="M441" s="26">
        <f>SUM([12]Ahmadnagar:Yavatmal!M440)</f>
        <v>0</v>
      </c>
      <c r="N441" s="26">
        <f>SUM([12]Ahmadnagar:Yavatmal!N440)</f>
        <v>0</v>
      </c>
      <c r="O441" s="27"/>
      <c r="P441" s="33">
        <f t="shared" ref="P441" si="245">P440</f>
        <v>4200</v>
      </c>
      <c r="Q441" s="229">
        <f t="shared" ref="Q441" si="246">Q416+Q440</f>
        <v>2034.7600000000004</v>
      </c>
      <c r="R441" s="33">
        <f t="shared" ref="R441" si="247">R440</f>
        <v>4200</v>
      </c>
      <c r="S441" s="229">
        <f t="shared" ref="S441" si="248">S416+S440</f>
        <v>2211.7803460000005</v>
      </c>
      <c r="T441" s="33">
        <f>SUM([12]Ahmadnagar:Yavatmal!T440)</f>
        <v>0</v>
      </c>
      <c r="U441" s="28">
        <f>SUM([12]Ahmadnagar:Yavatmal!U440)</f>
        <v>177.02034600000002</v>
      </c>
      <c r="V441" s="26">
        <f>SUM([12]Ahmadnagar:Yavatmal!V440)</f>
        <v>0</v>
      </c>
      <c r="W441" s="26">
        <f>SUM([12]Ahmadnagar:Yavatmal!W440)</f>
        <v>0</v>
      </c>
      <c r="X441" s="39"/>
      <c r="Y441" s="33">
        <f>SUM([12]Ahmadnagar:Yavatmal!Y440)</f>
        <v>4200</v>
      </c>
      <c r="Z441" s="28">
        <f>SUM([12]Ahmadnagar:Yavatmal!Z440)</f>
        <v>2034.76</v>
      </c>
      <c r="AA441" s="33">
        <f>SUM([12]Ahmadnagar:Yavatmal!AA440)</f>
        <v>4200</v>
      </c>
      <c r="AB441" s="28">
        <f>SUM([12]Ahmadnagar:Yavatmal!AB440)</f>
        <v>2211.780346</v>
      </c>
      <c r="AC441" s="30"/>
      <c r="AD441" s="1">
        <f>SUM([12]Ahmadnagar:Yavatmal!AB440)</f>
        <v>2211.780346</v>
      </c>
      <c r="AE441" s="1" t="b">
        <f t="shared" si="211"/>
        <v>1</v>
      </c>
    </row>
    <row r="442" spans="1:31">
      <c r="A442" s="31"/>
      <c r="B442" s="25" t="s">
        <v>324</v>
      </c>
      <c r="C442" s="33">
        <f>SUM([12]Ahmadnagar:Yavatmal!C441)</f>
        <v>0</v>
      </c>
      <c r="D442" s="26">
        <f>SUM([12]Ahmadnagar:Yavatmal!D441)</f>
        <v>0</v>
      </c>
      <c r="E442" s="33">
        <f>SUM([12]Ahmadnagar:Yavatmal!E441)</f>
        <v>0</v>
      </c>
      <c r="F442" s="26">
        <f>SUM([12]Ahmadnagar:Yavatmal!F441)</f>
        <v>0</v>
      </c>
      <c r="G442" s="129">
        <f t="shared" si="231"/>
        <v>0</v>
      </c>
      <c r="H442" s="129">
        <f t="shared" si="231"/>
        <v>0</v>
      </c>
      <c r="I442" s="33">
        <f>SUM([12]Ahmadnagar:Yavatmal!I441)</f>
        <v>0</v>
      </c>
      <c r="J442" s="26">
        <f>SUM([12]Ahmadnagar:Yavatmal!J441)</f>
        <v>0</v>
      </c>
      <c r="K442" s="33">
        <f>SUM([12]Ahmadnagar:Yavatmal!K441)</f>
        <v>0</v>
      </c>
      <c r="L442" s="26">
        <f>SUM([12]Ahmadnagar:Yavatmal!L441)</f>
        <v>0</v>
      </c>
      <c r="M442" s="26">
        <f>SUM([12]Ahmadnagar:Yavatmal!M441)</f>
        <v>0</v>
      </c>
      <c r="N442" s="26">
        <f>SUM([12]Ahmadnagar:Yavatmal!N441)</f>
        <v>0</v>
      </c>
      <c r="O442" s="27">
        <v>0</v>
      </c>
      <c r="P442" s="33">
        <f>SUM([12]Ahmadnagar:Yavatmal!P441)</f>
        <v>0</v>
      </c>
      <c r="Q442" s="26">
        <f>SUM([12]Ahmadnagar:Yavatmal!Q441)</f>
        <v>0</v>
      </c>
      <c r="R442" s="33">
        <f>SUM([12]Ahmadnagar:Yavatmal!R441)</f>
        <v>0</v>
      </c>
      <c r="S442" s="26">
        <f>SUM([12]Ahmadnagar:Yavatmal!S441)</f>
        <v>0</v>
      </c>
      <c r="T442" s="33">
        <f>SUM([12]Ahmadnagar:Yavatmal!T441)</f>
        <v>0</v>
      </c>
      <c r="U442" s="28">
        <f>SUM([12]Ahmadnagar:Yavatmal!U441)</f>
        <v>0</v>
      </c>
      <c r="V442" s="26">
        <f>SUM([12]Ahmadnagar:Yavatmal!V441)</f>
        <v>0</v>
      </c>
      <c r="W442" s="26">
        <f>SUM([12]Ahmadnagar:Yavatmal!W441)</f>
        <v>0</v>
      </c>
      <c r="X442" s="39"/>
      <c r="Y442" s="33">
        <f>SUM([12]Ahmadnagar:Yavatmal!Y441)</f>
        <v>0</v>
      </c>
      <c r="Z442" s="28">
        <f>SUM([12]Ahmadnagar:Yavatmal!Z441)</f>
        <v>0</v>
      </c>
      <c r="AA442" s="33">
        <f>SUM([12]Ahmadnagar:Yavatmal!AA441)</f>
        <v>0</v>
      </c>
      <c r="AB442" s="28">
        <f>SUM([12]Ahmadnagar:Yavatmal!AB441)</f>
        <v>0</v>
      </c>
      <c r="AC442" s="30"/>
      <c r="AD442" s="1">
        <f>SUM([12]Ahmadnagar:Yavatmal!AB441)</f>
        <v>0</v>
      </c>
      <c r="AE442" s="1" t="b">
        <f t="shared" si="211"/>
        <v>1</v>
      </c>
    </row>
    <row r="443" spans="1:31">
      <c r="A443" s="246"/>
      <c r="B443" s="76" t="s">
        <v>325</v>
      </c>
      <c r="C443" s="77">
        <f>SUM([12]Ahmadnagar:Yavatmal!C442)</f>
        <v>0</v>
      </c>
      <c r="D443" s="78">
        <f>SUM([12]Ahmadnagar:Yavatmal!D442)</f>
        <v>0</v>
      </c>
      <c r="E443" s="77">
        <f>SUM([12]Ahmadnagar:Yavatmal!E442)</f>
        <v>0</v>
      </c>
      <c r="F443" s="78">
        <f>SUM([12]Ahmadnagar:Yavatmal!F442)</f>
        <v>0</v>
      </c>
      <c r="G443" s="130">
        <f t="shared" si="231"/>
        <v>0</v>
      </c>
      <c r="H443" s="130">
        <f t="shared" si="231"/>
        <v>0</v>
      </c>
      <c r="I443" s="77">
        <f>SUM([12]Ahmadnagar:Yavatmal!I442)</f>
        <v>0</v>
      </c>
      <c r="J443" s="78">
        <f>SUM([12]Ahmadnagar:Yavatmal!J442)</f>
        <v>0</v>
      </c>
      <c r="K443" s="77">
        <f>SUM([12]Ahmadnagar:Yavatmal!K442)</f>
        <v>0</v>
      </c>
      <c r="L443" s="78">
        <f>SUM([12]Ahmadnagar:Yavatmal!L442)</f>
        <v>0</v>
      </c>
      <c r="M443" s="78">
        <f>SUM([12]Ahmadnagar:Yavatmal!M442)</f>
        <v>0</v>
      </c>
      <c r="N443" s="78">
        <f>SUM([12]Ahmadnagar:Yavatmal!N442)</f>
        <v>0</v>
      </c>
      <c r="O443" s="79">
        <v>0</v>
      </c>
      <c r="P443" s="77">
        <f>SUM([12]Ahmadnagar:Yavatmal!P442)</f>
        <v>0</v>
      </c>
      <c r="Q443" s="78">
        <f>SUM([12]Ahmadnagar:Yavatmal!Q442)</f>
        <v>0</v>
      </c>
      <c r="R443" s="77">
        <f>SUM([12]Ahmadnagar:Yavatmal!R442)</f>
        <v>0</v>
      </c>
      <c r="S443" s="78">
        <f>SUM([12]Ahmadnagar:Yavatmal!S442)</f>
        <v>0</v>
      </c>
      <c r="T443" s="77">
        <f>SUM([12]Ahmadnagar:Yavatmal!T442)</f>
        <v>0</v>
      </c>
      <c r="U443" s="80">
        <f>SUM([12]Ahmadnagar:Yavatmal!U442)</f>
        <v>0</v>
      </c>
      <c r="V443" s="78">
        <f>SUM([12]Ahmadnagar:Yavatmal!V442)</f>
        <v>0</v>
      </c>
      <c r="W443" s="78">
        <f>SUM([12]Ahmadnagar:Yavatmal!W442)</f>
        <v>0</v>
      </c>
      <c r="X443" s="39"/>
      <c r="Y443" s="77">
        <f>SUM([12]Ahmadnagar:Yavatmal!Y442)</f>
        <v>0</v>
      </c>
      <c r="Z443" s="80">
        <f>SUM([12]Ahmadnagar:Yavatmal!Z442)</f>
        <v>0</v>
      </c>
      <c r="AA443" s="77">
        <f>SUM([12]Ahmadnagar:Yavatmal!AA442)</f>
        <v>0</v>
      </c>
      <c r="AB443" s="80">
        <f>SUM([12]Ahmadnagar:Yavatmal!AB442)</f>
        <v>0</v>
      </c>
      <c r="AC443" s="30"/>
      <c r="AD443" s="1">
        <f>SUM([12]Ahmadnagar:Yavatmal!AB442)</f>
        <v>0</v>
      </c>
      <c r="AE443" s="1" t="b">
        <f t="shared" si="211"/>
        <v>1</v>
      </c>
    </row>
    <row r="444" spans="1:31">
      <c r="A444" s="246">
        <v>26.24</v>
      </c>
      <c r="B444" s="131" t="s">
        <v>326</v>
      </c>
      <c r="C444" s="132">
        <f>SUM([12]Ahmadnagar:Yavatmal!C443)</f>
        <v>0</v>
      </c>
      <c r="D444" s="133">
        <f>SUM([12]Ahmadnagar:Yavatmal!D443)</f>
        <v>0</v>
      </c>
      <c r="E444" s="132">
        <f>SUM([12]Ahmadnagar:Yavatmal!E443)</f>
        <v>0</v>
      </c>
      <c r="F444" s="133">
        <f>SUM([12]Ahmadnagar:Yavatmal!F443)</f>
        <v>0</v>
      </c>
      <c r="G444" s="247">
        <f t="shared" si="231"/>
        <v>0</v>
      </c>
      <c r="H444" s="247">
        <f t="shared" si="231"/>
        <v>0</v>
      </c>
      <c r="I444" s="132">
        <f>SUM([12]Ahmadnagar:Yavatmal!I443)</f>
        <v>0</v>
      </c>
      <c r="J444" s="133">
        <f>SUM([12]Ahmadnagar:Yavatmal!J443)</f>
        <v>0</v>
      </c>
      <c r="K444" s="132">
        <f>SUM([12]Ahmadnagar:Yavatmal!K443)</f>
        <v>0</v>
      </c>
      <c r="L444" s="133">
        <f>SUM([12]Ahmadnagar:Yavatmal!L443)</f>
        <v>0</v>
      </c>
      <c r="M444" s="133">
        <f>SUM([12]Ahmadnagar:Yavatmal!M443)</f>
        <v>0</v>
      </c>
      <c r="N444" s="133">
        <f>SUM([12]Ahmadnagar:Yavatmal!N443)</f>
        <v>0</v>
      </c>
      <c r="O444" s="158">
        <v>0</v>
      </c>
      <c r="P444" s="132">
        <f>SUM([12]Ahmadnagar:Yavatmal!P443)</f>
        <v>0</v>
      </c>
      <c r="Q444" s="133">
        <f>SUM([12]Ahmadnagar:Yavatmal!Q443)</f>
        <v>0</v>
      </c>
      <c r="R444" s="132">
        <f>SUM([12]Ahmadnagar:Yavatmal!R443)</f>
        <v>0</v>
      </c>
      <c r="S444" s="133">
        <f>SUM([12]Ahmadnagar:Yavatmal!S443)</f>
        <v>0</v>
      </c>
      <c r="T444" s="132">
        <f>SUM([12]Ahmadnagar:Yavatmal!T443)</f>
        <v>0</v>
      </c>
      <c r="U444" s="134">
        <f>SUM([12]Ahmadnagar:Yavatmal!U443)</f>
        <v>0</v>
      </c>
      <c r="V444" s="133">
        <f>SUM([12]Ahmadnagar:Yavatmal!V443)</f>
        <v>0</v>
      </c>
      <c r="W444" s="133">
        <f>SUM([12]Ahmadnagar:Yavatmal!W443)</f>
        <v>0</v>
      </c>
      <c r="X444" s="39"/>
      <c r="Y444" s="132">
        <f>SUM([12]Ahmadnagar:Yavatmal!Y443)</f>
        <v>0</v>
      </c>
      <c r="Z444" s="134">
        <f>SUM([12]Ahmadnagar:Yavatmal!Z443)</f>
        <v>0</v>
      </c>
      <c r="AA444" s="132">
        <f>SUM([12]Ahmadnagar:Yavatmal!AA443)</f>
        <v>0</v>
      </c>
      <c r="AB444" s="134">
        <f>SUM([12]Ahmadnagar:Yavatmal!AB443)</f>
        <v>0</v>
      </c>
      <c r="AC444" s="30"/>
      <c r="AD444" s="1">
        <f>SUM([12]Ahmadnagar:Yavatmal!AB443)</f>
        <v>0</v>
      </c>
      <c r="AE444" s="1" t="b">
        <f t="shared" si="211"/>
        <v>1</v>
      </c>
    </row>
    <row r="445" spans="1:31" ht="30">
      <c r="A445" s="173">
        <f t="shared" ref="A445:A452" si="249">+A444+0.01</f>
        <v>26.25</v>
      </c>
      <c r="B445" s="131" t="s">
        <v>327</v>
      </c>
      <c r="C445" s="132">
        <f>SUM([12]Ahmadnagar:Yavatmal!C444)</f>
        <v>0</v>
      </c>
      <c r="D445" s="133">
        <f>SUM([12]Ahmadnagar:Yavatmal!D444)</f>
        <v>0</v>
      </c>
      <c r="E445" s="132">
        <f>SUM([12]Ahmadnagar:Yavatmal!E444)</f>
        <v>0</v>
      </c>
      <c r="F445" s="133">
        <f>SUM([12]Ahmadnagar:Yavatmal!F444)</f>
        <v>0</v>
      </c>
      <c r="G445" s="247">
        <f t="shared" si="231"/>
        <v>0</v>
      </c>
      <c r="H445" s="247">
        <f t="shared" si="231"/>
        <v>0</v>
      </c>
      <c r="I445" s="132">
        <f>SUM([12]Ahmadnagar:Yavatmal!I444)</f>
        <v>0</v>
      </c>
      <c r="J445" s="133">
        <f>SUM([12]Ahmadnagar:Yavatmal!J444)</f>
        <v>0</v>
      </c>
      <c r="K445" s="132">
        <f>SUM([12]Ahmadnagar:Yavatmal!K444)</f>
        <v>0</v>
      </c>
      <c r="L445" s="133">
        <f>SUM([12]Ahmadnagar:Yavatmal!L444)</f>
        <v>0</v>
      </c>
      <c r="M445" s="133">
        <f>SUM([12]Ahmadnagar:Yavatmal!M444)</f>
        <v>0</v>
      </c>
      <c r="N445" s="133">
        <f>SUM([12]Ahmadnagar:Yavatmal!N444)</f>
        <v>0</v>
      </c>
      <c r="O445" s="158">
        <v>0</v>
      </c>
      <c r="P445" s="132">
        <f>SUM([12]Ahmadnagar:Yavatmal!P444)</f>
        <v>0</v>
      </c>
      <c r="Q445" s="133">
        <f>SUM([12]Ahmadnagar:Yavatmal!Q444)</f>
        <v>0</v>
      </c>
      <c r="R445" s="132">
        <f>SUM([12]Ahmadnagar:Yavatmal!R444)</f>
        <v>0</v>
      </c>
      <c r="S445" s="133">
        <f>SUM([12]Ahmadnagar:Yavatmal!S444)</f>
        <v>0</v>
      </c>
      <c r="T445" s="132">
        <f>SUM([12]Ahmadnagar:Yavatmal!T444)</f>
        <v>0</v>
      </c>
      <c r="U445" s="134">
        <f>SUM([12]Ahmadnagar:Yavatmal!U444)</f>
        <v>0</v>
      </c>
      <c r="V445" s="133">
        <f>SUM([12]Ahmadnagar:Yavatmal!V444)</f>
        <v>0</v>
      </c>
      <c r="W445" s="133">
        <f>SUM([12]Ahmadnagar:Yavatmal!W444)</f>
        <v>0</v>
      </c>
      <c r="X445" s="39"/>
      <c r="Y445" s="132">
        <f>SUM([12]Ahmadnagar:Yavatmal!Y444)</f>
        <v>0</v>
      </c>
      <c r="Z445" s="134">
        <f>SUM([12]Ahmadnagar:Yavatmal!Z444)</f>
        <v>0</v>
      </c>
      <c r="AA445" s="132">
        <f>SUM([12]Ahmadnagar:Yavatmal!AA444)</f>
        <v>0</v>
      </c>
      <c r="AB445" s="134">
        <f>SUM([12]Ahmadnagar:Yavatmal!AB444)</f>
        <v>0</v>
      </c>
      <c r="AC445" s="30"/>
      <c r="AD445" s="1">
        <f>SUM([12]Ahmadnagar:Yavatmal!AB444)</f>
        <v>0</v>
      </c>
      <c r="AE445" s="1" t="b">
        <f t="shared" si="211"/>
        <v>1</v>
      </c>
    </row>
    <row r="446" spans="1:31">
      <c r="A446" s="173">
        <f t="shared" si="249"/>
        <v>26.26</v>
      </c>
      <c r="B446" s="131" t="s">
        <v>305</v>
      </c>
      <c r="C446" s="132">
        <f>SUM([12]Ahmadnagar:Yavatmal!C445)</f>
        <v>0</v>
      </c>
      <c r="D446" s="133">
        <f>SUM([12]Ahmadnagar:Yavatmal!D445)</f>
        <v>0</v>
      </c>
      <c r="E446" s="132">
        <f>SUM([12]Ahmadnagar:Yavatmal!E445)</f>
        <v>0</v>
      </c>
      <c r="F446" s="133">
        <f>SUM([12]Ahmadnagar:Yavatmal!F445)</f>
        <v>0</v>
      </c>
      <c r="G446" s="247">
        <f t="shared" si="231"/>
        <v>0</v>
      </c>
      <c r="H446" s="247">
        <f t="shared" si="231"/>
        <v>0</v>
      </c>
      <c r="I446" s="132">
        <f>SUM([12]Ahmadnagar:Yavatmal!I445)</f>
        <v>0</v>
      </c>
      <c r="J446" s="133">
        <f>SUM([12]Ahmadnagar:Yavatmal!J445)</f>
        <v>0</v>
      </c>
      <c r="K446" s="132">
        <f>SUM([12]Ahmadnagar:Yavatmal!K445)</f>
        <v>0</v>
      </c>
      <c r="L446" s="133">
        <f>SUM([12]Ahmadnagar:Yavatmal!L445)</f>
        <v>0</v>
      </c>
      <c r="M446" s="133">
        <f>SUM([12]Ahmadnagar:Yavatmal!M445)</f>
        <v>0</v>
      </c>
      <c r="N446" s="133">
        <f>SUM([12]Ahmadnagar:Yavatmal!N445)</f>
        <v>0</v>
      </c>
      <c r="O446" s="248">
        <v>0</v>
      </c>
      <c r="P446" s="132">
        <f>SUM([12]Ahmadnagar:Yavatmal!P445)</f>
        <v>0</v>
      </c>
      <c r="Q446" s="133">
        <f>SUM([12]Ahmadnagar:Yavatmal!Q445)</f>
        <v>0</v>
      </c>
      <c r="R446" s="132">
        <f>SUM([12]Ahmadnagar:Yavatmal!R445)</f>
        <v>0</v>
      </c>
      <c r="S446" s="133">
        <f>SUM([12]Ahmadnagar:Yavatmal!S445)</f>
        <v>0</v>
      </c>
      <c r="T446" s="132">
        <f>SUM([12]Ahmadnagar:Yavatmal!T445)</f>
        <v>0</v>
      </c>
      <c r="U446" s="134">
        <f>SUM([12]Ahmadnagar:Yavatmal!U445)</f>
        <v>0</v>
      </c>
      <c r="V446" s="133">
        <f>SUM([12]Ahmadnagar:Yavatmal!V445)</f>
        <v>0</v>
      </c>
      <c r="W446" s="133">
        <f>SUM([12]Ahmadnagar:Yavatmal!W445)</f>
        <v>0</v>
      </c>
      <c r="X446" s="39"/>
      <c r="Y446" s="132">
        <f>SUM([12]Ahmadnagar:Yavatmal!Y445)</f>
        <v>0</v>
      </c>
      <c r="Z446" s="134">
        <f>SUM([12]Ahmadnagar:Yavatmal!Z445)</f>
        <v>0</v>
      </c>
      <c r="AA446" s="132">
        <f>SUM([12]Ahmadnagar:Yavatmal!AA445)</f>
        <v>0</v>
      </c>
      <c r="AB446" s="134">
        <f>SUM([12]Ahmadnagar:Yavatmal!AB445)</f>
        <v>0</v>
      </c>
      <c r="AC446" s="30"/>
      <c r="AD446" s="1">
        <f>SUM([12]Ahmadnagar:Yavatmal!AB445)</f>
        <v>0</v>
      </c>
      <c r="AE446" s="1" t="b">
        <f t="shared" si="211"/>
        <v>1</v>
      </c>
    </row>
    <row r="447" spans="1:31">
      <c r="A447" s="173">
        <f t="shared" si="249"/>
        <v>26.270000000000003</v>
      </c>
      <c r="B447" s="131" t="s">
        <v>328</v>
      </c>
      <c r="C447" s="132">
        <f>SUM([12]Ahmadnagar:Yavatmal!C446)</f>
        <v>0</v>
      </c>
      <c r="D447" s="133">
        <f>SUM([12]Ahmadnagar:Yavatmal!D446)</f>
        <v>0</v>
      </c>
      <c r="E447" s="132">
        <f>SUM([12]Ahmadnagar:Yavatmal!E446)</f>
        <v>0</v>
      </c>
      <c r="F447" s="133">
        <f>SUM([12]Ahmadnagar:Yavatmal!F446)</f>
        <v>0</v>
      </c>
      <c r="G447" s="247">
        <f t="shared" si="231"/>
        <v>0</v>
      </c>
      <c r="H447" s="247">
        <f t="shared" si="231"/>
        <v>0</v>
      </c>
      <c r="I447" s="132">
        <f>SUM([12]Ahmadnagar:Yavatmal!I446)</f>
        <v>0</v>
      </c>
      <c r="J447" s="133">
        <f>SUM([12]Ahmadnagar:Yavatmal!J446)</f>
        <v>0</v>
      </c>
      <c r="K447" s="132">
        <f>SUM([12]Ahmadnagar:Yavatmal!K446)</f>
        <v>0</v>
      </c>
      <c r="L447" s="133">
        <f>SUM([12]Ahmadnagar:Yavatmal!L446)</f>
        <v>0</v>
      </c>
      <c r="M447" s="133">
        <f>SUM([12]Ahmadnagar:Yavatmal!M446)</f>
        <v>0</v>
      </c>
      <c r="N447" s="133">
        <f>SUM([12]Ahmadnagar:Yavatmal!N446)</f>
        <v>0</v>
      </c>
      <c r="O447" s="248">
        <v>0</v>
      </c>
      <c r="P447" s="132">
        <f>SUM([12]Ahmadnagar:Yavatmal!P446)</f>
        <v>0</v>
      </c>
      <c r="Q447" s="133">
        <f>SUM([12]Ahmadnagar:Yavatmal!Q446)</f>
        <v>0</v>
      </c>
      <c r="R447" s="132">
        <f>SUM([12]Ahmadnagar:Yavatmal!R446)</f>
        <v>0</v>
      </c>
      <c r="S447" s="133">
        <f>SUM([12]Ahmadnagar:Yavatmal!S446)</f>
        <v>0</v>
      </c>
      <c r="T447" s="132">
        <f>SUM([12]Ahmadnagar:Yavatmal!T446)</f>
        <v>0</v>
      </c>
      <c r="U447" s="134">
        <f>SUM([12]Ahmadnagar:Yavatmal!U446)</f>
        <v>0</v>
      </c>
      <c r="V447" s="133">
        <f>SUM([12]Ahmadnagar:Yavatmal!V446)</f>
        <v>0</v>
      </c>
      <c r="W447" s="133">
        <f>SUM([12]Ahmadnagar:Yavatmal!W446)</f>
        <v>0</v>
      </c>
      <c r="X447" s="39"/>
      <c r="Y447" s="132">
        <f>SUM([12]Ahmadnagar:Yavatmal!Y446)</f>
        <v>0</v>
      </c>
      <c r="Z447" s="134">
        <f>SUM([12]Ahmadnagar:Yavatmal!Z446)</f>
        <v>0</v>
      </c>
      <c r="AA447" s="132">
        <f>SUM([12]Ahmadnagar:Yavatmal!AA446)</f>
        <v>0</v>
      </c>
      <c r="AB447" s="134">
        <f>SUM([12]Ahmadnagar:Yavatmal!AB446)</f>
        <v>0</v>
      </c>
      <c r="AC447" s="30"/>
      <c r="AD447" s="1">
        <f>SUM([12]Ahmadnagar:Yavatmal!AB446)</f>
        <v>0</v>
      </c>
      <c r="AE447" s="1" t="b">
        <f t="shared" si="211"/>
        <v>1</v>
      </c>
    </row>
    <row r="448" spans="1:31">
      <c r="A448" s="173">
        <f t="shared" si="249"/>
        <v>26.280000000000005</v>
      </c>
      <c r="B448" s="131" t="s">
        <v>329</v>
      </c>
      <c r="C448" s="132">
        <f>SUM([12]Ahmadnagar:Yavatmal!C447)</f>
        <v>0</v>
      </c>
      <c r="D448" s="133">
        <f>SUM([12]Ahmadnagar:Yavatmal!D447)</f>
        <v>0</v>
      </c>
      <c r="E448" s="132">
        <f>SUM([12]Ahmadnagar:Yavatmal!E447)</f>
        <v>0</v>
      </c>
      <c r="F448" s="133">
        <f>SUM([12]Ahmadnagar:Yavatmal!F447)</f>
        <v>0</v>
      </c>
      <c r="G448" s="247">
        <f t="shared" si="231"/>
        <v>0</v>
      </c>
      <c r="H448" s="247">
        <f t="shared" si="231"/>
        <v>0</v>
      </c>
      <c r="I448" s="132">
        <f>SUM([12]Ahmadnagar:Yavatmal!I447)</f>
        <v>0</v>
      </c>
      <c r="J448" s="133">
        <f>SUM([12]Ahmadnagar:Yavatmal!J447)</f>
        <v>0</v>
      </c>
      <c r="K448" s="132">
        <f>SUM([12]Ahmadnagar:Yavatmal!K447)</f>
        <v>0</v>
      </c>
      <c r="L448" s="133">
        <f>SUM([12]Ahmadnagar:Yavatmal!L447)</f>
        <v>0</v>
      </c>
      <c r="M448" s="133">
        <f>SUM([12]Ahmadnagar:Yavatmal!M447)</f>
        <v>0</v>
      </c>
      <c r="N448" s="133">
        <f>SUM([12]Ahmadnagar:Yavatmal!N447)</f>
        <v>0</v>
      </c>
      <c r="O448" s="248">
        <v>0</v>
      </c>
      <c r="P448" s="132">
        <f>SUM([12]Ahmadnagar:Yavatmal!P447)</f>
        <v>0</v>
      </c>
      <c r="Q448" s="133">
        <f>SUM([12]Ahmadnagar:Yavatmal!Q447)</f>
        <v>0</v>
      </c>
      <c r="R448" s="132">
        <f>SUM([12]Ahmadnagar:Yavatmal!R447)</f>
        <v>0</v>
      </c>
      <c r="S448" s="133">
        <f>SUM([12]Ahmadnagar:Yavatmal!S447)</f>
        <v>0</v>
      </c>
      <c r="T448" s="132">
        <f>SUM([12]Ahmadnagar:Yavatmal!T447)</f>
        <v>0</v>
      </c>
      <c r="U448" s="134">
        <f>SUM([12]Ahmadnagar:Yavatmal!U447)</f>
        <v>0</v>
      </c>
      <c r="V448" s="133">
        <f>SUM([12]Ahmadnagar:Yavatmal!V447)</f>
        <v>0</v>
      </c>
      <c r="W448" s="133">
        <f>SUM([12]Ahmadnagar:Yavatmal!W447)</f>
        <v>0</v>
      </c>
      <c r="X448" s="39"/>
      <c r="Y448" s="132">
        <f>SUM([12]Ahmadnagar:Yavatmal!Y447)</f>
        <v>0</v>
      </c>
      <c r="Z448" s="134">
        <f>SUM([12]Ahmadnagar:Yavatmal!Z447)</f>
        <v>0</v>
      </c>
      <c r="AA448" s="132">
        <f>SUM([12]Ahmadnagar:Yavatmal!AA447)</f>
        <v>0</v>
      </c>
      <c r="AB448" s="134">
        <f>SUM([12]Ahmadnagar:Yavatmal!AB447)</f>
        <v>0</v>
      </c>
      <c r="AC448" s="30"/>
      <c r="AD448" s="1">
        <f>SUM([12]Ahmadnagar:Yavatmal!AB447)</f>
        <v>0</v>
      </c>
      <c r="AE448" s="1" t="b">
        <f t="shared" si="211"/>
        <v>1</v>
      </c>
    </row>
    <row r="449" spans="1:31" ht="30">
      <c r="A449" s="173">
        <f t="shared" si="249"/>
        <v>26.290000000000006</v>
      </c>
      <c r="B449" s="131" t="s">
        <v>77</v>
      </c>
      <c r="C449" s="132">
        <f>SUM([12]Ahmadnagar:Yavatmal!C448)</f>
        <v>0</v>
      </c>
      <c r="D449" s="133">
        <f>SUM([12]Ahmadnagar:Yavatmal!D448)</f>
        <v>0</v>
      </c>
      <c r="E449" s="132">
        <f>SUM([12]Ahmadnagar:Yavatmal!E448)</f>
        <v>0</v>
      </c>
      <c r="F449" s="133">
        <f>SUM([12]Ahmadnagar:Yavatmal!F448)</f>
        <v>0</v>
      </c>
      <c r="G449" s="247">
        <f t="shared" si="231"/>
        <v>0</v>
      </c>
      <c r="H449" s="247">
        <f t="shared" si="231"/>
        <v>0</v>
      </c>
      <c r="I449" s="132">
        <f>SUM([12]Ahmadnagar:Yavatmal!I448)</f>
        <v>0</v>
      </c>
      <c r="J449" s="133">
        <f>SUM([12]Ahmadnagar:Yavatmal!J448)</f>
        <v>0</v>
      </c>
      <c r="K449" s="132">
        <f>SUM([12]Ahmadnagar:Yavatmal!K448)</f>
        <v>0</v>
      </c>
      <c r="L449" s="133">
        <f>SUM([12]Ahmadnagar:Yavatmal!L448)</f>
        <v>0</v>
      </c>
      <c r="M449" s="133">
        <f>SUM([12]Ahmadnagar:Yavatmal!M448)</f>
        <v>0</v>
      </c>
      <c r="N449" s="133">
        <f>SUM([12]Ahmadnagar:Yavatmal!N448)</f>
        <v>0</v>
      </c>
      <c r="O449" s="158">
        <v>0</v>
      </c>
      <c r="P449" s="132">
        <f>SUM([12]Ahmadnagar:Yavatmal!P448)</f>
        <v>0</v>
      </c>
      <c r="Q449" s="133">
        <f>SUM([12]Ahmadnagar:Yavatmal!Q448)</f>
        <v>0</v>
      </c>
      <c r="R449" s="132">
        <f>SUM([12]Ahmadnagar:Yavatmal!R448)</f>
        <v>0</v>
      </c>
      <c r="S449" s="133">
        <f>SUM([12]Ahmadnagar:Yavatmal!S448)</f>
        <v>0</v>
      </c>
      <c r="T449" s="132">
        <f>SUM([12]Ahmadnagar:Yavatmal!T448)</f>
        <v>0</v>
      </c>
      <c r="U449" s="134">
        <f>SUM([12]Ahmadnagar:Yavatmal!U448)</f>
        <v>0</v>
      </c>
      <c r="V449" s="133">
        <f>SUM([12]Ahmadnagar:Yavatmal!V448)</f>
        <v>0</v>
      </c>
      <c r="W449" s="133">
        <f>SUM([12]Ahmadnagar:Yavatmal!W448)</f>
        <v>0</v>
      </c>
      <c r="X449" s="39"/>
      <c r="Y449" s="132">
        <f>SUM([12]Ahmadnagar:Yavatmal!Y448)</f>
        <v>0</v>
      </c>
      <c r="Z449" s="134">
        <f>SUM([12]Ahmadnagar:Yavatmal!Z448)</f>
        <v>0</v>
      </c>
      <c r="AA449" s="132">
        <f>SUM([12]Ahmadnagar:Yavatmal!AA448)</f>
        <v>0</v>
      </c>
      <c r="AB449" s="134">
        <f>SUM([12]Ahmadnagar:Yavatmal!AB448)</f>
        <v>0</v>
      </c>
      <c r="AC449" s="30"/>
      <c r="AD449" s="1">
        <f>SUM([12]Ahmadnagar:Yavatmal!AB448)</f>
        <v>0</v>
      </c>
      <c r="AE449" s="1" t="b">
        <f t="shared" si="211"/>
        <v>1</v>
      </c>
    </row>
    <row r="450" spans="1:31" ht="30">
      <c r="A450" s="173">
        <f t="shared" si="249"/>
        <v>26.300000000000008</v>
      </c>
      <c r="B450" s="131" t="s">
        <v>78</v>
      </c>
      <c r="C450" s="132">
        <f>SUM([12]Ahmadnagar:Yavatmal!C449)</f>
        <v>0</v>
      </c>
      <c r="D450" s="133">
        <f>SUM([12]Ahmadnagar:Yavatmal!D449)</f>
        <v>0</v>
      </c>
      <c r="E450" s="132">
        <f>SUM([12]Ahmadnagar:Yavatmal!E449)</f>
        <v>0</v>
      </c>
      <c r="F450" s="133">
        <f>SUM([12]Ahmadnagar:Yavatmal!F449)</f>
        <v>0</v>
      </c>
      <c r="G450" s="247">
        <f t="shared" si="231"/>
        <v>0</v>
      </c>
      <c r="H450" s="247">
        <f t="shared" si="231"/>
        <v>0</v>
      </c>
      <c r="I450" s="132">
        <f>SUM([12]Ahmadnagar:Yavatmal!I449)</f>
        <v>0</v>
      </c>
      <c r="J450" s="133">
        <f>SUM([12]Ahmadnagar:Yavatmal!J449)</f>
        <v>0</v>
      </c>
      <c r="K450" s="132">
        <f>SUM([12]Ahmadnagar:Yavatmal!K449)</f>
        <v>0</v>
      </c>
      <c r="L450" s="133">
        <f>SUM([12]Ahmadnagar:Yavatmal!L449)</f>
        <v>0</v>
      </c>
      <c r="M450" s="133">
        <f>SUM([12]Ahmadnagar:Yavatmal!M449)</f>
        <v>0</v>
      </c>
      <c r="N450" s="133">
        <f>SUM([12]Ahmadnagar:Yavatmal!N449)</f>
        <v>0</v>
      </c>
      <c r="O450" s="158">
        <v>0</v>
      </c>
      <c r="P450" s="132">
        <f>SUM([12]Ahmadnagar:Yavatmal!P449)</f>
        <v>0</v>
      </c>
      <c r="Q450" s="133">
        <f>SUM([12]Ahmadnagar:Yavatmal!Q449)</f>
        <v>0</v>
      </c>
      <c r="R450" s="132">
        <f>SUM([12]Ahmadnagar:Yavatmal!R449)</f>
        <v>0</v>
      </c>
      <c r="S450" s="133">
        <f>SUM([12]Ahmadnagar:Yavatmal!S449)</f>
        <v>0</v>
      </c>
      <c r="T450" s="132">
        <f>SUM([12]Ahmadnagar:Yavatmal!T449)</f>
        <v>0</v>
      </c>
      <c r="U450" s="134">
        <f>SUM([12]Ahmadnagar:Yavatmal!U449)</f>
        <v>0</v>
      </c>
      <c r="V450" s="133">
        <f>SUM([12]Ahmadnagar:Yavatmal!V449)</f>
        <v>0</v>
      </c>
      <c r="W450" s="133">
        <f>SUM([12]Ahmadnagar:Yavatmal!W449)</f>
        <v>0</v>
      </c>
      <c r="X450" s="39"/>
      <c r="Y450" s="132">
        <f>SUM([12]Ahmadnagar:Yavatmal!Y449)</f>
        <v>0</v>
      </c>
      <c r="Z450" s="134">
        <f>SUM([12]Ahmadnagar:Yavatmal!Z449)</f>
        <v>0</v>
      </c>
      <c r="AA450" s="132">
        <f>SUM([12]Ahmadnagar:Yavatmal!AA449)</f>
        <v>0</v>
      </c>
      <c r="AB450" s="134">
        <f>SUM([12]Ahmadnagar:Yavatmal!AB449)</f>
        <v>0</v>
      </c>
      <c r="AC450" s="30"/>
      <c r="AD450" s="1">
        <f>SUM([12]Ahmadnagar:Yavatmal!AB449)</f>
        <v>0</v>
      </c>
      <c r="AE450" s="1" t="b">
        <f t="shared" si="211"/>
        <v>1</v>
      </c>
    </row>
    <row r="451" spans="1:31">
      <c r="A451" s="173">
        <f t="shared" si="249"/>
        <v>26.310000000000009</v>
      </c>
      <c r="B451" s="131" t="s">
        <v>308</v>
      </c>
      <c r="C451" s="132">
        <f>SUM([12]Ahmadnagar:Yavatmal!C450)</f>
        <v>0</v>
      </c>
      <c r="D451" s="133">
        <f>SUM([12]Ahmadnagar:Yavatmal!D450)</f>
        <v>0</v>
      </c>
      <c r="E451" s="132">
        <f>SUM([12]Ahmadnagar:Yavatmal!E450)</f>
        <v>0</v>
      </c>
      <c r="F451" s="133">
        <f>SUM([12]Ahmadnagar:Yavatmal!F450)</f>
        <v>0</v>
      </c>
      <c r="G451" s="247">
        <f t="shared" si="231"/>
        <v>0</v>
      </c>
      <c r="H451" s="247">
        <f t="shared" si="231"/>
        <v>0</v>
      </c>
      <c r="I451" s="132">
        <f>SUM([12]Ahmadnagar:Yavatmal!I450)</f>
        <v>0</v>
      </c>
      <c r="J451" s="133">
        <f>SUM([12]Ahmadnagar:Yavatmal!J450)</f>
        <v>0</v>
      </c>
      <c r="K451" s="132">
        <f>SUM([12]Ahmadnagar:Yavatmal!K450)</f>
        <v>0</v>
      </c>
      <c r="L451" s="133">
        <f>SUM([12]Ahmadnagar:Yavatmal!L450)</f>
        <v>0</v>
      </c>
      <c r="M451" s="133">
        <f>SUM([12]Ahmadnagar:Yavatmal!M450)</f>
        <v>0</v>
      </c>
      <c r="N451" s="133">
        <f>SUM([12]Ahmadnagar:Yavatmal!N450)</f>
        <v>0</v>
      </c>
      <c r="O451" s="158">
        <v>0</v>
      </c>
      <c r="P451" s="132">
        <f>SUM([12]Ahmadnagar:Yavatmal!P450)</f>
        <v>0</v>
      </c>
      <c r="Q451" s="133">
        <f>SUM([12]Ahmadnagar:Yavatmal!Q450)</f>
        <v>0</v>
      </c>
      <c r="R451" s="132">
        <f>SUM([12]Ahmadnagar:Yavatmal!R450)</f>
        <v>0</v>
      </c>
      <c r="S451" s="133">
        <f>SUM([12]Ahmadnagar:Yavatmal!S450)</f>
        <v>0</v>
      </c>
      <c r="T451" s="132">
        <f>SUM([12]Ahmadnagar:Yavatmal!T450)</f>
        <v>0</v>
      </c>
      <c r="U451" s="134">
        <f>SUM([12]Ahmadnagar:Yavatmal!U450)</f>
        <v>0</v>
      </c>
      <c r="V451" s="133">
        <f>SUM([12]Ahmadnagar:Yavatmal!V450)</f>
        <v>0</v>
      </c>
      <c r="W451" s="133">
        <f>SUM([12]Ahmadnagar:Yavatmal!W450)</f>
        <v>0</v>
      </c>
      <c r="X451" s="39"/>
      <c r="Y451" s="132">
        <f>SUM([12]Ahmadnagar:Yavatmal!Y450)</f>
        <v>0</v>
      </c>
      <c r="Z451" s="134">
        <f>SUM([12]Ahmadnagar:Yavatmal!Z450)</f>
        <v>0</v>
      </c>
      <c r="AA451" s="132">
        <f>SUM([12]Ahmadnagar:Yavatmal!AA450)</f>
        <v>0</v>
      </c>
      <c r="AB451" s="134">
        <f>SUM([12]Ahmadnagar:Yavatmal!AB450)</f>
        <v>0</v>
      </c>
      <c r="AC451" s="30"/>
      <c r="AD451" s="1">
        <f>SUM([12]Ahmadnagar:Yavatmal!AB450)</f>
        <v>0</v>
      </c>
      <c r="AE451" s="1" t="b">
        <f t="shared" si="211"/>
        <v>1</v>
      </c>
    </row>
    <row r="452" spans="1:31" ht="30">
      <c r="A452" s="173">
        <f t="shared" si="249"/>
        <v>26.320000000000011</v>
      </c>
      <c r="B452" s="131" t="s">
        <v>40</v>
      </c>
      <c r="C452" s="132">
        <f>SUM([12]Ahmadnagar:Yavatmal!C451)</f>
        <v>0</v>
      </c>
      <c r="D452" s="133">
        <f>SUM([12]Ahmadnagar:Yavatmal!D451)</f>
        <v>0</v>
      </c>
      <c r="E452" s="132">
        <f>SUM([12]Ahmadnagar:Yavatmal!E451)</f>
        <v>0</v>
      </c>
      <c r="F452" s="133">
        <f>SUM([12]Ahmadnagar:Yavatmal!F451)</f>
        <v>0</v>
      </c>
      <c r="G452" s="247">
        <f t="shared" si="231"/>
        <v>0</v>
      </c>
      <c r="H452" s="247">
        <f t="shared" si="231"/>
        <v>0</v>
      </c>
      <c r="I452" s="132">
        <f>SUM([12]Ahmadnagar:Yavatmal!I451)</f>
        <v>0</v>
      </c>
      <c r="J452" s="133">
        <f>SUM([12]Ahmadnagar:Yavatmal!J451)</f>
        <v>0</v>
      </c>
      <c r="K452" s="132">
        <f>SUM([12]Ahmadnagar:Yavatmal!K451)</f>
        <v>0</v>
      </c>
      <c r="L452" s="133">
        <f>SUM([12]Ahmadnagar:Yavatmal!L451)</f>
        <v>0</v>
      </c>
      <c r="M452" s="133">
        <f>SUM([12]Ahmadnagar:Yavatmal!M451)</f>
        <v>0</v>
      </c>
      <c r="N452" s="133">
        <f>SUM([12]Ahmadnagar:Yavatmal!N451)</f>
        <v>0</v>
      </c>
      <c r="O452" s="158">
        <v>0</v>
      </c>
      <c r="P452" s="132">
        <f>SUM([12]Ahmadnagar:Yavatmal!P451)</f>
        <v>0</v>
      </c>
      <c r="Q452" s="133">
        <f>SUM([12]Ahmadnagar:Yavatmal!Q451)</f>
        <v>0</v>
      </c>
      <c r="R452" s="132">
        <f>SUM([12]Ahmadnagar:Yavatmal!R451)</f>
        <v>0</v>
      </c>
      <c r="S452" s="133">
        <f>SUM([12]Ahmadnagar:Yavatmal!S451)</f>
        <v>0</v>
      </c>
      <c r="T452" s="132">
        <f>SUM([12]Ahmadnagar:Yavatmal!T451)</f>
        <v>0</v>
      </c>
      <c r="U452" s="134">
        <f>SUM([12]Ahmadnagar:Yavatmal!U451)</f>
        <v>0</v>
      </c>
      <c r="V452" s="133">
        <f>SUM([12]Ahmadnagar:Yavatmal!V451)</f>
        <v>0</v>
      </c>
      <c r="W452" s="133">
        <f>SUM([12]Ahmadnagar:Yavatmal!W451)</f>
        <v>0</v>
      </c>
      <c r="X452" s="39"/>
      <c r="Y452" s="132">
        <f>SUM([12]Ahmadnagar:Yavatmal!Y451)</f>
        <v>0</v>
      </c>
      <c r="Z452" s="134">
        <f>SUM([12]Ahmadnagar:Yavatmal!Z451)</f>
        <v>0</v>
      </c>
      <c r="AA452" s="132">
        <f>SUM([12]Ahmadnagar:Yavatmal!AA451)</f>
        <v>0</v>
      </c>
      <c r="AB452" s="134">
        <f>SUM([12]Ahmadnagar:Yavatmal!AB451)</f>
        <v>0</v>
      </c>
      <c r="AC452" s="30"/>
      <c r="AD452" s="1">
        <f>SUM([12]Ahmadnagar:Yavatmal!AB451)</f>
        <v>0</v>
      </c>
      <c r="AE452" s="1" t="b">
        <f t="shared" si="211"/>
        <v>1</v>
      </c>
    </row>
    <row r="453" spans="1:31" ht="28.5">
      <c r="A453" s="246"/>
      <c r="B453" s="76" t="s">
        <v>330</v>
      </c>
      <c r="C453" s="77">
        <f>SUM(C444:C452)</f>
        <v>0</v>
      </c>
      <c r="D453" s="77">
        <f>SUM(D444:D452)</f>
        <v>0</v>
      </c>
      <c r="E453" s="77">
        <f>SUM([12]Ahmadnagar:Yavatmal!E452)</f>
        <v>0</v>
      </c>
      <c r="F453" s="78">
        <f>SUM([12]Ahmadnagar:Yavatmal!F452)</f>
        <v>0</v>
      </c>
      <c r="G453" s="130">
        <f t="shared" si="231"/>
        <v>0</v>
      </c>
      <c r="H453" s="130">
        <f t="shared" si="231"/>
        <v>0</v>
      </c>
      <c r="I453" s="77">
        <f>SUM([12]Ahmadnagar:Yavatmal!I452)</f>
        <v>0</v>
      </c>
      <c r="J453" s="78">
        <f>SUM([12]Ahmadnagar:Yavatmal!J452)</f>
        <v>0</v>
      </c>
      <c r="K453" s="77">
        <f>SUM([12]Ahmadnagar:Yavatmal!K452)</f>
        <v>0</v>
      </c>
      <c r="L453" s="78">
        <f>SUM([12]Ahmadnagar:Yavatmal!L452)</f>
        <v>0</v>
      </c>
      <c r="M453" s="78">
        <f>SUM([12]Ahmadnagar:Yavatmal!M452)</f>
        <v>0</v>
      </c>
      <c r="N453" s="78">
        <f>SUM([12]Ahmadnagar:Yavatmal!N452)</f>
        <v>0</v>
      </c>
      <c r="O453" s="158">
        <v>0</v>
      </c>
      <c r="P453" s="77">
        <f>SUM([12]Ahmadnagar:Yavatmal!P452)</f>
        <v>0</v>
      </c>
      <c r="Q453" s="78">
        <f>SUM([12]Ahmadnagar:Yavatmal!Q452)</f>
        <v>0</v>
      </c>
      <c r="R453" s="77">
        <f>SUM([12]Ahmadnagar:Yavatmal!R452)</f>
        <v>0</v>
      </c>
      <c r="S453" s="78">
        <f>SUM([12]Ahmadnagar:Yavatmal!S452)</f>
        <v>0</v>
      </c>
      <c r="T453" s="77">
        <f>SUM([12]Ahmadnagar:Yavatmal!T452)</f>
        <v>0</v>
      </c>
      <c r="U453" s="80">
        <f>SUM([12]Ahmadnagar:Yavatmal!U452)</f>
        <v>0</v>
      </c>
      <c r="V453" s="78">
        <f>SUM([12]Ahmadnagar:Yavatmal!V452)</f>
        <v>0</v>
      </c>
      <c r="W453" s="78">
        <f>SUM([12]Ahmadnagar:Yavatmal!W452)</f>
        <v>0</v>
      </c>
      <c r="X453" s="39"/>
      <c r="Y453" s="77">
        <f>SUM([12]Ahmadnagar:Yavatmal!Y452)</f>
        <v>0</v>
      </c>
      <c r="Z453" s="80">
        <f>SUM([12]Ahmadnagar:Yavatmal!Z452)</f>
        <v>0</v>
      </c>
      <c r="AA453" s="77">
        <f>SUM([12]Ahmadnagar:Yavatmal!AA452)</f>
        <v>0</v>
      </c>
      <c r="AB453" s="80">
        <f>SUM([12]Ahmadnagar:Yavatmal!AB452)</f>
        <v>0</v>
      </c>
      <c r="AC453" s="30"/>
      <c r="AD453" s="1">
        <f>SUM([12]Ahmadnagar:Yavatmal!AB452)</f>
        <v>0</v>
      </c>
      <c r="AE453" s="1" t="b">
        <f t="shared" si="211"/>
        <v>1</v>
      </c>
    </row>
    <row r="454" spans="1:31">
      <c r="A454" s="246"/>
      <c r="B454" s="76" t="s">
        <v>331</v>
      </c>
      <c r="C454" s="77">
        <f>SUM([12]Ahmadnagar:Yavatmal!C453)</f>
        <v>0</v>
      </c>
      <c r="D454" s="78">
        <f>SUM([12]Ahmadnagar:Yavatmal!D453)</f>
        <v>0</v>
      </c>
      <c r="E454" s="77">
        <f>SUM([12]Ahmadnagar:Yavatmal!E453)</f>
        <v>0</v>
      </c>
      <c r="F454" s="78">
        <f>SUM([12]Ahmadnagar:Yavatmal!F453)</f>
        <v>0</v>
      </c>
      <c r="G454" s="130">
        <f t="shared" si="231"/>
        <v>0</v>
      </c>
      <c r="H454" s="130">
        <f t="shared" si="231"/>
        <v>0</v>
      </c>
      <c r="I454" s="77">
        <f>SUM([12]Ahmadnagar:Yavatmal!I453)</f>
        <v>0</v>
      </c>
      <c r="J454" s="78">
        <f>SUM([12]Ahmadnagar:Yavatmal!J453)</f>
        <v>0</v>
      </c>
      <c r="K454" s="77">
        <f>SUM([12]Ahmadnagar:Yavatmal!K453)</f>
        <v>0</v>
      </c>
      <c r="L454" s="78">
        <f>SUM([12]Ahmadnagar:Yavatmal!L453)</f>
        <v>0</v>
      </c>
      <c r="M454" s="78">
        <f>SUM([12]Ahmadnagar:Yavatmal!M453)</f>
        <v>0</v>
      </c>
      <c r="N454" s="78">
        <f>SUM([12]Ahmadnagar:Yavatmal!N453)</f>
        <v>0</v>
      </c>
      <c r="O454" s="54">
        <v>0</v>
      </c>
      <c r="P454" s="77">
        <f>SUM([12]Ahmadnagar:Yavatmal!P453)</f>
        <v>0</v>
      </c>
      <c r="Q454" s="78">
        <f>SUM([12]Ahmadnagar:Yavatmal!Q453)</f>
        <v>0</v>
      </c>
      <c r="R454" s="77">
        <f>SUM([12]Ahmadnagar:Yavatmal!R453)</f>
        <v>0</v>
      </c>
      <c r="S454" s="78">
        <f>SUM([12]Ahmadnagar:Yavatmal!S453)</f>
        <v>0</v>
      </c>
      <c r="T454" s="77">
        <f>SUM([12]Ahmadnagar:Yavatmal!T453)</f>
        <v>0</v>
      </c>
      <c r="U454" s="80">
        <f>SUM([12]Ahmadnagar:Yavatmal!U453)</f>
        <v>0</v>
      </c>
      <c r="V454" s="78">
        <f>SUM([12]Ahmadnagar:Yavatmal!V453)</f>
        <v>0</v>
      </c>
      <c r="W454" s="78">
        <f>SUM([12]Ahmadnagar:Yavatmal!W453)</f>
        <v>0</v>
      </c>
      <c r="X454" s="39"/>
      <c r="Y454" s="77">
        <f>SUM([12]Ahmadnagar:Yavatmal!Y453)</f>
        <v>0</v>
      </c>
      <c r="Z454" s="80">
        <f>SUM([12]Ahmadnagar:Yavatmal!Z453)</f>
        <v>0</v>
      </c>
      <c r="AA454" s="77">
        <f>SUM([12]Ahmadnagar:Yavatmal!AA453)</f>
        <v>0</v>
      </c>
      <c r="AB454" s="80">
        <f>SUM([12]Ahmadnagar:Yavatmal!AB453)</f>
        <v>0</v>
      </c>
      <c r="AC454" s="30"/>
      <c r="AD454" s="1">
        <f>SUM([12]Ahmadnagar:Yavatmal!AB453)</f>
        <v>0</v>
      </c>
      <c r="AE454" s="1" t="b">
        <f t="shared" si="211"/>
        <v>1</v>
      </c>
    </row>
    <row r="455" spans="1:31" ht="30">
      <c r="A455" s="31">
        <v>26.33</v>
      </c>
      <c r="B455" s="61" t="s">
        <v>82</v>
      </c>
      <c r="C455" s="62">
        <f>SUM([12]Ahmadnagar:Yavatmal!C454)</f>
        <v>0</v>
      </c>
      <c r="D455" s="63">
        <f>SUM([12]Ahmadnagar:Yavatmal!D454)</f>
        <v>0</v>
      </c>
      <c r="E455" s="62">
        <f>SUM([12]Ahmadnagar:Yavatmal!E454)</f>
        <v>0</v>
      </c>
      <c r="F455" s="63">
        <f>SUM([12]Ahmadnagar:Yavatmal!F454)</f>
        <v>0</v>
      </c>
      <c r="G455" s="249">
        <f t="shared" si="231"/>
        <v>0</v>
      </c>
      <c r="H455" s="249">
        <f t="shared" si="231"/>
        <v>0</v>
      </c>
      <c r="I455" s="62">
        <f>SUM([12]Ahmadnagar:Yavatmal!I454)</f>
        <v>0</v>
      </c>
      <c r="J455" s="63">
        <f>SUM([12]Ahmadnagar:Yavatmal!J454)</f>
        <v>0</v>
      </c>
      <c r="K455" s="62">
        <f>SUM([12]Ahmadnagar:Yavatmal!K454)</f>
        <v>0</v>
      </c>
      <c r="L455" s="63">
        <f>SUM([12]Ahmadnagar:Yavatmal!L454)</f>
        <v>0</v>
      </c>
      <c r="M455" s="63">
        <f>SUM([12]Ahmadnagar:Yavatmal!M454)</f>
        <v>0</v>
      </c>
      <c r="N455" s="63">
        <f>SUM([12]Ahmadnagar:Yavatmal!N454)</f>
        <v>0</v>
      </c>
      <c r="O455" s="158">
        <v>0</v>
      </c>
      <c r="P455" s="62">
        <f>SUM([12]Ahmadnagar:Yavatmal!P454)</f>
        <v>0</v>
      </c>
      <c r="Q455" s="63">
        <f>SUM([12]Ahmadnagar:Yavatmal!Q454)</f>
        <v>0</v>
      </c>
      <c r="R455" s="62">
        <f>SUM([12]Ahmadnagar:Yavatmal!R454)</f>
        <v>0</v>
      </c>
      <c r="S455" s="63">
        <f>SUM([12]Ahmadnagar:Yavatmal!S454)</f>
        <v>0</v>
      </c>
      <c r="T455" s="62">
        <f>SUM([12]Ahmadnagar:Yavatmal!T454)</f>
        <v>0</v>
      </c>
      <c r="U455" s="64">
        <f>SUM([12]Ahmadnagar:Yavatmal!U454)</f>
        <v>0</v>
      </c>
      <c r="V455" s="63">
        <f>SUM([12]Ahmadnagar:Yavatmal!V454)</f>
        <v>0</v>
      </c>
      <c r="W455" s="63">
        <f>SUM([12]Ahmadnagar:Yavatmal!W454)</f>
        <v>0</v>
      </c>
      <c r="X455" s="39"/>
      <c r="Y455" s="62">
        <f>SUM([12]Ahmadnagar:Yavatmal!Y454)</f>
        <v>0</v>
      </c>
      <c r="Z455" s="64">
        <f>SUM([12]Ahmadnagar:Yavatmal!Z454)</f>
        <v>0</v>
      </c>
      <c r="AA455" s="62">
        <f>SUM([12]Ahmadnagar:Yavatmal!AA454)</f>
        <v>0</v>
      </c>
      <c r="AB455" s="64">
        <f>SUM([12]Ahmadnagar:Yavatmal!AB454)</f>
        <v>0</v>
      </c>
      <c r="AC455" s="30"/>
      <c r="AD455" s="1">
        <f>SUM([12]Ahmadnagar:Yavatmal!AB454)</f>
        <v>0</v>
      </c>
      <c r="AE455" s="1" t="b">
        <f t="shared" si="211"/>
        <v>1</v>
      </c>
    </row>
    <row r="456" spans="1:31" ht="30">
      <c r="A456" s="173">
        <f>+A455+0.01</f>
        <v>26.34</v>
      </c>
      <c r="B456" s="61" t="s">
        <v>45</v>
      </c>
      <c r="C456" s="62">
        <f>SUM([12]Ahmadnagar:Yavatmal!C455)</f>
        <v>0</v>
      </c>
      <c r="D456" s="63">
        <f>SUM([12]Ahmadnagar:Yavatmal!D455)</f>
        <v>0</v>
      </c>
      <c r="E456" s="62">
        <f>SUM([12]Ahmadnagar:Yavatmal!E455)</f>
        <v>0</v>
      </c>
      <c r="F456" s="63">
        <f>SUM([12]Ahmadnagar:Yavatmal!F455)</f>
        <v>0</v>
      </c>
      <c r="G456" s="249">
        <f t="shared" si="231"/>
        <v>0</v>
      </c>
      <c r="H456" s="249">
        <f t="shared" si="231"/>
        <v>0</v>
      </c>
      <c r="I456" s="62">
        <f>SUM([12]Ahmadnagar:Yavatmal!I455)</f>
        <v>0</v>
      </c>
      <c r="J456" s="63">
        <f>SUM([12]Ahmadnagar:Yavatmal!J455)</f>
        <v>0</v>
      </c>
      <c r="K456" s="62">
        <f>SUM([12]Ahmadnagar:Yavatmal!K455)</f>
        <v>0</v>
      </c>
      <c r="L456" s="63">
        <f>SUM([12]Ahmadnagar:Yavatmal!L455)</f>
        <v>0</v>
      </c>
      <c r="M456" s="63">
        <f>SUM([12]Ahmadnagar:Yavatmal!M455)</f>
        <v>0</v>
      </c>
      <c r="N456" s="63">
        <f>SUM([12]Ahmadnagar:Yavatmal!N455)</f>
        <v>0</v>
      </c>
      <c r="O456" s="158">
        <v>0</v>
      </c>
      <c r="P456" s="62">
        <f>SUM([12]Ahmadnagar:Yavatmal!P455)</f>
        <v>0</v>
      </c>
      <c r="Q456" s="63">
        <f>SUM([12]Ahmadnagar:Yavatmal!Q455)</f>
        <v>0</v>
      </c>
      <c r="R456" s="62">
        <f>SUM([12]Ahmadnagar:Yavatmal!R455)</f>
        <v>0</v>
      </c>
      <c r="S456" s="63">
        <f>SUM([12]Ahmadnagar:Yavatmal!S455)</f>
        <v>0</v>
      </c>
      <c r="T456" s="62">
        <f>SUM([12]Ahmadnagar:Yavatmal!T455)</f>
        <v>0</v>
      </c>
      <c r="U456" s="64">
        <f>SUM([12]Ahmadnagar:Yavatmal!U455)</f>
        <v>0</v>
      </c>
      <c r="V456" s="63">
        <f>SUM([12]Ahmadnagar:Yavatmal!V455)</f>
        <v>0</v>
      </c>
      <c r="W456" s="63">
        <f>SUM([12]Ahmadnagar:Yavatmal!W455)</f>
        <v>0</v>
      </c>
      <c r="X456" s="39"/>
      <c r="Y456" s="62">
        <f>SUM([12]Ahmadnagar:Yavatmal!Y455)</f>
        <v>0</v>
      </c>
      <c r="Z456" s="64">
        <f>SUM([12]Ahmadnagar:Yavatmal!Z455)</f>
        <v>0</v>
      </c>
      <c r="AA456" s="62">
        <f>SUM([12]Ahmadnagar:Yavatmal!AA455)</f>
        <v>0</v>
      </c>
      <c r="AB456" s="64">
        <f>SUM([12]Ahmadnagar:Yavatmal!AB455)</f>
        <v>0</v>
      </c>
      <c r="AC456" s="30"/>
      <c r="AD456" s="1">
        <f>SUM([12]Ahmadnagar:Yavatmal!AB455)</f>
        <v>0</v>
      </c>
      <c r="AE456" s="1" t="b">
        <f t="shared" si="211"/>
        <v>1</v>
      </c>
    </row>
    <row r="457" spans="1:31" ht="49.5" customHeight="1">
      <c r="A457" s="173">
        <f>+A456+0.01</f>
        <v>26.35</v>
      </c>
      <c r="B457" s="34" t="s">
        <v>332</v>
      </c>
      <c r="C457" s="35">
        <f>SUM([12]Ahmadnagar:Yavatmal!C456)</f>
        <v>0</v>
      </c>
      <c r="D457" s="36">
        <f>SUM([12]Ahmadnagar:Yavatmal!D456)</f>
        <v>0</v>
      </c>
      <c r="E457" s="35">
        <f>SUM([12]Ahmadnagar:Yavatmal!E456)</f>
        <v>0</v>
      </c>
      <c r="F457" s="36">
        <f>SUM([12]Ahmadnagar:Yavatmal!F456)</f>
        <v>0</v>
      </c>
      <c r="G457" s="125">
        <f t="shared" si="231"/>
        <v>0</v>
      </c>
      <c r="H457" s="125">
        <f t="shared" si="231"/>
        <v>0</v>
      </c>
      <c r="I457" s="35">
        <f>SUM([12]Ahmadnagar:Yavatmal!I456)</f>
        <v>0</v>
      </c>
      <c r="J457" s="36">
        <f>SUM([12]Ahmadnagar:Yavatmal!J456)</f>
        <v>0</v>
      </c>
      <c r="K457" s="35">
        <f>SUM([12]Ahmadnagar:Yavatmal!K456)</f>
        <v>0</v>
      </c>
      <c r="L457" s="36">
        <f>SUM([12]Ahmadnagar:Yavatmal!L456)</f>
        <v>0</v>
      </c>
      <c r="M457" s="36">
        <f>SUM([12]Ahmadnagar:Yavatmal!M456)</f>
        <v>0</v>
      </c>
      <c r="N457" s="36">
        <f>SUM([12]Ahmadnagar:Yavatmal!N456)</f>
        <v>0</v>
      </c>
      <c r="O457" s="158">
        <v>0</v>
      </c>
      <c r="P457" s="35">
        <f>SUM([12]Ahmadnagar:Yavatmal!P456)</f>
        <v>0</v>
      </c>
      <c r="Q457" s="36">
        <f>SUM([12]Ahmadnagar:Yavatmal!Q456)</f>
        <v>0</v>
      </c>
      <c r="R457" s="35">
        <f>SUM([12]Ahmadnagar:Yavatmal!R456)</f>
        <v>0</v>
      </c>
      <c r="S457" s="36">
        <f>SUM([12]Ahmadnagar:Yavatmal!S456)</f>
        <v>0</v>
      </c>
      <c r="T457" s="35">
        <f>SUM([12]Ahmadnagar:Yavatmal!T456)</f>
        <v>0</v>
      </c>
      <c r="U457" s="38">
        <f>SUM([12]Ahmadnagar:Yavatmal!U456)</f>
        <v>0</v>
      </c>
      <c r="V457" s="36">
        <f>SUM([12]Ahmadnagar:Yavatmal!V456)</f>
        <v>0</v>
      </c>
      <c r="W457" s="36">
        <f>SUM([12]Ahmadnagar:Yavatmal!W456)</f>
        <v>0</v>
      </c>
      <c r="X457" s="39"/>
      <c r="Y457" s="35">
        <f>SUM([12]Ahmadnagar:Yavatmal!Y456)</f>
        <v>0</v>
      </c>
      <c r="Z457" s="38">
        <f>SUM([12]Ahmadnagar:Yavatmal!Z456)</f>
        <v>0</v>
      </c>
      <c r="AA457" s="35">
        <f>SUM([12]Ahmadnagar:Yavatmal!AA456)</f>
        <v>0</v>
      </c>
      <c r="AB457" s="38">
        <f>SUM([12]Ahmadnagar:Yavatmal!AB456)</f>
        <v>0</v>
      </c>
      <c r="AC457" s="30"/>
      <c r="AD457" s="1">
        <f>SUM([12]Ahmadnagar:Yavatmal!AB456)</f>
        <v>0</v>
      </c>
      <c r="AE457" s="1" t="b">
        <f t="shared" si="211"/>
        <v>1</v>
      </c>
    </row>
    <row r="458" spans="1:31">
      <c r="A458" s="173">
        <f>+A457+0.01</f>
        <v>26.360000000000003</v>
      </c>
      <c r="B458" s="61" t="s">
        <v>84</v>
      </c>
      <c r="C458" s="62">
        <f>SUM([12]Ahmadnagar:Yavatmal!C457)</f>
        <v>0</v>
      </c>
      <c r="D458" s="63">
        <f>SUM([12]Ahmadnagar:Yavatmal!D457)</f>
        <v>0</v>
      </c>
      <c r="E458" s="62">
        <f>SUM([12]Ahmadnagar:Yavatmal!E457)</f>
        <v>0</v>
      </c>
      <c r="F458" s="63">
        <f>SUM([12]Ahmadnagar:Yavatmal!F457)</f>
        <v>0</v>
      </c>
      <c r="G458" s="249">
        <f t="shared" si="231"/>
        <v>0</v>
      </c>
      <c r="H458" s="249">
        <f t="shared" si="231"/>
        <v>0</v>
      </c>
      <c r="I458" s="62">
        <f>SUM([12]Ahmadnagar:Yavatmal!I457)</f>
        <v>0</v>
      </c>
      <c r="J458" s="63">
        <f>SUM([12]Ahmadnagar:Yavatmal!J457)</f>
        <v>0</v>
      </c>
      <c r="K458" s="62">
        <f>SUM([12]Ahmadnagar:Yavatmal!K457)</f>
        <v>0</v>
      </c>
      <c r="L458" s="63">
        <f>SUM([12]Ahmadnagar:Yavatmal!L457)</f>
        <v>0</v>
      </c>
      <c r="M458" s="63">
        <f>SUM([12]Ahmadnagar:Yavatmal!M457)</f>
        <v>0</v>
      </c>
      <c r="N458" s="63">
        <f>SUM([12]Ahmadnagar:Yavatmal!N457)</f>
        <v>0</v>
      </c>
      <c r="O458" s="124">
        <v>0</v>
      </c>
      <c r="P458" s="62">
        <f>SUM([12]Ahmadnagar:Yavatmal!P457)</f>
        <v>0</v>
      </c>
      <c r="Q458" s="63">
        <f>SUM([12]Ahmadnagar:Yavatmal!Q457)</f>
        <v>0</v>
      </c>
      <c r="R458" s="62">
        <f>SUM([12]Ahmadnagar:Yavatmal!R457)</f>
        <v>0</v>
      </c>
      <c r="S458" s="63">
        <f>SUM([12]Ahmadnagar:Yavatmal!S457)</f>
        <v>0</v>
      </c>
      <c r="T458" s="62">
        <f>SUM([12]Ahmadnagar:Yavatmal!T457)</f>
        <v>0</v>
      </c>
      <c r="U458" s="64">
        <f>SUM([12]Ahmadnagar:Yavatmal!U457)</f>
        <v>0</v>
      </c>
      <c r="V458" s="63">
        <f>SUM([12]Ahmadnagar:Yavatmal!V457)</f>
        <v>0</v>
      </c>
      <c r="W458" s="63">
        <f>SUM([12]Ahmadnagar:Yavatmal!W457)</f>
        <v>0</v>
      </c>
      <c r="X458" s="39"/>
      <c r="Y458" s="62">
        <f>SUM([12]Ahmadnagar:Yavatmal!Y457)</f>
        <v>0</v>
      </c>
      <c r="Z458" s="64">
        <f>SUM([12]Ahmadnagar:Yavatmal!Z457)</f>
        <v>0</v>
      </c>
      <c r="AA458" s="62">
        <f>SUM([12]Ahmadnagar:Yavatmal!AA457)</f>
        <v>0</v>
      </c>
      <c r="AB458" s="64">
        <f>SUM([12]Ahmadnagar:Yavatmal!AB457)</f>
        <v>0</v>
      </c>
      <c r="AC458" s="30"/>
      <c r="AD458" s="1">
        <f>SUM([12]Ahmadnagar:Yavatmal!AB457)</f>
        <v>0</v>
      </c>
      <c r="AE458" s="1" t="b">
        <f t="shared" si="211"/>
        <v>1</v>
      </c>
    </row>
    <row r="459" spans="1:31" ht="30">
      <c r="A459" s="31" t="s">
        <v>48</v>
      </c>
      <c r="B459" s="61" t="s">
        <v>49</v>
      </c>
      <c r="C459" s="62">
        <f>SUM([12]Ahmadnagar:Yavatmal!C458)</f>
        <v>0</v>
      </c>
      <c r="D459" s="63">
        <f>SUM([12]Ahmadnagar:Yavatmal!D458)</f>
        <v>0</v>
      </c>
      <c r="E459" s="62">
        <f>SUM([12]Ahmadnagar:Yavatmal!E458)</f>
        <v>0</v>
      </c>
      <c r="F459" s="63">
        <f>SUM([12]Ahmadnagar:Yavatmal!F458)</f>
        <v>0</v>
      </c>
      <c r="G459" s="249">
        <f t="shared" si="231"/>
        <v>0</v>
      </c>
      <c r="H459" s="249">
        <f t="shared" si="231"/>
        <v>0</v>
      </c>
      <c r="I459" s="62">
        <f>SUM([12]Ahmadnagar:Yavatmal!I458)</f>
        <v>0</v>
      </c>
      <c r="J459" s="63">
        <f>SUM([12]Ahmadnagar:Yavatmal!J458)</f>
        <v>0</v>
      </c>
      <c r="K459" s="62">
        <f>SUM([12]Ahmadnagar:Yavatmal!K458)</f>
        <v>0</v>
      </c>
      <c r="L459" s="63">
        <f>SUM([12]Ahmadnagar:Yavatmal!L458)</f>
        <v>0</v>
      </c>
      <c r="M459" s="63">
        <f>SUM([12]Ahmadnagar:Yavatmal!M458)</f>
        <v>0</v>
      </c>
      <c r="N459" s="63">
        <f>SUM([12]Ahmadnagar:Yavatmal!N458)</f>
        <v>0</v>
      </c>
      <c r="O459" s="158">
        <v>0</v>
      </c>
      <c r="P459" s="62">
        <f>SUM([12]Ahmadnagar:Yavatmal!P458)</f>
        <v>0</v>
      </c>
      <c r="Q459" s="63">
        <f>SUM([12]Ahmadnagar:Yavatmal!Q458)</f>
        <v>0</v>
      </c>
      <c r="R459" s="62">
        <f>SUM([12]Ahmadnagar:Yavatmal!R458)</f>
        <v>0</v>
      </c>
      <c r="S459" s="63">
        <f>SUM([12]Ahmadnagar:Yavatmal!S458)</f>
        <v>0</v>
      </c>
      <c r="T459" s="62">
        <f>SUM([12]Ahmadnagar:Yavatmal!T458)</f>
        <v>0</v>
      </c>
      <c r="U459" s="64">
        <f>SUM([12]Ahmadnagar:Yavatmal!U458)</f>
        <v>0</v>
      </c>
      <c r="V459" s="63">
        <f>SUM([12]Ahmadnagar:Yavatmal!V458)</f>
        <v>0</v>
      </c>
      <c r="W459" s="63">
        <f>SUM([12]Ahmadnagar:Yavatmal!W458)</f>
        <v>0</v>
      </c>
      <c r="X459" s="39"/>
      <c r="Y459" s="62">
        <f>SUM([12]Ahmadnagar:Yavatmal!Y458)</f>
        <v>0</v>
      </c>
      <c r="Z459" s="64">
        <f>SUM([12]Ahmadnagar:Yavatmal!Z458)</f>
        <v>0</v>
      </c>
      <c r="AA459" s="62">
        <f>SUM([12]Ahmadnagar:Yavatmal!AA458)</f>
        <v>0</v>
      </c>
      <c r="AB459" s="64">
        <f>SUM([12]Ahmadnagar:Yavatmal!AB458)</f>
        <v>0</v>
      </c>
      <c r="AC459" s="30"/>
      <c r="AD459" s="1">
        <f>SUM([12]Ahmadnagar:Yavatmal!AB458)</f>
        <v>0</v>
      </c>
      <c r="AE459" s="1" t="b">
        <f t="shared" si="211"/>
        <v>1</v>
      </c>
    </row>
    <row r="460" spans="1:31" ht="45">
      <c r="A460" s="31" t="s">
        <v>50</v>
      </c>
      <c r="B460" s="61" t="s">
        <v>333</v>
      </c>
      <c r="C460" s="62">
        <f>SUM([12]Ahmadnagar:Yavatmal!C459)</f>
        <v>0</v>
      </c>
      <c r="D460" s="63">
        <f>SUM([12]Ahmadnagar:Yavatmal!D459)</f>
        <v>0</v>
      </c>
      <c r="E460" s="62">
        <f>SUM([12]Ahmadnagar:Yavatmal!E459)</f>
        <v>0</v>
      </c>
      <c r="F460" s="63">
        <f>SUM([12]Ahmadnagar:Yavatmal!F459)</f>
        <v>0</v>
      </c>
      <c r="G460" s="249">
        <f t="shared" si="231"/>
        <v>0</v>
      </c>
      <c r="H460" s="249">
        <f t="shared" si="231"/>
        <v>0</v>
      </c>
      <c r="I460" s="62">
        <f>SUM([12]Ahmadnagar:Yavatmal!I459)</f>
        <v>0</v>
      </c>
      <c r="J460" s="63">
        <f>SUM([12]Ahmadnagar:Yavatmal!J459)</f>
        <v>0</v>
      </c>
      <c r="K460" s="62">
        <f>SUM([12]Ahmadnagar:Yavatmal!K459)</f>
        <v>0</v>
      </c>
      <c r="L460" s="63">
        <f>SUM([12]Ahmadnagar:Yavatmal!L459)</f>
        <v>0</v>
      </c>
      <c r="M460" s="63">
        <f>SUM([12]Ahmadnagar:Yavatmal!M459)</f>
        <v>0</v>
      </c>
      <c r="N460" s="63">
        <f>SUM([12]Ahmadnagar:Yavatmal!N459)</f>
        <v>0</v>
      </c>
      <c r="O460" s="158">
        <v>0</v>
      </c>
      <c r="P460" s="62">
        <f>SUM([12]Ahmadnagar:Yavatmal!P459)</f>
        <v>0</v>
      </c>
      <c r="Q460" s="63">
        <f>SUM([12]Ahmadnagar:Yavatmal!Q459)</f>
        <v>0</v>
      </c>
      <c r="R460" s="62">
        <f>SUM([12]Ahmadnagar:Yavatmal!R459)</f>
        <v>0</v>
      </c>
      <c r="S460" s="63">
        <f>SUM([12]Ahmadnagar:Yavatmal!S459)</f>
        <v>0</v>
      </c>
      <c r="T460" s="62">
        <f>SUM([12]Ahmadnagar:Yavatmal!T459)</f>
        <v>0</v>
      </c>
      <c r="U460" s="64">
        <f>SUM([12]Ahmadnagar:Yavatmal!U459)</f>
        <v>0</v>
      </c>
      <c r="V460" s="63">
        <f>SUM([12]Ahmadnagar:Yavatmal!V459)</f>
        <v>0</v>
      </c>
      <c r="W460" s="63">
        <f>SUM([12]Ahmadnagar:Yavatmal!W459)</f>
        <v>0</v>
      </c>
      <c r="X460" s="39"/>
      <c r="Y460" s="62">
        <f>SUM([12]Ahmadnagar:Yavatmal!Y459)</f>
        <v>0</v>
      </c>
      <c r="Z460" s="64">
        <f>SUM([12]Ahmadnagar:Yavatmal!Z459)</f>
        <v>0</v>
      </c>
      <c r="AA460" s="62">
        <f>SUM([12]Ahmadnagar:Yavatmal!AA459)</f>
        <v>0</v>
      </c>
      <c r="AB460" s="64">
        <f>SUM([12]Ahmadnagar:Yavatmal!AB459)</f>
        <v>0</v>
      </c>
      <c r="AC460" s="30"/>
      <c r="AD460" s="1">
        <f>SUM([12]Ahmadnagar:Yavatmal!AB459)</f>
        <v>0</v>
      </c>
      <c r="AE460" s="1" t="b">
        <f t="shared" si="211"/>
        <v>1</v>
      </c>
    </row>
    <row r="461" spans="1:31" ht="75">
      <c r="A461" s="31" t="s">
        <v>52</v>
      </c>
      <c r="B461" s="61" t="s">
        <v>53</v>
      </c>
      <c r="C461" s="62">
        <f>SUM([12]Ahmadnagar:Yavatmal!C460)</f>
        <v>0</v>
      </c>
      <c r="D461" s="63">
        <f>SUM([12]Ahmadnagar:Yavatmal!D460)</f>
        <v>0</v>
      </c>
      <c r="E461" s="62">
        <f>SUM([12]Ahmadnagar:Yavatmal!E460)</f>
        <v>0</v>
      </c>
      <c r="F461" s="63">
        <f>SUM([12]Ahmadnagar:Yavatmal!F460)</f>
        <v>0</v>
      </c>
      <c r="G461" s="249">
        <f t="shared" si="231"/>
        <v>0</v>
      </c>
      <c r="H461" s="249">
        <f t="shared" si="231"/>
        <v>0</v>
      </c>
      <c r="I461" s="62">
        <f>SUM([12]Ahmadnagar:Yavatmal!I460)</f>
        <v>0</v>
      </c>
      <c r="J461" s="63">
        <f>SUM([12]Ahmadnagar:Yavatmal!J460)</f>
        <v>0</v>
      </c>
      <c r="K461" s="62">
        <f>SUM([12]Ahmadnagar:Yavatmal!K460)</f>
        <v>0</v>
      </c>
      <c r="L461" s="63">
        <f>SUM([12]Ahmadnagar:Yavatmal!L460)</f>
        <v>0</v>
      </c>
      <c r="M461" s="63">
        <f>SUM([12]Ahmadnagar:Yavatmal!M460)</f>
        <v>0</v>
      </c>
      <c r="N461" s="63">
        <f>SUM([12]Ahmadnagar:Yavatmal!N460)</f>
        <v>0</v>
      </c>
      <c r="O461" s="158">
        <v>0</v>
      </c>
      <c r="P461" s="62">
        <f>SUM([12]Ahmadnagar:Yavatmal!P460)</f>
        <v>0</v>
      </c>
      <c r="Q461" s="63">
        <f>SUM([12]Ahmadnagar:Yavatmal!Q460)</f>
        <v>0</v>
      </c>
      <c r="R461" s="62">
        <f>SUM([12]Ahmadnagar:Yavatmal!R460)</f>
        <v>0</v>
      </c>
      <c r="S461" s="63">
        <f>SUM([12]Ahmadnagar:Yavatmal!S460)</f>
        <v>0</v>
      </c>
      <c r="T461" s="62">
        <f>SUM([12]Ahmadnagar:Yavatmal!T460)</f>
        <v>0</v>
      </c>
      <c r="U461" s="64">
        <f>SUM([12]Ahmadnagar:Yavatmal!U460)</f>
        <v>0</v>
      </c>
      <c r="V461" s="63">
        <f>SUM([12]Ahmadnagar:Yavatmal!V460)</f>
        <v>0</v>
      </c>
      <c r="W461" s="63">
        <f>SUM([12]Ahmadnagar:Yavatmal!W460)</f>
        <v>0</v>
      </c>
      <c r="X461" s="39"/>
      <c r="Y461" s="62">
        <f>SUM([12]Ahmadnagar:Yavatmal!Y460)</f>
        <v>0</v>
      </c>
      <c r="Z461" s="64">
        <f>SUM([12]Ahmadnagar:Yavatmal!Z460)</f>
        <v>0</v>
      </c>
      <c r="AA461" s="62">
        <f>SUM([12]Ahmadnagar:Yavatmal!AA460)</f>
        <v>0</v>
      </c>
      <c r="AB461" s="64">
        <f>SUM([12]Ahmadnagar:Yavatmal!AB460)</f>
        <v>0</v>
      </c>
      <c r="AC461" s="30"/>
      <c r="AD461" s="1">
        <f>SUM([12]Ahmadnagar:Yavatmal!AB460)</f>
        <v>0</v>
      </c>
      <c r="AE461" s="1" t="b">
        <f t="shared" ref="AE461:AE516" si="250">+AD461=AB461</f>
        <v>1</v>
      </c>
    </row>
    <row r="462" spans="1:31" ht="33.75" customHeight="1">
      <c r="A462" s="31" t="s">
        <v>54</v>
      </c>
      <c r="B462" s="61" t="s">
        <v>55</v>
      </c>
      <c r="C462" s="62">
        <f>SUM([12]Ahmadnagar:Yavatmal!C461)</f>
        <v>0</v>
      </c>
      <c r="D462" s="63">
        <f>SUM([12]Ahmadnagar:Yavatmal!D461)</f>
        <v>0</v>
      </c>
      <c r="E462" s="62">
        <f>SUM([12]Ahmadnagar:Yavatmal!E461)</f>
        <v>0</v>
      </c>
      <c r="F462" s="63">
        <f>SUM([12]Ahmadnagar:Yavatmal!F461)</f>
        <v>0</v>
      </c>
      <c r="G462" s="249">
        <f t="shared" si="231"/>
        <v>0</v>
      </c>
      <c r="H462" s="249">
        <f t="shared" si="231"/>
        <v>0</v>
      </c>
      <c r="I462" s="62">
        <f>SUM([12]Ahmadnagar:Yavatmal!I461)</f>
        <v>0</v>
      </c>
      <c r="J462" s="63">
        <f>SUM([12]Ahmadnagar:Yavatmal!J461)</f>
        <v>0</v>
      </c>
      <c r="K462" s="62">
        <f>SUM([12]Ahmadnagar:Yavatmal!K461)</f>
        <v>0</v>
      </c>
      <c r="L462" s="63">
        <f>SUM([12]Ahmadnagar:Yavatmal!L461)</f>
        <v>0</v>
      </c>
      <c r="M462" s="63">
        <f>SUM([12]Ahmadnagar:Yavatmal!M461)</f>
        <v>0</v>
      </c>
      <c r="N462" s="63">
        <f>SUM([12]Ahmadnagar:Yavatmal!N461)</f>
        <v>0</v>
      </c>
      <c r="O462" s="158">
        <v>0</v>
      </c>
      <c r="P462" s="62">
        <f>SUM([12]Ahmadnagar:Yavatmal!P461)</f>
        <v>0</v>
      </c>
      <c r="Q462" s="63">
        <f>SUM([12]Ahmadnagar:Yavatmal!Q461)</f>
        <v>0</v>
      </c>
      <c r="R462" s="62">
        <f>SUM([12]Ahmadnagar:Yavatmal!R461)</f>
        <v>0</v>
      </c>
      <c r="S462" s="63">
        <f>SUM([12]Ahmadnagar:Yavatmal!S461)</f>
        <v>0</v>
      </c>
      <c r="T462" s="62">
        <f>SUM([12]Ahmadnagar:Yavatmal!T461)</f>
        <v>0</v>
      </c>
      <c r="U462" s="64">
        <f>SUM([12]Ahmadnagar:Yavatmal!U461)</f>
        <v>0</v>
      </c>
      <c r="V462" s="63">
        <f>SUM([12]Ahmadnagar:Yavatmal!V461)</f>
        <v>0</v>
      </c>
      <c r="W462" s="63">
        <f>SUM([12]Ahmadnagar:Yavatmal!W461)</f>
        <v>0</v>
      </c>
      <c r="X462" s="39"/>
      <c r="Y462" s="62">
        <f>SUM([12]Ahmadnagar:Yavatmal!Y461)</f>
        <v>0</v>
      </c>
      <c r="Z462" s="64">
        <f>SUM([12]Ahmadnagar:Yavatmal!Z461)</f>
        <v>0</v>
      </c>
      <c r="AA462" s="62">
        <f>SUM([12]Ahmadnagar:Yavatmal!AA461)</f>
        <v>0</v>
      </c>
      <c r="AB462" s="64">
        <f>SUM([12]Ahmadnagar:Yavatmal!AB461)</f>
        <v>0</v>
      </c>
      <c r="AC462" s="30"/>
      <c r="AD462" s="1">
        <f>SUM([12]Ahmadnagar:Yavatmal!AB461)</f>
        <v>0</v>
      </c>
      <c r="AE462" s="1" t="b">
        <f t="shared" si="250"/>
        <v>1</v>
      </c>
    </row>
    <row r="463" spans="1:31" ht="30">
      <c r="A463" s="31" t="s">
        <v>56</v>
      </c>
      <c r="B463" s="61" t="s">
        <v>57</v>
      </c>
      <c r="C463" s="62">
        <f>SUM([12]Ahmadnagar:Yavatmal!C462)</f>
        <v>0</v>
      </c>
      <c r="D463" s="63">
        <f>SUM([12]Ahmadnagar:Yavatmal!D462)</f>
        <v>0</v>
      </c>
      <c r="E463" s="62">
        <f>SUM([12]Ahmadnagar:Yavatmal!E462)</f>
        <v>0</v>
      </c>
      <c r="F463" s="63">
        <f>SUM([12]Ahmadnagar:Yavatmal!F462)</f>
        <v>0</v>
      </c>
      <c r="G463" s="249">
        <f t="shared" si="231"/>
        <v>0</v>
      </c>
      <c r="H463" s="249">
        <f t="shared" si="231"/>
        <v>0</v>
      </c>
      <c r="I463" s="62">
        <f>SUM([12]Ahmadnagar:Yavatmal!I462)</f>
        <v>0</v>
      </c>
      <c r="J463" s="63">
        <f>SUM([12]Ahmadnagar:Yavatmal!J462)</f>
        <v>0</v>
      </c>
      <c r="K463" s="62">
        <f>SUM([12]Ahmadnagar:Yavatmal!K462)</f>
        <v>0</v>
      </c>
      <c r="L463" s="63">
        <f>SUM([12]Ahmadnagar:Yavatmal!L462)</f>
        <v>0</v>
      </c>
      <c r="M463" s="63">
        <f>SUM([12]Ahmadnagar:Yavatmal!M462)</f>
        <v>0</v>
      </c>
      <c r="N463" s="63">
        <f>SUM([12]Ahmadnagar:Yavatmal!N462)</f>
        <v>0</v>
      </c>
      <c r="O463" s="158">
        <v>0</v>
      </c>
      <c r="P463" s="62">
        <f>SUM([12]Ahmadnagar:Yavatmal!P462)</f>
        <v>0</v>
      </c>
      <c r="Q463" s="63">
        <f>SUM([12]Ahmadnagar:Yavatmal!Q462)</f>
        <v>0</v>
      </c>
      <c r="R463" s="62">
        <f>SUM([12]Ahmadnagar:Yavatmal!R462)</f>
        <v>0</v>
      </c>
      <c r="S463" s="63">
        <f>SUM([12]Ahmadnagar:Yavatmal!S462)</f>
        <v>0</v>
      </c>
      <c r="T463" s="62">
        <f>SUM([12]Ahmadnagar:Yavatmal!T462)</f>
        <v>0</v>
      </c>
      <c r="U463" s="64">
        <f>SUM([12]Ahmadnagar:Yavatmal!U462)</f>
        <v>0</v>
      </c>
      <c r="V463" s="63">
        <f>SUM([12]Ahmadnagar:Yavatmal!V462)</f>
        <v>0</v>
      </c>
      <c r="W463" s="63">
        <f>SUM([12]Ahmadnagar:Yavatmal!W462)</f>
        <v>0</v>
      </c>
      <c r="X463" s="39"/>
      <c r="Y463" s="62">
        <f>SUM([12]Ahmadnagar:Yavatmal!Y462)</f>
        <v>0</v>
      </c>
      <c r="Z463" s="64">
        <f>SUM([12]Ahmadnagar:Yavatmal!Z462)</f>
        <v>0</v>
      </c>
      <c r="AA463" s="62">
        <f>SUM([12]Ahmadnagar:Yavatmal!AA462)</f>
        <v>0</v>
      </c>
      <c r="AB463" s="64">
        <f>SUM([12]Ahmadnagar:Yavatmal!AB462)</f>
        <v>0</v>
      </c>
      <c r="AC463" s="30"/>
      <c r="AD463" s="1">
        <f>SUM([12]Ahmadnagar:Yavatmal!AB462)</f>
        <v>0</v>
      </c>
      <c r="AE463" s="1" t="b">
        <f t="shared" si="250"/>
        <v>1</v>
      </c>
    </row>
    <row r="464" spans="1:31" ht="60">
      <c r="A464" s="31" t="s">
        <v>58</v>
      </c>
      <c r="B464" s="61" t="s">
        <v>59</v>
      </c>
      <c r="C464" s="62">
        <f>SUM([12]Ahmadnagar:Yavatmal!C463)</f>
        <v>0</v>
      </c>
      <c r="D464" s="63">
        <f>SUM([12]Ahmadnagar:Yavatmal!D463)</f>
        <v>0</v>
      </c>
      <c r="E464" s="62">
        <f>SUM([12]Ahmadnagar:Yavatmal!E463)</f>
        <v>0</v>
      </c>
      <c r="F464" s="63">
        <f>SUM([12]Ahmadnagar:Yavatmal!F463)</f>
        <v>0</v>
      </c>
      <c r="G464" s="249">
        <f t="shared" si="231"/>
        <v>0</v>
      </c>
      <c r="H464" s="249">
        <f t="shared" si="231"/>
        <v>0</v>
      </c>
      <c r="I464" s="62">
        <f>SUM([12]Ahmadnagar:Yavatmal!I463)</f>
        <v>0</v>
      </c>
      <c r="J464" s="63">
        <f>SUM([12]Ahmadnagar:Yavatmal!J463)</f>
        <v>0</v>
      </c>
      <c r="K464" s="62">
        <f>SUM([12]Ahmadnagar:Yavatmal!K463)</f>
        <v>0</v>
      </c>
      <c r="L464" s="63">
        <f>SUM([12]Ahmadnagar:Yavatmal!L463)</f>
        <v>0</v>
      </c>
      <c r="M464" s="63">
        <f>SUM([12]Ahmadnagar:Yavatmal!M463)</f>
        <v>0</v>
      </c>
      <c r="N464" s="63">
        <f>SUM([12]Ahmadnagar:Yavatmal!N463)</f>
        <v>0</v>
      </c>
      <c r="O464" s="158">
        <v>0</v>
      </c>
      <c r="P464" s="62">
        <f>SUM([12]Ahmadnagar:Yavatmal!P463)</f>
        <v>0</v>
      </c>
      <c r="Q464" s="63">
        <f>SUM([12]Ahmadnagar:Yavatmal!Q463)</f>
        <v>0</v>
      </c>
      <c r="R464" s="62">
        <f>SUM([12]Ahmadnagar:Yavatmal!R463)</f>
        <v>0</v>
      </c>
      <c r="S464" s="63">
        <f>SUM([12]Ahmadnagar:Yavatmal!S463)</f>
        <v>0</v>
      </c>
      <c r="T464" s="62">
        <f>SUM([12]Ahmadnagar:Yavatmal!T463)</f>
        <v>0</v>
      </c>
      <c r="U464" s="64">
        <f>SUM([12]Ahmadnagar:Yavatmal!U463)</f>
        <v>0</v>
      </c>
      <c r="V464" s="63">
        <f>SUM([12]Ahmadnagar:Yavatmal!V463)</f>
        <v>0</v>
      </c>
      <c r="W464" s="63">
        <f>SUM([12]Ahmadnagar:Yavatmal!W463)</f>
        <v>0</v>
      </c>
      <c r="X464" s="39"/>
      <c r="Y464" s="62">
        <f>SUM([12]Ahmadnagar:Yavatmal!Y463)</f>
        <v>0</v>
      </c>
      <c r="Z464" s="64">
        <f>SUM([12]Ahmadnagar:Yavatmal!Z463)</f>
        <v>0</v>
      </c>
      <c r="AA464" s="62">
        <f>SUM([12]Ahmadnagar:Yavatmal!AA463)</f>
        <v>0</v>
      </c>
      <c r="AB464" s="64">
        <f>SUM([12]Ahmadnagar:Yavatmal!AB463)</f>
        <v>0</v>
      </c>
      <c r="AC464" s="30"/>
      <c r="AD464" s="1">
        <f>SUM([12]Ahmadnagar:Yavatmal!AB463)</f>
        <v>0</v>
      </c>
      <c r="AE464" s="1" t="b">
        <f t="shared" si="250"/>
        <v>1</v>
      </c>
    </row>
    <row r="465" spans="1:31" ht="60">
      <c r="A465" s="31" t="s">
        <v>60</v>
      </c>
      <c r="B465" s="61" t="s">
        <v>106</v>
      </c>
      <c r="C465" s="62">
        <f>SUM([12]Ahmadnagar:Yavatmal!C464)</f>
        <v>0</v>
      </c>
      <c r="D465" s="63">
        <f>SUM([12]Ahmadnagar:Yavatmal!D464)</f>
        <v>0</v>
      </c>
      <c r="E465" s="62">
        <f>SUM([12]Ahmadnagar:Yavatmal!E464)</f>
        <v>0</v>
      </c>
      <c r="F465" s="63">
        <f>SUM([12]Ahmadnagar:Yavatmal!F464)</f>
        <v>0</v>
      </c>
      <c r="G465" s="249">
        <f t="shared" si="231"/>
        <v>0</v>
      </c>
      <c r="H465" s="249">
        <f t="shared" si="231"/>
        <v>0</v>
      </c>
      <c r="I465" s="62">
        <f>SUM([12]Ahmadnagar:Yavatmal!I464)</f>
        <v>0</v>
      </c>
      <c r="J465" s="63">
        <f>SUM([12]Ahmadnagar:Yavatmal!J464)</f>
        <v>0</v>
      </c>
      <c r="K465" s="62">
        <f>SUM([12]Ahmadnagar:Yavatmal!K464)</f>
        <v>0</v>
      </c>
      <c r="L465" s="63">
        <f>SUM([12]Ahmadnagar:Yavatmal!L464)</f>
        <v>0</v>
      </c>
      <c r="M465" s="63">
        <f>SUM([12]Ahmadnagar:Yavatmal!M464)</f>
        <v>0</v>
      </c>
      <c r="N465" s="63">
        <f>SUM([12]Ahmadnagar:Yavatmal!N464)</f>
        <v>0</v>
      </c>
      <c r="O465" s="158">
        <v>0</v>
      </c>
      <c r="P465" s="62">
        <f>SUM([12]Ahmadnagar:Yavatmal!P464)</f>
        <v>0</v>
      </c>
      <c r="Q465" s="63">
        <f>SUM([12]Ahmadnagar:Yavatmal!Q464)</f>
        <v>0</v>
      </c>
      <c r="R465" s="62">
        <f>SUM([12]Ahmadnagar:Yavatmal!R464)</f>
        <v>0</v>
      </c>
      <c r="S465" s="63">
        <f>SUM([12]Ahmadnagar:Yavatmal!S464)</f>
        <v>0</v>
      </c>
      <c r="T465" s="62">
        <f>SUM([12]Ahmadnagar:Yavatmal!T464)</f>
        <v>0</v>
      </c>
      <c r="U465" s="64">
        <f>SUM([12]Ahmadnagar:Yavatmal!U464)</f>
        <v>0</v>
      </c>
      <c r="V465" s="63">
        <f>SUM([12]Ahmadnagar:Yavatmal!V464)</f>
        <v>0</v>
      </c>
      <c r="W465" s="63">
        <f>SUM([12]Ahmadnagar:Yavatmal!W464)</f>
        <v>0</v>
      </c>
      <c r="X465" s="39"/>
      <c r="Y465" s="62">
        <f>SUM([12]Ahmadnagar:Yavatmal!Y464)</f>
        <v>0</v>
      </c>
      <c r="Z465" s="64">
        <f>SUM([12]Ahmadnagar:Yavatmal!Z464)</f>
        <v>0</v>
      </c>
      <c r="AA465" s="62">
        <f>SUM([12]Ahmadnagar:Yavatmal!AA464)</f>
        <v>0</v>
      </c>
      <c r="AB465" s="64">
        <f>SUM([12]Ahmadnagar:Yavatmal!AB464)</f>
        <v>0</v>
      </c>
      <c r="AC465" s="30"/>
      <c r="AD465" s="1">
        <f>SUM([12]Ahmadnagar:Yavatmal!AB464)</f>
        <v>0</v>
      </c>
      <c r="AE465" s="1" t="b">
        <f t="shared" si="250"/>
        <v>1</v>
      </c>
    </row>
    <row r="466" spans="1:31" ht="30">
      <c r="A466" s="31">
        <v>26.37</v>
      </c>
      <c r="B466" s="61" t="s">
        <v>334</v>
      </c>
      <c r="C466" s="62">
        <f>SUM([12]Ahmadnagar:Yavatmal!C465)</f>
        <v>0</v>
      </c>
      <c r="D466" s="63">
        <f>SUM([12]Ahmadnagar:Yavatmal!D465)</f>
        <v>0</v>
      </c>
      <c r="E466" s="62">
        <f>SUM([12]Ahmadnagar:Yavatmal!E465)</f>
        <v>0</v>
      </c>
      <c r="F466" s="63">
        <f>SUM([12]Ahmadnagar:Yavatmal!F465)</f>
        <v>0</v>
      </c>
      <c r="G466" s="249">
        <f t="shared" si="231"/>
        <v>0</v>
      </c>
      <c r="H466" s="249">
        <f t="shared" si="231"/>
        <v>0</v>
      </c>
      <c r="I466" s="62">
        <f>SUM([12]Ahmadnagar:Yavatmal!I465)</f>
        <v>0</v>
      </c>
      <c r="J466" s="63">
        <f>SUM([12]Ahmadnagar:Yavatmal!J465)</f>
        <v>0</v>
      </c>
      <c r="K466" s="62">
        <f>SUM([12]Ahmadnagar:Yavatmal!K465)</f>
        <v>0</v>
      </c>
      <c r="L466" s="63">
        <f>SUM([12]Ahmadnagar:Yavatmal!L465)</f>
        <v>0</v>
      </c>
      <c r="M466" s="63">
        <f>SUM([12]Ahmadnagar:Yavatmal!M465)</f>
        <v>0</v>
      </c>
      <c r="N466" s="63">
        <f>SUM([12]Ahmadnagar:Yavatmal!N465)</f>
        <v>0</v>
      </c>
      <c r="O466" s="158">
        <v>0</v>
      </c>
      <c r="P466" s="62">
        <f>SUM([12]Ahmadnagar:Yavatmal!P465)</f>
        <v>0</v>
      </c>
      <c r="Q466" s="63">
        <f>SUM([12]Ahmadnagar:Yavatmal!Q465)</f>
        <v>0</v>
      </c>
      <c r="R466" s="62">
        <f>SUM([12]Ahmadnagar:Yavatmal!R465)</f>
        <v>0</v>
      </c>
      <c r="S466" s="63">
        <f>SUM([12]Ahmadnagar:Yavatmal!S465)</f>
        <v>0</v>
      </c>
      <c r="T466" s="62">
        <f>SUM([12]Ahmadnagar:Yavatmal!T465)</f>
        <v>0</v>
      </c>
      <c r="U466" s="64">
        <f>SUM([12]Ahmadnagar:Yavatmal!U465)</f>
        <v>0</v>
      </c>
      <c r="V466" s="63">
        <f>SUM([12]Ahmadnagar:Yavatmal!V465)</f>
        <v>0</v>
      </c>
      <c r="W466" s="63">
        <f>SUM([12]Ahmadnagar:Yavatmal!W465)</f>
        <v>0</v>
      </c>
      <c r="X466" s="39"/>
      <c r="Y466" s="62">
        <f>SUM([12]Ahmadnagar:Yavatmal!Y465)</f>
        <v>0</v>
      </c>
      <c r="Z466" s="64">
        <f>SUM([12]Ahmadnagar:Yavatmal!Z465)</f>
        <v>0</v>
      </c>
      <c r="AA466" s="62">
        <f>SUM([12]Ahmadnagar:Yavatmal!AA465)</f>
        <v>0</v>
      </c>
      <c r="AB466" s="64">
        <f>SUM([12]Ahmadnagar:Yavatmal!AB465)</f>
        <v>0</v>
      </c>
      <c r="AC466" s="30"/>
      <c r="AD466" s="1">
        <f>SUM([12]Ahmadnagar:Yavatmal!AB465)</f>
        <v>0</v>
      </c>
      <c r="AE466" s="1" t="b">
        <f t="shared" si="250"/>
        <v>1</v>
      </c>
    </row>
    <row r="467" spans="1:31" ht="30">
      <c r="A467" s="173">
        <f t="shared" ref="A467:A475" si="251">+A466+0.01</f>
        <v>26.380000000000003</v>
      </c>
      <c r="B467" s="61" t="s">
        <v>335</v>
      </c>
      <c r="C467" s="62">
        <f>SUM([12]Ahmadnagar:Yavatmal!C466)</f>
        <v>0</v>
      </c>
      <c r="D467" s="63">
        <f>SUM([12]Ahmadnagar:Yavatmal!D466)</f>
        <v>0</v>
      </c>
      <c r="E467" s="62">
        <f>SUM([12]Ahmadnagar:Yavatmal!E466)</f>
        <v>0</v>
      </c>
      <c r="F467" s="63">
        <f>SUM([12]Ahmadnagar:Yavatmal!F466)</f>
        <v>0</v>
      </c>
      <c r="G467" s="249">
        <f t="shared" si="231"/>
        <v>0</v>
      </c>
      <c r="H467" s="249">
        <f t="shared" si="231"/>
        <v>0</v>
      </c>
      <c r="I467" s="62">
        <f>SUM([12]Ahmadnagar:Yavatmal!I466)</f>
        <v>0</v>
      </c>
      <c r="J467" s="63">
        <f>SUM([12]Ahmadnagar:Yavatmal!J466)</f>
        <v>0</v>
      </c>
      <c r="K467" s="62">
        <f>SUM([12]Ahmadnagar:Yavatmal!K466)</f>
        <v>0</v>
      </c>
      <c r="L467" s="63">
        <f>SUM([12]Ahmadnagar:Yavatmal!L466)</f>
        <v>0</v>
      </c>
      <c r="M467" s="63">
        <f>SUM([12]Ahmadnagar:Yavatmal!M466)</f>
        <v>0</v>
      </c>
      <c r="N467" s="63">
        <f>SUM([12]Ahmadnagar:Yavatmal!N466)</f>
        <v>0</v>
      </c>
      <c r="O467" s="158">
        <v>0</v>
      </c>
      <c r="P467" s="62">
        <f>SUM([12]Ahmadnagar:Yavatmal!P466)</f>
        <v>0</v>
      </c>
      <c r="Q467" s="63">
        <f>SUM([12]Ahmadnagar:Yavatmal!Q466)</f>
        <v>0</v>
      </c>
      <c r="R467" s="62">
        <f>SUM([12]Ahmadnagar:Yavatmal!R466)</f>
        <v>0</v>
      </c>
      <c r="S467" s="63">
        <f>SUM([12]Ahmadnagar:Yavatmal!S466)</f>
        <v>0</v>
      </c>
      <c r="T467" s="62">
        <f>SUM([12]Ahmadnagar:Yavatmal!T466)</f>
        <v>0</v>
      </c>
      <c r="U467" s="64">
        <f>SUM([12]Ahmadnagar:Yavatmal!U466)</f>
        <v>0</v>
      </c>
      <c r="V467" s="63">
        <f>SUM([12]Ahmadnagar:Yavatmal!V466)</f>
        <v>0</v>
      </c>
      <c r="W467" s="63">
        <f>SUM([12]Ahmadnagar:Yavatmal!W466)</f>
        <v>0</v>
      </c>
      <c r="X467" s="39"/>
      <c r="Y467" s="62">
        <f>SUM([12]Ahmadnagar:Yavatmal!Y466)</f>
        <v>0</v>
      </c>
      <c r="Z467" s="64">
        <f>SUM([12]Ahmadnagar:Yavatmal!Z466)</f>
        <v>0</v>
      </c>
      <c r="AA467" s="62">
        <f>SUM([12]Ahmadnagar:Yavatmal!AA466)</f>
        <v>0</v>
      </c>
      <c r="AB467" s="64">
        <f>SUM([12]Ahmadnagar:Yavatmal!AB466)</f>
        <v>0</v>
      </c>
      <c r="AC467" s="30"/>
      <c r="AD467" s="1">
        <f>SUM([12]Ahmadnagar:Yavatmal!AB466)</f>
        <v>0</v>
      </c>
      <c r="AE467" s="1" t="b">
        <f t="shared" si="250"/>
        <v>1</v>
      </c>
    </row>
    <row r="468" spans="1:31" ht="30">
      <c r="A468" s="173">
        <f t="shared" si="251"/>
        <v>26.390000000000004</v>
      </c>
      <c r="B468" s="61" t="s">
        <v>95</v>
      </c>
      <c r="C468" s="62">
        <f>SUM([12]Ahmadnagar:Yavatmal!C467)</f>
        <v>0</v>
      </c>
      <c r="D468" s="63">
        <f>SUM([12]Ahmadnagar:Yavatmal!D467)</f>
        <v>0</v>
      </c>
      <c r="E468" s="62">
        <f>SUM([12]Ahmadnagar:Yavatmal!E467)</f>
        <v>0</v>
      </c>
      <c r="F468" s="63">
        <f>SUM([12]Ahmadnagar:Yavatmal!F467)</f>
        <v>0</v>
      </c>
      <c r="G468" s="249">
        <f t="shared" si="231"/>
        <v>0</v>
      </c>
      <c r="H468" s="249">
        <f t="shared" si="231"/>
        <v>0</v>
      </c>
      <c r="I468" s="62">
        <f>SUM([12]Ahmadnagar:Yavatmal!I467)</f>
        <v>0</v>
      </c>
      <c r="J468" s="63">
        <f>SUM([12]Ahmadnagar:Yavatmal!J467)</f>
        <v>0</v>
      </c>
      <c r="K468" s="62">
        <f>SUM([12]Ahmadnagar:Yavatmal!K467)</f>
        <v>0</v>
      </c>
      <c r="L468" s="63">
        <f>SUM([12]Ahmadnagar:Yavatmal!L467)</f>
        <v>0</v>
      </c>
      <c r="M468" s="63">
        <f>SUM([12]Ahmadnagar:Yavatmal!M467)</f>
        <v>0</v>
      </c>
      <c r="N468" s="63">
        <f>SUM([12]Ahmadnagar:Yavatmal!N467)</f>
        <v>0</v>
      </c>
      <c r="O468" s="158">
        <v>0</v>
      </c>
      <c r="P468" s="62">
        <f>SUM([12]Ahmadnagar:Yavatmal!P467)</f>
        <v>0</v>
      </c>
      <c r="Q468" s="63">
        <f>SUM([12]Ahmadnagar:Yavatmal!Q467)</f>
        <v>0</v>
      </c>
      <c r="R468" s="62">
        <f>SUM([12]Ahmadnagar:Yavatmal!R467)</f>
        <v>0</v>
      </c>
      <c r="S468" s="63">
        <f>SUM([12]Ahmadnagar:Yavatmal!S467)</f>
        <v>0</v>
      </c>
      <c r="T468" s="62">
        <f>SUM([12]Ahmadnagar:Yavatmal!T467)</f>
        <v>0</v>
      </c>
      <c r="U468" s="64">
        <f>SUM([12]Ahmadnagar:Yavatmal!U467)</f>
        <v>0</v>
      </c>
      <c r="V468" s="63">
        <f>SUM([12]Ahmadnagar:Yavatmal!V467)</f>
        <v>0</v>
      </c>
      <c r="W468" s="63">
        <f>SUM([12]Ahmadnagar:Yavatmal!W467)</f>
        <v>0</v>
      </c>
      <c r="X468" s="39"/>
      <c r="Y468" s="62">
        <f>SUM([12]Ahmadnagar:Yavatmal!Y467)</f>
        <v>0</v>
      </c>
      <c r="Z468" s="64">
        <f>SUM([12]Ahmadnagar:Yavatmal!Z467)</f>
        <v>0</v>
      </c>
      <c r="AA468" s="62">
        <f>SUM([12]Ahmadnagar:Yavatmal!AA467)</f>
        <v>0</v>
      </c>
      <c r="AB468" s="64">
        <f>SUM([12]Ahmadnagar:Yavatmal!AB467)</f>
        <v>0</v>
      </c>
      <c r="AC468" s="30"/>
      <c r="AD468" s="1">
        <f>SUM([12]Ahmadnagar:Yavatmal!AB467)</f>
        <v>0</v>
      </c>
      <c r="AE468" s="1" t="b">
        <f t="shared" si="250"/>
        <v>1</v>
      </c>
    </row>
    <row r="469" spans="1:31" ht="30">
      <c r="A469" s="173">
        <f t="shared" si="251"/>
        <v>26.400000000000006</v>
      </c>
      <c r="B469" s="61" t="s">
        <v>65</v>
      </c>
      <c r="C469" s="62">
        <f>SUM([12]Ahmadnagar:Yavatmal!C468)</f>
        <v>0</v>
      </c>
      <c r="D469" s="63">
        <f>SUM([12]Ahmadnagar:Yavatmal!D468)</f>
        <v>0</v>
      </c>
      <c r="E469" s="62">
        <f>SUM([12]Ahmadnagar:Yavatmal!E468)</f>
        <v>0</v>
      </c>
      <c r="F469" s="63">
        <f>SUM([12]Ahmadnagar:Yavatmal!F468)</f>
        <v>0</v>
      </c>
      <c r="G469" s="249">
        <f t="shared" si="231"/>
        <v>0</v>
      </c>
      <c r="H469" s="249">
        <f t="shared" si="231"/>
        <v>0</v>
      </c>
      <c r="I469" s="62">
        <f>SUM([12]Ahmadnagar:Yavatmal!I468)</f>
        <v>0</v>
      </c>
      <c r="J469" s="63">
        <f>SUM([12]Ahmadnagar:Yavatmal!J468)</f>
        <v>0</v>
      </c>
      <c r="K469" s="62">
        <f>SUM([12]Ahmadnagar:Yavatmal!K468)</f>
        <v>0</v>
      </c>
      <c r="L469" s="63">
        <f>SUM([12]Ahmadnagar:Yavatmal!L468)</f>
        <v>0</v>
      </c>
      <c r="M469" s="63">
        <f>SUM([12]Ahmadnagar:Yavatmal!M468)</f>
        <v>0</v>
      </c>
      <c r="N469" s="63">
        <f>SUM([12]Ahmadnagar:Yavatmal!N468)</f>
        <v>0</v>
      </c>
      <c r="O469" s="158">
        <v>0</v>
      </c>
      <c r="P469" s="62">
        <f>SUM([12]Ahmadnagar:Yavatmal!P468)</f>
        <v>0</v>
      </c>
      <c r="Q469" s="63">
        <f>SUM([12]Ahmadnagar:Yavatmal!Q468)</f>
        <v>0</v>
      </c>
      <c r="R469" s="62">
        <f>SUM([12]Ahmadnagar:Yavatmal!R468)</f>
        <v>0</v>
      </c>
      <c r="S469" s="63">
        <f>SUM([12]Ahmadnagar:Yavatmal!S468)</f>
        <v>0</v>
      </c>
      <c r="T469" s="62">
        <f>SUM([12]Ahmadnagar:Yavatmal!T468)</f>
        <v>0</v>
      </c>
      <c r="U469" s="64" t="s">
        <v>336</v>
      </c>
      <c r="V469" s="63">
        <f>SUM([12]Ahmadnagar:Yavatmal!V468)</f>
        <v>0</v>
      </c>
      <c r="W469" s="63">
        <f>SUM([12]Ahmadnagar:Yavatmal!W468)</f>
        <v>0</v>
      </c>
      <c r="X469" s="39"/>
      <c r="Y469" s="62">
        <f>SUM([12]Ahmadnagar:Yavatmal!Y468)</f>
        <v>0</v>
      </c>
      <c r="Z469" s="64">
        <f>SUM([12]Ahmadnagar:Yavatmal!Z468)</f>
        <v>0</v>
      </c>
      <c r="AA469" s="62">
        <f>SUM([12]Ahmadnagar:Yavatmal!AA468)</f>
        <v>0</v>
      </c>
      <c r="AB469" s="64">
        <f>SUM([12]Ahmadnagar:Yavatmal!AB468)</f>
        <v>0</v>
      </c>
      <c r="AC469" s="30"/>
      <c r="AD469" s="1">
        <f>SUM([12]Ahmadnagar:Yavatmal!AB468)</f>
        <v>0</v>
      </c>
      <c r="AE469" s="1" t="b">
        <f t="shared" si="250"/>
        <v>1</v>
      </c>
    </row>
    <row r="470" spans="1:31" ht="30">
      <c r="A470" s="173">
        <f t="shared" si="251"/>
        <v>26.410000000000007</v>
      </c>
      <c r="B470" s="61" t="s">
        <v>66</v>
      </c>
      <c r="C470" s="62">
        <f>SUM([12]Ahmadnagar:Yavatmal!C469)</f>
        <v>0</v>
      </c>
      <c r="D470" s="63">
        <f>SUM([12]Ahmadnagar:Yavatmal!D469)</f>
        <v>0</v>
      </c>
      <c r="E470" s="62">
        <f>SUM([12]Ahmadnagar:Yavatmal!E469)</f>
        <v>0</v>
      </c>
      <c r="F470" s="63">
        <f>SUM([12]Ahmadnagar:Yavatmal!F469)</f>
        <v>0</v>
      </c>
      <c r="G470" s="249">
        <f t="shared" si="231"/>
        <v>0</v>
      </c>
      <c r="H470" s="249">
        <f t="shared" si="231"/>
        <v>0</v>
      </c>
      <c r="I470" s="62">
        <f>SUM([12]Ahmadnagar:Yavatmal!I469)</f>
        <v>0</v>
      </c>
      <c r="J470" s="63">
        <f>SUM([12]Ahmadnagar:Yavatmal!J469)</f>
        <v>0</v>
      </c>
      <c r="K470" s="62">
        <f>SUM([12]Ahmadnagar:Yavatmal!K469)</f>
        <v>0</v>
      </c>
      <c r="L470" s="63">
        <f>SUM([12]Ahmadnagar:Yavatmal!L469)</f>
        <v>0</v>
      </c>
      <c r="M470" s="63">
        <f>SUM([12]Ahmadnagar:Yavatmal!M469)</f>
        <v>0</v>
      </c>
      <c r="N470" s="63">
        <f>SUM([12]Ahmadnagar:Yavatmal!N469)</f>
        <v>0</v>
      </c>
      <c r="O470" s="158">
        <v>0</v>
      </c>
      <c r="P470" s="62">
        <f>SUM([12]Ahmadnagar:Yavatmal!P469)</f>
        <v>0</v>
      </c>
      <c r="Q470" s="63">
        <f>SUM([12]Ahmadnagar:Yavatmal!Q469)</f>
        <v>0</v>
      </c>
      <c r="R470" s="62">
        <f>SUM([12]Ahmadnagar:Yavatmal!R469)</f>
        <v>0</v>
      </c>
      <c r="S470" s="63">
        <f>SUM([12]Ahmadnagar:Yavatmal!S469)</f>
        <v>0</v>
      </c>
      <c r="T470" s="62">
        <f>SUM([12]Ahmadnagar:Yavatmal!T469)</f>
        <v>0</v>
      </c>
      <c r="U470" s="64">
        <f>SUM([12]Ahmadnagar:Yavatmal!U469)</f>
        <v>0</v>
      </c>
      <c r="V470" s="63">
        <f>SUM([12]Ahmadnagar:Yavatmal!V469)</f>
        <v>0</v>
      </c>
      <c r="W470" s="63">
        <f>SUM([12]Ahmadnagar:Yavatmal!W469)</f>
        <v>0</v>
      </c>
      <c r="X470" s="39"/>
      <c r="Y470" s="62">
        <f>SUM([12]Ahmadnagar:Yavatmal!Y469)</f>
        <v>0</v>
      </c>
      <c r="Z470" s="64">
        <f>SUM([12]Ahmadnagar:Yavatmal!Z469)</f>
        <v>0</v>
      </c>
      <c r="AA470" s="62">
        <f>SUM([12]Ahmadnagar:Yavatmal!AA469)</f>
        <v>0</v>
      </c>
      <c r="AB470" s="64">
        <f>SUM([12]Ahmadnagar:Yavatmal!AB469)</f>
        <v>0</v>
      </c>
      <c r="AC470" s="30"/>
      <c r="AD470" s="1">
        <f>SUM([12]Ahmadnagar:Yavatmal!AB469)</f>
        <v>0</v>
      </c>
      <c r="AE470" s="1" t="b">
        <f t="shared" si="250"/>
        <v>1</v>
      </c>
    </row>
    <row r="471" spans="1:31" ht="30">
      <c r="A471" s="173">
        <f t="shared" si="251"/>
        <v>26.420000000000009</v>
      </c>
      <c r="B471" s="61" t="s">
        <v>67</v>
      </c>
      <c r="C471" s="62">
        <f>SUM([12]Ahmadnagar:Yavatmal!C470)</f>
        <v>0</v>
      </c>
      <c r="D471" s="63">
        <f>SUM([12]Ahmadnagar:Yavatmal!D470)</f>
        <v>0</v>
      </c>
      <c r="E471" s="62">
        <f>SUM([12]Ahmadnagar:Yavatmal!E470)</f>
        <v>0</v>
      </c>
      <c r="F471" s="63">
        <f>SUM([12]Ahmadnagar:Yavatmal!F470)</f>
        <v>0</v>
      </c>
      <c r="G471" s="249">
        <f t="shared" si="231"/>
        <v>0</v>
      </c>
      <c r="H471" s="249">
        <f t="shared" si="231"/>
        <v>0</v>
      </c>
      <c r="I471" s="62">
        <f>SUM([12]Ahmadnagar:Yavatmal!I470)</f>
        <v>0</v>
      </c>
      <c r="J471" s="63">
        <f>SUM([12]Ahmadnagar:Yavatmal!J470)</f>
        <v>0</v>
      </c>
      <c r="K471" s="62">
        <f>SUM([12]Ahmadnagar:Yavatmal!K470)</f>
        <v>0</v>
      </c>
      <c r="L471" s="63">
        <f>SUM([12]Ahmadnagar:Yavatmal!L470)</f>
        <v>0</v>
      </c>
      <c r="M471" s="63">
        <f>SUM([12]Ahmadnagar:Yavatmal!M470)</f>
        <v>0</v>
      </c>
      <c r="N471" s="63">
        <f>SUM([12]Ahmadnagar:Yavatmal!N470)</f>
        <v>0</v>
      </c>
      <c r="O471" s="158">
        <v>0</v>
      </c>
      <c r="P471" s="62">
        <f>SUM([12]Ahmadnagar:Yavatmal!P470)</f>
        <v>0</v>
      </c>
      <c r="Q471" s="63">
        <f>SUM([12]Ahmadnagar:Yavatmal!Q470)</f>
        <v>0</v>
      </c>
      <c r="R471" s="62">
        <f>SUM([12]Ahmadnagar:Yavatmal!R470)</f>
        <v>0</v>
      </c>
      <c r="S471" s="63">
        <f>SUM([12]Ahmadnagar:Yavatmal!S470)</f>
        <v>0</v>
      </c>
      <c r="T471" s="62">
        <f>SUM([12]Ahmadnagar:Yavatmal!T470)</f>
        <v>0</v>
      </c>
      <c r="U471" s="64">
        <f>SUM([12]Ahmadnagar:Yavatmal!U470)</f>
        <v>0</v>
      </c>
      <c r="V471" s="63">
        <f>SUM([12]Ahmadnagar:Yavatmal!V470)</f>
        <v>0</v>
      </c>
      <c r="W471" s="63">
        <f>SUM([12]Ahmadnagar:Yavatmal!W470)</f>
        <v>0</v>
      </c>
      <c r="X471" s="39"/>
      <c r="Y471" s="62">
        <f>SUM([12]Ahmadnagar:Yavatmal!Y470)</f>
        <v>0</v>
      </c>
      <c r="Z471" s="64">
        <f>SUM([12]Ahmadnagar:Yavatmal!Z470)</f>
        <v>0</v>
      </c>
      <c r="AA471" s="62">
        <f>SUM([12]Ahmadnagar:Yavatmal!AA470)</f>
        <v>0</v>
      </c>
      <c r="AB471" s="64">
        <f>SUM([12]Ahmadnagar:Yavatmal!AB470)</f>
        <v>0</v>
      </c>
      <c r="AC471" s="30"/>
      <c r="AD471" s="1">
        <f>SUM([12]Ahmadnagar:Yavatmal!AB470)</f>
        <v>0</v>
      </c>
      <c r="AE471" s="1" t="b">
        <f t="shared" si="250"/>
        <v>1</v>
      </c>
    </row>
    <row r="472" spans="1:31" ht="30">
      <c r="A472" s="173">
        <f t="shared" si="251"/>
        <v>26.43000000000001</v>
      </c>
      <c r="B472" s="61" t="s">
        <v>68</v>
      </c>
      <c r="C472" s="62">
        <f>SUM([12]Ahmadnagar:Yavatmal!C471)</f>
        <v>0</v>
      </c>
      <c r="D472" s="63">
        <f>SUM([12]Ahmadnagar:Yavatmal!D471)</f>
        <v>0</v>
      </c>
      <c r="E472" s="62">
        <f>SUM([12]Ahmadnagar:Yavatmal!E471)</f>
        <v>0</v>
      </c>
      <c r="F472" s="63">
        <f>SUM([12]Ahmadnagar:Yavatmal!F471)</f>
        <v>0</v>
      </c>
      <c r="G472" s="249">
        <f t="shared" si="231"/>
        <v>0</v>
      </c>
      <c r="H472" s="249">
        <f t="shared" si="231"/>
        <v>0</v>
      </c>
      <c r="I472" s="62">
        <f>SUM([12]Ahmadnagar:Yavatmal!I471)</f>
        <v>0</v>
      </c>
      <c r="J472" s="63">
        <f>SUM([12]Ahmadnagar:Yavatmal!J471)</f>
        <v>0</v>
      </c>
      <c r="K472" s="62">
        <f>SUM([12]Ahmadnagar:Yavatmal!K471)</f>
        <v>0</v>
      </c>
      <c r="L472" s="63">
        <f>SUM([12]Ahmadnagar:Yavatmal!L471)</f>
        <v>0</v>
      </c>
      <c r="M472" s="63">
        <f>SUM([12]Ahmadnagar:Yavatmal!M471)</f>
        <v>0</v>
      </c>
      <c r="N472" s="63">
        <f>SUM([12]Ahmadnagar:Yavatmal!N471)</f>
        <v>0</v>
      </c>
      <c r="O472" s="158">
        <v>0</v>
      </c>
      <c r="P472" s="62">
        <f>SUM([12]Ahmadnagar:Yavatmal!P471)</f>
        <v>0</v>
      </c>
      <c r="Q472" s="63">
        <f>SUM([12]Ahmadnagar:Yavatmal!Q471)</f>
        <v>0</v>
      </c>
      <c r="R472" s="62">
        <f>SUM([12]Ahmadnagar:Yavatmal!R471)</f>
        <v>0</v>
      </c>
      <c r="S472" s="63">
        <f>SUM([12]Ahmadnagar:Yavatmal!S471)</f>
        <v>0</v>
      </c>
      <c r="T472" s="62">
        <f>SUM([12]Ahmadnagar:Yavatmal!T471)</f>
        <v>0</v>
      </c>
      <c r="U472" s="64">
        <f>SUM([12]Ahmadnagar:Yavatmal!U471)</f>
        <v>0</v>
      </c>
      <c r="V472" s="63">
        <f>SUM([12]Ahmadnagar:Yavatmal!V471)</f>
        <v>0</v>
      </c>
      <c r="W472" s="63">
        <f>SUM([12]Ahmadnagar:Yavatmal!W471)</f>
        <v>0</v>
      </c>
      <c r="X472" s="39"/>
      <c r="Y472" s="62">
        <f>SUM([12]Ahmadnagar:Yavatmal!Y471)</f>
        <v>0</v>
      </c>
      <c r="Z472" s="64">
        <f>SUM([12]Ahmadnagar:Yavatmal!Z471)</f>
        <v>0</v>
      </c>
      <c r="AA472" s="62">
        <f>SUM([12]Ahmadnagar:Yavatmal!AA471)</f>
        <v>0</v>
      </c>
      <c r="AB472" s="64">
        <f>SUM([12]Ahmadnagar:Yavatmal!AB471)</f>
        <v>0</v>
      </c>
      <c r="AC472" s="30"/>
      <c r="AD472" s="1">
        <f>SUM([12]Ahmadnagar:Yavatmal!AB471)</f>
        <v>0</v>
      </c>
      <c r="AE472" s="1" t="b">
        <f t="shared" si="250"/>
        <v>1</v>
      </c>
    </row>
    <row r="473" spans="1:31" ht="30">
      <c r="A473" s="173">
        <f t="shared" si="251"/>
        <v>26.440000000000012</v>
      </c>
      <c r="B473" s="61" t="s">
        <v>69</v>
      </c>
      <c r="C473" s="62">
        <f>SUM([12]Ahmadnagar:Yavatmal!C472)</f>
        <v>0</v>
      </c>
      <c r="D473" s="63">
        <f>SUM([12]Ahmadnagar:Yavatmal!D472)</f>
        <v>0</v>
      </c>
      <c r="E473" s="62">
        <f>SUM([12]Ahmadnagar:Yavatmal!E472)</f>
        <v>0</v>
      </c>
      <c r="F473" s="63">
        <f>SUM([12]Ahmadnagar:Yavatmal!F472)</f>
        <v>0</v>
      </c>
      <c r="G473" s="249">
        <f t="shared" si="231"/>
        <v>0</v>
      </c>
      <c r="H473" s="249">
        <f t="shared" si="231"/>
        <v>0</v>
      </c>
      <c r="I473" s="62">
        <f>SUM([12]Ahmadnagar:Yavatmal!I472)</f>
        <v>0</v>
      </c>
      <c r="J473" s="63">
        <f>SUM([12]Ahmadnagar:Yavatmal!J472)</f>
        <v>0</v>
      </c>
      <c r="K473" s="62">
        <f>SUM([12]Ahmadnagar:Yavatmal!K472)</f>
        <v>0</v>
      </c>
      <c r="L473" s="63">
        <f>SUM([12]Ahmadnagar:Yavatmal!L472)</f>
        <v>0</v>
      </c>
      <c r="M473" s="63">
        <f>SUM([12]Ahmadnagar:Yavatmal!M472)</f>
        <v>0</v>
      </c>
      <c r="N473" s="63">
        <f>SUM([12]Ahmadnagar:Yavatmal!N472)</f>
        <v>0</v>
      </c>
      <c r="O473" s="158">
        <v>0</v>
      </c>
      <c r="P473" s="62">
        <f>SUM([12]Ahmadnagar:Yavatmal!P472)</f>
        <v>0</v>
      </c>
      <c r="Q473" s="63">
        <f>SUM([12]Ahmadnagar:Yavatmal!Q472)</f>
        <v>0</v>
      </c>
      <c r="R473" s="62">
        <f>SUM([12]Ahmadnagar:Yavatmal!R472)</f>
        <v>0</v>
      </c>
      <c r="S473" s="63">
        <f>SUM([12]Ahmadnagar:Yavatmal!S472)</f>
        <v>0</v>
      </c>
      <c r="T473" s="62">
        <f>SUM([12]Ahmadnagar:Yavatmal!T472)</f>
        <v>0</v>
      </c>
      <c r="U473" s="64">
        <f>SUM([12]Ahmadnagar:Yavatmal!U472)</f>
        <v>0</v>
      </c>
      <c r="V473" s="63">
        <f>SUM([12]Ahmadnagar:Yavatmal!V472)</f>
        <v>0</v>
      </c>
      <c r="W473" s="63">
        <f>SUM([12]Ahmadnagar:Yavatmal!W472)</f>
        <v>0</v>
      </c>
      <c r="X473" s="39"/>
      <c r="Y473" s="62">
        <f>SUM([12]Ahmadnagar:Yavatmal!Y472)</f>
        <v>0</v>
      </c>
      <c r="Z473" s="64">
        <f>SUM([12]Ahmadnagar:Yavatmal!Z472)</f>
        <v>0</v>
      </c>
      <c r="AA473" s="62">
        <f>SUM([12]Ahmadnagar:Yavatmal!AA472)</f>
        <v>0</v>
      </c>
      <c r="AB473" s="64">
        <f>SUM([12]Ahmadnagar:Yavatmal!AB472)</f>
        <v>0</v>
      </c>
      <c r="AC473" s="30"/>
      <c r="AD473" s="1">
        <f>SUM([12]Ahmadnagar:Yavatmal!AB472)</f>
        <v>0</v>
      </c>
      <c r="AE473" s="1" t="b">
        <f t="shared" si="250"/>
        <v>1</v>
      </c>
    </row>
    <row r="474" spans="1:31" ht="30">
      <c r="A474" s="173">
        <f t="shared" si="251"/>
        <v>26.450000000000014</v>
      </c>
      <c r="B474" s="61" t="s">
        <v>70</v>
      </c>
      <c r="C474" s="62">
        <f>SUM([12]Ahmadnagar:Yavatmal!C473)</f>
        <v>0</v>
      </c>
      <c r="D474" s="63">
        <f>SUM([12]Ahmadnagar:Yavatmal!D473)</f>
        <v>0</v>
      </c>
      <c r="E474" s="62">
        <f>SUM([12]Ahmadnagar:Yavatmal!E473)</f>
        <v>0</v>
      </c>
      <c r="F474" s="63">
        <f>SUM([12]Ahmadnagar:Yavatmal!F473)</f>
        <v>0</v>
      </c>
      <c r="G474" s="249">
        <f t="shared" si="231"/>
        <v>0</v>
      </c>
      <c r="H474" s="249">
        <f t="shared" si="231"/>
        <v>0</v>
      </c>
      <c r="I474" s="62">
        <f>SUM([12]Ahmadnagar:Yavatmal!I473)</f>
        <v>0</v>
      </c>
      <c r="J474" s="63">
        <f>SUM([12]Ahmadnagar:Yavatmal!J473)</f>
        <v>0</v>
      </c>
      <c r="K474" s="62">
        <f>SUM([12]Ahmadnagar:Yavatmal!K473)</f>
        <v>0</v>
      </c>
      <c r="L474" s="63">
        <f>SUM([12]Ahmadnagar:Yavatmal!L473)</f>
        <v>0</v>
      </c>
      <c r="M474" s="63">
        <f>SUM([12]Ahmadnagar:Yavatmal!M473)</f>
        <v>0</v>
      </c>
      <c r="N474" s="63">
        <f>SUM([12]Ahmadnagar:Yavatmal!N473)</f>
        <v>0</v>
      </c>
      <c r="O474" s="158">
        <v>0</v>
      </c>
      <c r="P474" s="62">
        <f>SUM([12]Ahmadnagar:Yavatmal!P473)</f>
        <v>0</v>
      </c>
      <c r="Q474" s="63">
        <f>SUM([12]Ahmadnagar:Yavatmal!Q473)</f>
        <v>0</v>
      </c>
      <c r="R474" s="62">
        <f>SUM([12]Ahmadnagar:Yavatmal!R473)</f>
        <v>0</v>
      </c>
      <c r="S474" s="63">
        <f>SUM([12]Ahmadnagar:Yavatmal!S473)</f>
        <v>0</v>
      </c>
      <c r="T474" s="62">
        <f>SUM([12]Ahmadnagar:Yavatmal!T473)</f>
        <v>0</v>
      </c>
      <c r="U474" s="64">
        <f>SUM([12]Ahmadnagar:Yavatmal!U473)</f>
        <v>0</v>
      </c>
      <c r="V474" s="63">
        <f>SUM([12]Ahmadnagar:Yavatmal!V473)</f>
        <v>0</v>
      </c>
      <c r="W474" s="63">
        <f>SUM([12]Ahmadnagar:Yavatmal!W473)</f>
        <v>0</v>
      </c>
      <c r="X474" s="39"/>
      <c r="Y474" s="62">
        <f>SUM([12]Ahmadnagar:Yavatmal!Y473)</f>
        <v>0</v>
      </c>
      <c r="Z474" s="64">
        <f>SUM([12]Ahmadnagar:Yavatmal!Z473)</f>
        <v>0</v>
      </c>
      <c r="AA474" s="62">
        <f>SUM([12]Ahmadnagar:Yavatmal!AA473)</f>
        <v>0</v>
      </c>
      <c r="AB474" s="64">
        <f>SUM([12]Ahmadnagar:Yavatmal!AB473)</f>
        <v>0</v>
      </c>
      <c r="AC474" s="30"/>
      <c r="AD474" s="1">
        <f>SUM([12]Ahmadnagar:Yavatmal!AB473)</f>
        <v>0</v>
      </c>
      <c r="AE474" s="1" t="b">
        <f t="shared" si="250"/>
        <v>1</v>
      </c>
    </row>
    <row r="475" spans="1:31" ht="30.75" customHeight="1">
      <c r="A475" s="173">
        <f t="shared" si="251"/>
        <v>26.460000000000015</v>
      </c>
      <c r="B475" s="61" t="s">
        <v>71</v>
      </c>
      <c r="C475" s="62">
        <f>SUM([12]Ahmadnagar:Yavatmal!C474)</f>
        <v>0</v>
      </c>
      <c r="D475" s="63">
        <f>SUM([12]Ahmadnagar:Yavatmal!D474)</f>
        <v>0</v>
      </c>
      <c r="E475" s="62">
        <f>SUM([12]Ahmadnagar:Yavatmal!E474)</f>
        <v>0</v>
      </c>
      <c r="F475" s="63">
        <f>SUM([12]Ahmadnagar:Yavatmal!F474)</f>
        <v>0</v>
      </c>
      <c r="G475" s="249">
        <f t="shared" si="231"/>
        <v>0</v>
      </c>
      <c r="H475" s="249">
        <f t="shared" si="231"/>
        <v>0</v>
      </c>
      <c r="I475" s="62">
        <f>SUM([12]Ahmadnagar:Yavatmal!I474)</f>
        <v>0</v>
      </c>
      <c r="J475" s="63">
        <f>SUM([12]Ahmadnagar:Yavatmal!J474)</f>
        <v>0</v>
      </c>
      <c r="K475" s="62">
        <f>SUM([12]Ahmadnagar:Yavatmal!K474)</f>
        <v>0</v>
      </c>
      <c r="L475" s="63">
        <f>SUM([12]Ahmadnagar:Yavatmal!L474)</f>
        <v>0</v>
      </c>
      <c r="M475" s="63">
        <f>SUM([12]Ahmadnagar:Yavatmal!M474)</f>
        <v>0</v>
      </c>
      <c r="N475" s="63">
        <f>SUM([12]Ahmadnagar:Yavatmal!N474)</f>
        <v>0</v>
      </c>
      <c r="O475" s="158">
        <v>0</v>
      </c>
      <c r="P475" s="62">
        <f>SUM([12]Ahmadnagar:Yavatmal!P474)</f>
        <v>0</v>
      </c>
      <c r="Q475" s="63">
        <f>SUM([12]Ahmadnagar:Yavatmal!Q474)</f>
        <v>0</v>
      </c>
      <c r="R475" s="62">
        <f>SUM([12]Ahmadnagar:Yavatmal!R474)</f>
        <v>0</v>
      </c>
      <c r="S475" s="63">
        <f>SUM([12]Ahmadnagar:Yavatmal!S474)</f>
        <v>0</v>
      </c>
      <c r="T475" s="62">
        <f>SUM([12]Ahmadnagar:Yavatmal!T474)</f>
        <v>0</v>
      </c>
      <c r="U475" s="64">
        <f>SUM([12]Ahmadnagar:Yavatmal!U474)</f>
        <v>0</v>
      </c>
      <c r="V475" s="63">
        <f>SUM([12]Ahmadnagar:Yavatmal!V474)</f>
        <v>0</v>
      </c>
      <c r="W475" s="63">
        <f>SUM([12]Ahmadnagar:Yavatmal!W474)</f>
        <v>0</v>
      </c>
      <c r="X475" s="39"/>
      <c r="Y475" s="62">
        <f>SUM([12]Ahmadnagar:Yavatmal!Y474)</f>
        <v>0</v>
      </c>
      <c r="Z475" s="64">
        <f>SUM([12]Ahmadnagar:Yavatmal!Z474)</f>
        <v>0</v>
      </c>
      <c r="AA475" s="62">
        <f>SUM([12]Ahmadnagar:Yavatmal!AA474)</f>
        <v>0</v>
      </c>
      <c r="AB475" s="64">
        <f>SUM([12]Ahmadnagar:Yavatmal!AB474)</f>
        <v>0</v>
      </c>
      <c r="AC475" s="30"/>
      <c r="AD475" s="1">
        <f>SUM([12]Ahmadnagar:Yavatmal!AB474)</f>
        <v>0</v>
      </c>
      <c r="AE475" s="1" t="b">
        <f t="shared" si="250"/>
        <v>1</v>
      </c>
    </row>
    <row r="476" spans="1:31" ht="21" customHeight="1">
      <c r="A476" s="31"/>
      <c r="B476" s="25" t="s">
        <v>337</v>
      </c>
      <c r="C476" s="33">
        <f>SUM(C455:C475)</f>
        <v>0</v>
      </c>
      <c r="D476" s="33">
        <f>SUM(D455:D475)</f>
        <v>0</v>
      </c>
      <c r="E476" s="33">
        <f>SUM(E455:E475)</f>
        <v>0</v>
      </c>
      <c r="F476" s="33">
        <f>SUM(F455:F475)</f>
        <v>0</v>
      </c>
      <c r="G476" s="129">
        <f t="shared" si="231"/>
        <v>0</v>
      </c>
      <c r="H476" s="129">
        <f t="shared" si="231"/>
        <v>0</v>
      </c>
      <c r="I476" s="33">
        <f t="shared" ref="I476:J476" si="252">SUM(I455:I475)</f>
        <v>0</v>
      </c>
      <c r="J476" s="33">
        <f t="shared" si="252"/>
        <v>0</v>
      </c>
      <c r="K476" s="33">
        <f>SUM(K455:K475)</f>
        <v>0</v>
      </c>
      <c r="L476" s="33">
        <f>SUM(L455:L475)</f>
        <v>0</v>
      </c>
      <c r="M476" s="26">
        <f>SUM([12]Ahmadnagar:Yavatmal!M475)</f>
        <v>0</v>
      </c>
      <c r="N476" s="26">
        <f>SUM([12]Ahmadnagar:Yavatmal!N475)</f>
        <v>0</v>
      </c>
      <c r="O476" s="158">
        <v>0</v>
      </c>
      <c r="P476" s="33">
        <f>SUM(P455:P475)</f>
        <v>0</v>
      </c>
      <c r="Q476" s="33">
        <f>SUM(Q455:Q475)</f>
        <v>0</v>
      </c>
      <c r="R476" s="33">
        <f>SUM(R455:R475)</f>
        <v>0</v>
      </c>
      <c r="S476" s="33">
        <f>SUM(S455:S475)</f>
        <v>0</v>
      </c>
      <c r="T476" s="33">
        <f>SUM([12]Ahmadnagar:Yavatmal!T475)</f>
        <v>0</v>
      </c>
      <c r="U476" s="28">
        <f>SUM([12]Ahmadnagar:Yavatmal!U475)</f>
        <v>0</v>
      </c>
      <c r="V476" s="26">
        <f>SUM([12]Ahmadnagar:Yavatmal!V475)</f>
        <v>0</v>
      </c>
      <c r="W476" s="26">
        <f>SUM([12]Ahmadnagar:Yavatmal!W475)</f>
        <v>0</v>
      </c>
      <c r="X476" s="39"/>
      <c r="Y476" s="33">
        <f>SUM([12]Ahmadnagar:Yavatmal!Y475)</f>
        <v>0</v>
      </c>
      <c r="Z476" s="28">
        <f>SUM([12]Ahmadnagar:Yavatmal!Z475)</f>
        <v>0</v>
      </c>
      <c r="AA476" s="33">
        <f>SUM([12]Ahmadnagar:Yavatmal!AA475)</f>
        <v>0</v>
      </c>
      <c r="AB476" s="28">
        <f>SUM([12]Ahmadnagar:Yavatmal!AB475)</f>
        <v>0</v>
      </c>
      <c r="AC476" s="30"/>
      <c r="AD476" s="1">
        <f>SUM([12]Ahmadnagar:Yavatmal!AB475)</f>
        <v>0</v>
      </c>
      <c r="AE476" s="1" t="b">
        <f t="shared" si="250"/>
        <v>1</v>
      </c>
    </row>
    <row r="477" spans="1:31" ht="28.5">
      <c r="A477" s="31"/>
      <c r="B477" s="25" t="s">
        <v>338</v>
      </c>
      <c r="C477" s="33">
        <f>C453+C476</f>
        <v>0</v>
      </c>
      <c r="D477" s="33">
        <f>D453+D476</f>
        <v>0</v>
      </c>
      <c r="E477" s="33">
        <f>E453+E476</f>
        <v>0</v>
      </c>
      <c r="F477" s="33">
        <f>F453+F476</f>
        <v>0</v>
      </c>
      <c r="G477" s="129">
        <f t="shared" si="231"/>
        <v>0</v>
      </c>
      <c r="H477" s="129">
        <f t="shared" si="231"/>
        <v>0</v>
      </c>
      <c r="I477" s="33">
        <f t="shared" ref="I477:J477" si="253">I453+I476</f>
        <v>0</v>
      </c>
      <c r="J477" s="33">
        <f t="shared" si="253"/>
        <v>0</v>
      </c>
      <c r="K477" s="33">
        <f>K453+K476</f>
        <v>0</v>
      </c>
      <c r="L477" s="33">
        <f>L453+L476</f>
        <v>0</v>
      </c>
      <c r="M477" s="26">
        <f>SUM([12]Ahmadnagar:Yavatmal!M476)</f>
        <v>0</v>
      </c>
      <c r="N477" s="26">
        <f>SUM([12]Ahmadnagar:Yavatmal!N476)</f>
        <v>0</v>
      </c>
      <c r="O477" s="158">
        <v>0</v>
      </c>
      <c r="P477" s="33">
        <f>P453+P476</f>
        <v>0</v>
      </c>
      <c r="Q477" s="33">
        <f>Q453+Q476</f>
        <v>0</v>
      </c>
      <c r="R477" s="33">
        <f>R453+R476</f>
        <v>0</v>
      </c>
      <c r="S477" s="33">
        <f>S453+S476</f>
        <v>0</v>
      </c>
      <c r="T477" s="33">
        <f>SUM([12]Ahmadnagar:Yavatmal!T476)</f>
        <v>0</v>
      </c>
      <c r="U477" s="28">
        <f>SUM([12]Ahmadnagar:Yavatmal!U476)</f>
        <v>0</v>
      </c>
      <c r="V477" s="26">
        <f>SUM([12]Ahmadnagar:Yavatmal!V476)</f>
        <v>0</v>
      </c>
      <c r="W477" s="26">
        <f>SUM([12]Ahmadnagar:Yavatmal!W476)</f>
        <v>0</v>
      </c>
      <c r="X477" s="39"/>
      <c r="Y477" s="33">
        <f>SUM([12]Ahmadnagar:Yavatmal!Y476)</f>
        <v>0</v>
      </c>
      <c r="Z477" s="28">
        <f>SUM([12]Ahmadnagar:Yavatmal!Z476)</f>
        <v>0</v>
      </c>
      <c r="AA477" s="33">
        <f>SUM([12]Ahmadnagar:Yavatmal!AA476)</f>
        <v>0</v>
      </c>
      <c r="AB477" s="28">
        <f>SUM([12]Ahmadnagar:Yavatmal!AB476)</f>
        <v>0</v>
      </c>
      <c r="AC477" s="30"/>
      <c r="AD477" s="1">
        <f>SUM([12]Ahmadnagar:Yavatmal!AB476)</f>
        <v>0</v>
      </c>
      <c r="AE477" s="1" t="b">
        <f t="shared" si="250"/>
        <v>1</v>
      </c>
    </row>
    <row r="478" spans="1:31">
      <c r="A478" s="31"/>
      <c r="B478" s="25" t="s">
        <v>339</v>
      </c>
      <c r="C478" s="33">
        <f>SUM([12]Ahmadnagar:Yavatmal!C477)</f>
        <v>0</v>
      </c>
      <c r="D478" s="26">
        <f>SUM([12]Ahmadnagar:Yavatmal!D477)</f>
        <v>0</v>
      </c>
      <c r="E478" s="33">
        <f>SUM([12]Ahmadnagar:Yavatmal!E477)</f>
        <v>0</v>
      </c>
      <c r="F478" s="26">
        <f>SUM([12]Ahmadnagar:Yavatmal!F477)</f>
        <v>0</v>
      </c>
      <c r="G478" s="129">
        <f t="shared" si="231"/>
        <v>0</v>
      </c>
      <c r="H478" s="129">
        <f t="shared" si="231"/>
        <v>0</v>
      </c>
      <c r="I478" s="33">
        <f>SUM([12]Ahmadnagar:Yavatmal!I477)</f>
        <v>0</v>
      </c>
      <c r="J478" s="26">
        <f>SUM([12]Ahmadnagar:Yavatmal!J477)</f>
        <v>0</v>
      </c>
      <c r="K478" s="33">
        <f>SUM([12]Ahmadnagar:Yavatmal!K477)</f>
        <v>0</v>
      </c>
      <c r="L478" s="26">
        <f>SUM([12]Ahmadnagar:Yavatmal!L477)</f>
        <v>0</v>
      </c>
      <c r="M478" s="26">
        <f>SUM([12]Ahmadnagar:Yavatmal!M477)</f>
        <v>0</v>
      </c>
      <c r="N478" s="26">
        <f>SUM([12]Ahmadnagar:Yavatmal!N477)</f>
        <v>0</v>
      </c>
      <c r="O478" s="27">
        <v>0</v>
      </c>
      <c r="P478" s="33">
        <f>SUM([12]Ahmadnagar:Yavatmal!P477)</f>
        <v>0</v>
      </c>
      <c r="Q478" s="26">
        <f>SUM([12]Ahmadnagar:Yavatmal!Q477)</f>
        <v>0</v>
      </c>
      <c r="R478" s="33">
        <f>SUM([12]Ahmadnagar:Yavatmal!R477)</f>
        <v>0</v>
      </c>
      <c r="S478" s="26">
        <f>SUM([12]Ahmadnagar:Yavatmal!S477)</f>
        <v>0</v>
      </c>
      <c r="T478" s="33">
        <f>SUM([12]Ahmadnagar:Yavatmal!T477)</f>
        <v>0</v>
      </c>
      <c r="U478" s="28">
        <f>SUM([12]Ahmadnagar:Yavatmal!U477)</f>
        <v>0</v>
      </c>
      <c r="V478" s="26">
        <f>SUM([12]Ahmadnagar:Yavatmal!V477)</f>
        <v>0</v>
      </c>
      <c r="W478" s="26">
        <f>SUM([12]Ahmadnagar:Yavatmal!W477)</f>
        <v>0</v>
      </c>
      <c r="X478" s="39"/>
      <c r="Y478" s="33">
        <f>SUM([12]Ahmadnagar:Yavatmal!Y477)</f>
        <v>0</v>
      </c>
      <c r="Z478" s="28">
        <f>SUM([12]Ahmadnagar:Yavatmal!Z477)</f>
        <v>0</v>
      </c>
      <c r="AA478" s="33">
        <f>SUM([12]Ahmadnagar:Yavatmal!AA477)</f>
        <v>0</v>
      </c>
      <c r="AB478" s="28">
        <f>SUM([12]Ahmadnagar:Yavatmal!AB477)</f>
        <v>0</v>
      </c>
      <c r="AC478" s="30"/>
      <c r="AD478" s="1">
        <f>SUM([12]Ahmadnagar:Yavatmal!AB477)</f>
        <v>0</v>
      </c>
      <c r="AE478" s="1" t="b">
        <f t="shared" si="250"/>
        <v>1</v>
      </c>
    </row>
    <row r="479" spans="1:31">
      <c r="A479" s="31"/>
      <c r="B479" s="25" t="s">
        <v>340</v>
      </c>
      <c r="C479" s="33">
        <f>SUM([12]Ahmadnagar:Yavatmal!C478)</f>
        <v>0</v>
      </c>
      <c r="D479" s="26">
        <f>SUM([12]Ahmadnagar:Yavatmal!D478)</f>
        <v>0</v>
      </c>
      <c r="E479" s="33">
        <f>SUM([12]Ahmadnagar:Yavatmal!E478)</f>
        <v>0</v>
      </c>
      <c r="F479" s="26">
        <f>SUM([12]Ahmadnagar:Yavatmal!F478)</f>
        <v>0</v>
      </c>
      <c r="G479" s="129">
        <f t="shared" si="231"/>
        <v>0</v>
      </c>
      <c r="H479" s="129">
        <f t="shared" si="231"/>
        <v>0</v>
      </c>
      <c r="I479" s="33">
        <f>SUM([12]Ahmadnagar:Yavatmal!I478)</f>
        <v>0</v>
      </c>
      <c r="J479" s="26">
        <f>SUM([12]Ahmadnagar:Yavatmal!J478)</f>
        <v>0</v>
      </c>
      <c r="K479" s="33">
        <f>SUM([12]Ahmadnagar:Yavatmal!K478)</f>
        <v>0</v>
      </c>
      <c r="L479" s="26">
        <f>SUM([12]Ahmadnagar:Yavatmal!L478)</f>
        <v>0</v>
      </c>
      <c r="M479" s="26">
        <f>SUM([12]Ahmadnagar:Yavatmal!M478)</f>
        <v>0</v>
      </c>
      <c r="N479" s="26">
        <f>SUM([12]Ahmadnagar:Yavatmal!N478)</f>
        <v>0</v>
      </c>
      <c r="O479" s="27">
        <v>0</v>
      </c>
      <c r="P479" s="33">
        <f>SUM([12]Ahmadnagar:Yavatmal!P478)</f>
        <v>0</v>
      </c>
      <c r="Q479" s="26">
        <f>SUM([12]Ahmadnagar:Yavatmal!Q478)</f>
        <v>0</v>
      </c>
      <c r="R479" s="33">
        <f>SUM([12]Ahmadnagar:Yavatmal!R478)</f>
        <v>0</v>
      </c>
      <c r="S479" s="26">
        <f>SUM([12]Ahmadnagar:Yavatmal!S478)</f>
        <v>0</v>
      </c>
      <c r="T479" s="33">
        <f>SUM([12]Ahmadnagar:Yavatmal!T478)</f>
        <v>0</v>
      </c>
      <c r="U479" s="28">
        <f>SUM([12]Ahmadnagar:Yavatmal!U478)</f>
        <v>0</v>
      </c>
      <c r="V479" s="26">
        <f>SUM([12]Ahmadnagar:Yavatmal!V478)</f>
        <v>0</v>
      </c>
      <c r="W479" s="26">
        <f>SUM([12]Ahmadnagar:Yavatmal!W478)</f>
        <v>0</v>
      </c>
      <c r="X479" s="39"/>
      <c r="Y479" s="33">
        <f>SUM([12]Ahmadnagar:Yavatmal!Y478)</f>
        <v>0</v>
      </c>
      <c r="Z479" s="28">
        <f>SUM([12]Ahmadnagar:Yavatmal!Z478)</f>
        <v>0</v>
      </c>
      <c r="AA479" s="33">
        <f>SUM([12]Ahmadnagar:Yavatmal!AA478)</f>
        <v>0</v>
      </c>
      <c r="AB479" s="28">
        <f>SUM([12]Ahmadnagar:Yavatmal!AB478)</f>
        <v>0</v>
      </c>
      <c r="AC479" s="30"/>
      <c r="AD479" s="1">
        <f>SUM([12]Ahmadnagar:Yavatmal!AB478)</f>
        <v>0</v>
      </c>
      <c r="AE479" s="1" t="b">
        <f t="shared" si="250"/>
        <v>1</v>
      </c>
    </row>
    <row r="480" spans="1:31">
      <c r="A480" s="31">
        <v>26.47</v>
      </c>
      <c r="B480" s="34" t="s">
        <v>326</v>
      </c>
      <c r="C480" s="35">
        <f>SUM([12]Ahmadnagar:Yavatmal!C479)</f>
        <v>0</v>
      </c>
      <c r="D480" s="36">
        <f>SUM([12]Ahmadnagar:Yavatmal!D479)</f>
        <v>0</v>
      </c>
      <c r="E480" s="35">
        <f>SUM([12]Ahmadnagar:Yavatmal!E479)</f>
        <v>0</v>
      </c>
      <c r="F480" s="36">
        <f>SUM([12]Ahmadnagar:Yavatmal!F479)</f>
        <v>0</v>
      </c>
      <c r="G480" s="125">
        <f t="shared" si="231"/>
        <v>0</v>
      </c>
      <c r="H480" s="125">
        <f t="shared" si="231"/>
        <v>0</v>
      </c>
      <c r="I480" s="35">
        <f>SUM([12]Ahmadnagar:Yavatmal!I479)</f>
        <v>0</v>
      </c>
      <c r="J480" s="36">
        <f>SUM([12]Ahmadnagar:Yavatmal!J479)</f>
        <v>0</v>
      </c>
      <c r="K480" s="35">
        <f>SUM([12]Ahmadnagar:Yavatmal!K479)</f>
        <v>0</v>
      </c>
      <c r="L480" s="36">
        <f>SUM([12]Ahmadnagar:Yavatmal!L479)</f>
        <v>0</v>
      </c>
      <c r="M480" s="36">
        <f>SUM([12]Ahmadnagar:Yavatmal!M479)</f>
        <v>0</v>
      </c>
      <c r="N480" s="36">
        <f>SUM([12]Ahmadnagar:Yavatmal!N479)</f>
        <v>0</v>
      </c>
      <c r="O480" s="158">
        <v>0</v>
      </c>
      <c r="P480" s="35">
        <f>SUM([12]Ahmadnagar:Yavatmal!P479)</f>
        <v>0</v>
      </c>
      <c r="Q480" s="36">
        <f>SUM([12]Ahmadnagar:Yavatmal!Q479)</f>
        <v>0</v>
      </c>
      <c r="R480" s="35">
        <f>SUM([12]Ahmadnagar:Yavatmal!R479)</f>
        <v>0</v>
      </c>
      <c r="S480" s="36">
        <f>SUM([12]Ahmadnagar:Yavatmal!S479)</f>
        <v>0</v>
      </c>
      <c r="T480" s="35">
        <f>SUM([12]Ahmadnagar:Yavatmal!T479)</f>
        <v>0</v>
      </c>
      <c r="U480" s="38">
        <f>SUM([12]Ahmadnagar:Yavatmal!U479)</f>
        <v>0</v>
      </c>
      <c r="V480" s="36">
        <f>SUM([12]Ahmadnagar:Yavatmal!V479)</f>
        <v>0</v>
      </c>
      <c r="W480" s="36">
        <f>SUM([12]Ahmadnagar:Yavatmal!W479)</f>
        <v>0</v>
      </c>
      <c r="X480" s="39"/>
      <c r="Y480" s="35">
        <f>SUM([12]Ahmadnagar:Yavatmal!Y479)</f>
        <v>0</v>
      </c>
      <c r="Z480" s="38">
        <f>SUM([12]Ahmadnagar:Yavatmal!Z479)</f>
        <v>0</v>
      </c>
      <c r="AA480" s="35">
        <f>SUM([12]Ahmadnagar:Yavatmal!AA479)</f>
        <v>0</v>
      </c>
      <c r="AB480" s="38">
        <f>SUM([12]Ahmadnagar:Yavatmal!AB479)</f>
        <v>0</v>
      </c>
      <c r="AC480" s="30"/>
      <c r="AD480" s="1">
        <f>SUM([12]Ahmadnagar:Yavatmal!AB479)</f>
        <v>0</v>
      </c>
      <c r="AE480" s="1" t="b">
        <f t="shared" si="250"/>
        <v>1</v>
      </c>
    </row>
    <row r="481" spans="1:31" ht="30">
      <c r="A481" s="173">
        <f t="shared" ref="A481:A488" si="254">+A480+0.01</f>
        <v>26.48</v>
      </c>
      <c r="B481" s="34" t="s">
        <v>341</v>
      </c>
      <c r="C481" s="35">
        <f>SUM([12]Ahmadnagar:Yavatmal!C480)</f>
        <v>0</v>
      </c>
      <c r="D481" s="36">
        <f>SUM([12]Ahmadnagar:Yavatmal!D480)</f>
        <v>0</v>
      </c>
      <c r="E481" s="35">
        <f>SUM([12]Ahmadnagar:Yavatmal!E480)</f>
        <v>0</v>
      </c>
      <c r="F481" s="36">
        <f>SUM([12]Ahmadnagar:Yavatmal!F480)</f>
        <v>0</v>
      </c>
      <c r="G481" s="125">
        <f t="shared" ref="G481:H515" si="255">IFERROR(E481/C481,0)</f>
        <v>0</v>
      </c>
      <c r="H481" s="125">
        <f t="shared" si="255"/>
        <v>0</v>
      </c>
      <c r="I481" s="35">
        <f>SUM([12]Ahmadnagar:Yavatmal!I480)</f>
        <v>0</v>
      </c>
      <c r="J481" s="36">
        <f>SUM([12]Ahmadnagar:Yavatmal!J480)</f>
        <v>0</v>
      </c>
      <c r="K481" s="35">
        <f>SUM([12]Ahmadnagar:Yavatmal!K480)</f>
        <v>0</v>
      </c>
      <c r="L481" s="36">
        <f>SUM([12]Ahmadnagar:Yavatmal!L480)</f>
        <v>0</v>
      </c>
      <c r="M481" s="36">
        <f>SUM([12]Ahmadnagar:Yavatmal!M480)</f>
        <v>0</v>
      </c>
      <c r="N481" s="36">
        <f>SUM([12]Ahmadnagar:Yavatmal!N480)</f>
        <v>0</v>
      </c>
      <c r="O481" s="158">
        <v>0</v>
      </c>
      <c r="P481" s="35">
        <f>SUM([12]Ahmadnagar:Yavatmal!P480)</f>
        <v>0</v>
      </c>
      <c r="Q481" s="36">
        <f>SUM([12]Ahmadnagar:Yavatmal!Q480)</f>
        <v>0</v>
      </c>
      <c r="R481" s="35">
        <f>SUM([12]Ahmadnagar:Yavatmal!R480)</f>
        <v>0</v>
      </c>
      <c r="S481" s="36">
        <f>SUM([12]Ahmadnagar:Yavatmal!S480)</f>
        <v>0</v>
      </c>
      <c r="T481" s="35">
        <f>SUM([12]Ahmadnagar:Yavatmal!T480)</f>
        <v>0</v>
      </c>
      <c r="U481" s="38">
        <f>SUM([12]Ahmadnagar:Yavatmal!U480)</f>
        <v>0</v>
      </c>
      <c r="V481" s="36">
        <f>SUM([12]Ahmadnagar:Yavatmal!V480)</f>
        <v>0</v>
      </c>
      <c r="W481" s="36">
        <f>SUM([12]Ahmadnagar:Yavatmal!W480)</f>
        <v>0</v>
      </c>
      <c r="X481" s="39"/>
      <c r="Y481" s="35">
        <f>SUM([12]Ahmadnagar:Yavatmal!Y480)</f>
        <v>0</v>
      </c>
      <c r="Z481" s="38">
        <f>SUM([12]Ahmadnagar:Yavatmal!Z480)</f>
        <v>0</v>
      </c>
      <c r="AA481" s="35">
        <f>SUM([12]Ahmadnagar:Yavatmal!AA480)</f>
        <v>0</v>
      </c>
      <c r="AB481" s="38">
        <f>SUM([12]Ahmadnagar:Yavatmal!AB480)</f>
        <v>0</v>
      </c>
      <c r="AC481" s="30"/>
      <c r="AD481" s="1">
        <f>SUM([12]Ahmadnagar:Yavatmal!AB480)</f>
        <v>0</v>
      </c>
      <c r="AE481" s="1" t="b">
        <f t="shared" si="250"/>
        <v>1</v>
      </c>
    </row>
    <row r="482" spans="1:31">
      <c r="A482" s="173">
        <f t="shared" si="254"/>
        <v>26.490000000000002</v>
      </c>
      <c r="B482" s="34" t="s">
        <v>267</v>
      </c>
      <c r="C482" s="35">
        <f>SUM([12]Ahmadnagar:Yavatmal!C481)</f>
        <v>0</v>
      </c>
      <c r="D482" s="36">
        <f>SUM([12]Ahmadnagar:Yavatmal!D481)</f>
        <v>0</v>
      </c>
      <c r="E482" s="35">
        <f>SUM([12]Ahmadnagar:Yavatmal!E481)</f>
        <v>0</v>
      </c>
      <c r="F482" s="36">
        <f>SUM([12]Ahmadnagar:Yavatmal!F481)</f>
        <v>0</v>
      </c>
      <c r="G482" s="125">
        <f t="shared" si="255"/>
        <v>0</v>
      </c>
      <c r="H482" s="125">
        <f t="shared" si="255"/>
        <v>0</v>
      </c>
      <c r="I482" s="35">
        <f>SUM([12]Ahmadnagar:Yavatmal!I481)</f>
        <v>0</v>
      </c>
      <c r="J482" s="36">
        <f>SUM([12]Ahmadnagar:Yavatmal!J481)</f>
        <v>0</v>
      </c>
      <c r="K482" s="35">
        <f>SUM([12]Ahmadnagar:Yavatmal!K481)</f>
        <v>0</v>
      </c>
      <c r="L482" s="36">
        <f>SUM([12]Ahmadnagar:Yavatmal!L481)</f>
        <v>0</v>
      </c>
      <c r="M482" s="36">
        <f>SUM([12]Ahmadnagar:Yavatmal!M481)</f>
        <v>0</v>
      </c>
      <c r="N482" s="36">
        <f>SUM([12]Ahmadnagar:Yavatmal!N481)</f>
        <v>0</v>
      </c>
      <c r="O482" s="37">
        <v>0</v>
      </c>
      <c r="P482" s="35">
        <f>SUM([12]Ahmadnagar:Yavatmal!P481)</f>
        <v>0</v>
      </c>
      <c r="Q482" s="36">
        <f>SUM([12]Ahmadnagar:Yavatmal!Q481)</f>
        <v>0</v>
      </c>
      <c r="R482" s="35">
        <f>SUM([12]Ahmadnagar:Yavatmal!R481)</f>
        <v>0</v>
      </c>
      <c r="S482" s="36">
        <f>SUM([12]Ahmadnagar:Yavatmal!S481)</f>
        <v>0</v>
      </c>
      <c r="T482" s="35">
        <f>SUM([12]Ahmadnagar:Yavatmal!T481)</f>
        <v>0</v>
      </c>
      <c r="U482" s="38">
        <f>SUM([12]Ahmadnagar:Yavatmal!U481)</f>
        <v>0</v>
      </c>
      <c r="V482" s="36">
        <f>SUM([12]Ahmadnagar:Yavatmal!V481)</f>
        <v>0</v>
      </c>
      <c r="W482" s="36">
        <f>SUM([12]Ahmadnagar:Yavatmal!W481)</f>
        <v>0</v>
      </c>
      <c r="X482" s="39"/>
      <c r="Y482" s="35">
        <f>SUM([12]Ahmadnagar:Yavatmal!Y481)</f>
        <v>0</v>
      </c>
      <c r="Z482" s="38">
        <f>SUM([12]Ahmadnagar:Yavatmal!Z481)</f>
        <v>0</v>
      </c>
      <c r="AA482" s="35">
        <f>SUM([12]Ahmadnagar:Yavatmal!AA481)</f>
        <v>0</v>
      </c>
      <c r="AB482" s="38">
        <f>SUM([12]Ahmadnagar:Yavatmal!AB481)</f>
        <v>0</v>
      </c>
      <c r="AC482" s="30"/>
      <c r="AD482" s="1">
        <f>SUM([12]Ahmadnagar:Yavatmal!AB481)</f>
        <v>0</v>
      </c>
      <c r="AE482" s="1" t="b">
        <f t="shared" si="250"/>
        <v>1</v>
      </c>
    </row>
    <row r="483" spans="1:31">
      <c r="A483" s="173">
        <f t="shared" si="254"/>
        <v>26.500000000000004</v>
      </c>
      <c r="B483" s="34" t="s">
        <v>342</v>
      </c>
      <c r="C483" s="35">
        <f>SUM([12]Ahmadnagar:Yavatmal!C482)</f>
        <v>0</v>
      </c>
      <c r="D483" s="36">
        <f>SUM([12]Ahmadnagar:Yavatmal!D482)</f>
        <v>0</v>
      </c>
      <c r="E483" s="35">
        <f>SUM([12]Ahmadnagar:Yavatmal!E482)</f>
        <v>0</v>
      </c>
      <c r="F483" s="36">
        <f>SUM([12]Ahmadnagar:Yavatmal!F482)</f>
        <v>0</v>
      </c>
      <c r="G483" s="125">
        <f t="shared" si="255"/>
        <v>0</v>
      </c>
      <c r="H483" s="125">
        <f t="shared" si="255"/>
        <v>0</v>
      </c>
      <c r="I483" s="35">
        <f>SUM([12]Ahmadnagar:Yavatmal!I482)</f>
        <v>0</v>
      </c>
      <c r="J483" s="36">
        <f>SUM([12]Ahmadnagar:Yavatmal!J482)</f>
        <v>0</v>
      </c>
      <c r="K483" s="35">
        <f>SUM([12]Ahmadnagar:Yavatmal!K482)</f>
        <v>0</v>
      </c>
      <c r="L483" s="36">
        <f>SUM([12]Ahmadnagar:Yavatmal!L482)</f>
        <v>0</v>
      </c>
      <c r="M483" s="36">
        <f>SUM([12]Ahmadnagar:Yavatmal!M482)</f>
        <v>0</v>
      </c>
      <c r="N483" s="36">
        <f>SUM([12]Ahmadnagar:Yavatmal!N482)</f>
        <v>0</v>
      </c>
      <c r="O483" s="37">
        <v>0</v>
      </c>
      <c r="P483" s="35">
        <f>SUM([12]Ahmadnagar:Yavatmal!P482)</f>
        <v>0</v>
      </c>
      <c r="Q483" s="36">
        <f>SUM([12]Ahmadnagar:Yavatmal!Q482)</f>
        <v>0</v>
      </c>
      <c r="R483" s="35">
        <f>SUM([12]Ahmadnagar:Yavatmal!R482)</f>
        <v>0</v>
      </c>
      <c r="S483" s="36">
        <f>SUM([12]Ahmadnagar:Yavatmal!S482)</f>
        <v>0</v>
      </c>
      <c r="T483" s="35">
        <f>SUM([12]Ahmadnagar:Yavatmal!T482)</f>
        <v>0</v>
      </c>
      <c r="U483" s="38">
        <f>SUM([12]Ahmadnagar:Yavatmal!U482)</f>
        <v>0</v>
      </c>
      <c r="V483" s="36">
        <f>SUM([12]Ahmadnagar:Yavatmal!V482)</f>
        <v>0</v>
      </c>
      <c r="W483" s="36">
        <f>SUM([12]Ahmadnagar:Yavatmal!W482)</f>
        <v>0</v>
      </c>
      <c r="X483" s="39"/>
      <c r="Y483" s="35">
        <f>SUM([12]Ahmadnagar:Yavatmal!Y482)</f>
        <v>0</v>
      </c>
      <c r="Z483" s="38">
        <f>SUM([12]Ahmadnagar:Yavatmal!Z482)</f>
        <v>0</v>
      </c>
      <c r="AA483" s="35">
        <f>SUM([12]Ahmadnagar:Yavatmal!AA482)</f>
        <v>0</v>
      </c>
      <c r="AB483" s="38">
        <f>SUM([12]Ahmadnagar:Yavatmal!AB482)</f>
        <v>0</v>
      </c>
      <c r="AC483" s="30"/>
      <c r="AD483" s="1">
        <f>SUM([12]Ahmadnagar:Yavatmal!AB482)</f>
        <v>0</v>
      </c>
      <c r="AE483" s="1" t="b">
        <f t="shared" si="250"/>
        <v>1</v>
      </c>
    </row>
    <row r="484" spans="1:31">
      <c r="A484" s="173">
        <f t="shared" si="254"/>
        <v>26.510000000000005</v>
      </c>
      <c r="B484" s="34" t="s">
        <v>329</v>
      </c>
      <c r="C484" s="35">
        <f>SUM([12]Ahmadnagar:Yavatmal!C483)</f>
        <v>0</v>
      </c>
      <c r="D484" s="36">
        <f>SUM([12]Ahmadnagar:Yavatmal!D483)</f>
        <v>0</v>
      </c>
      <c r="E484" s="35">
        <f>SUM([12]Ahmadnagar:Yavatmal!E483)</f>
        <v>0</v>
      </c>
      <c r="F484" s="36">
        <f>SUM([12]Ahmadnagar:Yavatmal!F483)</f>
        <v>0</v>
      </c>
      <c r="G484" s="125">
        <f t="shared" si="255"/>
        <v>0</v>
      </c>
      <c r="H484" s="125">
        <f t="shared" si="255"/>
        <v>0</v>
      </c>
      <c r="I484" s="35">
        <f>SUM([12]Ahmadnagar:Yavatmal!I483)</f>
        <v>0</v>
      </c>
      <c r="J484" s="36">
        <f>SUM([12]Ahmadnagar:Yavatmal!J483)</f>
        <v>0</v>
      </c>
      <c r="K484" s="35">
        <f>SUM([12]Ahmadnagar:Yavatmal!K483)</f>
        <v>0</v>
      </c>
      <c r="L484" s="36">
        <f>SUM([12]Ahmadnagar:Yavatmal!L483)</f>
        <v>0</v>
      </c>
      <c r="M484" s="36">
        <f>SUM([12]Ahmadnagar:Yavatmal!M483)</f>
        <v>0</v>
      </c>
      <c r="N484" s="36">
        <f>SUM([12]Ahmadnagar:Yavatmal!N483)</f>
        <v>0</v>
      </c>
      <c r="O484" s="37">
        <v>0</v>
      </c>
      <c r="P484" s="35">
        <f>SUM([12]Ahmadnagar:Yavatmal!P483)</f>
        <v>0</v>
      </c>
      <c r="Q484" s="36">
        <f>SUM([12]Ahmadnagar:Yavatmal!Q483)</f>
        <v>0</v>
      </c>
      <c r="R484" s="35">
        <f>SUM([12]Ahmadnagar:Yavatmal!R483)</f>
        <v>0</v>
      </c>
      <c r="S484" s="36">
        <f>SUM([12]Ahmadnagar:Yavatmal!S483)</f>
        <v>0</v>
      </c>
      <c r="T484" s="35">
        <f>SUM([12]Ahmadnagar:Yavatmal!T483)</f>
        <v>0</v>
      </c>
      <c r="U484" s="38">
        <f>SUM([12]Ahmadnagar:Yavatmal!U483)</f>
        <v>0</v>
      </c>
      <c r="V484" s="36">
        <f>SUM([12]Ahmadnagar:Yavatmal!V483)</f>
        <v>0</v>
      </c>
      <c r="W484" s="36">
        <f>SUM([12]Ahmadnagar:Yavatmal!W483)</f>
        <v>0</v>
      </c>
      <c r="X484" s="39"/>
      <c r="Y484" s="35">
        <f>SUM([12]Ahmadnagar:Yavatmal!Y483)</f>
        <v>0</v>
      </c>
      <c r="Z484" s="38">
        <f>SUM([12]Ahmadnagar:Yavatmal!Z483)</f>
        <v>0</v>
      </c>
      <c r="AA484" s="35">
        <f>SUM([12]Ahmadnagar:Yavatmal!AA483)</f>
        <v>0</v>
      </c>
      <c r="AB484" s="38">
        <f>SUM([12]Ahmadnagar:Yavatmal!AB483)</f>
        <v>0</v>
      </c>
      <c r="AC484" s="30"/>
      <c r="AD484" s="1">
        <f>SUM([12]Ahmadnagar:Yavatmal!AB483)</f>
        <v>0</v>
      </c>
      <c r="AE484" s="1" t="b">
        <f t="shared" si="250"/>
        <v>1</v>
      </c>
    </row>
    <row r="485" spans="1:31" ht="30">
      <c r="A485" s="173">
        <f t="shared" si="254"/>
        <v>26.520000000000007</v>
      </c>
      <c r="B485" s="34" t="s">
        <v>77</v>
      </c>
      <c r="C485" s="35">
        <f>SUM([12]Ahmadnagar:Yavatmal!C484)</f>
        <v>0</v>
      </c>
      <c r="D485" s="36">
        <f>SUM([12]Ahmadnagar:Yavatmal!D484)</f>
        <v>0</v>
      </c>
      <c r="E485" s="35">
        <f>SUM([12]Ahmadnagar:Yavatmal!E484)</f>
        <v>0</v>
      </c>
      <c r="F485" s="36">
        <f>SUM([12]Ahmadnagar:Yavatmal!F484)</f>
        <v>0</v>
      </c>
      <c r="G485" s="125">
        <f t="shared" si="255"/>
        <v>0</v>
      </c>
      <c r="H485" s="125">
        <f t="shared" si="255"/>
        <v>0</v>
      </c>
      <c r="I485" s="35">
        <f>SUM([12]Ahmadnagar:Yavatmal!I484)</f>
        <v>0</v>
      </c>
      <c r="J485" s="36">
        <f>SUM([12]Ahmadnagar:Yavatmal!J484)</f>
        <v>0</v>
      </c>
      <c r="K485" s="35">
        <f>SUM([12]Ahmadnagar:Yavatmal!K484)</f>
        <v>0</v>
      </c>
      <c r="L485" s="36">
        <f>SUM([12]Ahmadnagar:Yavatmal!L484)</f>
        <v>0</v>
      </c>
      <c r="M485" s="36">
        <f>SUM([12]Ahmadnagar:Yavatmal!M484)</f>
        <v>0</v>
      </c>
      <c r="N485" s="36">
        <f>SUM([12]Ahmadnagar:Yavatmal!N484)</f>
        <v>0</v>
      </c>
      <c r="O485" s="158">
        <v>1.5</v>
      </c>
      <c r="P485" s="35">
        <f>SUM([12]Ahmadnagar:Yavatmal!P484)</f>
        <v>50</v>
      </c>
      <c r="Q485" s="36">
        <f>SUM([12]Ahmadnagar:Yavatmal!Q484)</f>
        <v>1</v>
      </c>
      <c r="R485" s="35">
        <f>SUM([12]Ahmadnagar:Yavatmal!R484)</f>
        <v>50</v>
      </c>
      <c r="S485" s="36">
        <f>SUM([12]Ahmadnagar:Yavatmal!S484)</f>
        <v>1</v>
      </c>
      <c r="T485" s="35">
        <f>SUM([12]Ahmadnagar:Yavatmal!T484)</f>
        <v>0</v>
      </c>
      <c r="U485" s="38">
        <f>SUM([12]Ahmadnagar:Yavatmal!U484)</f>
        <v>0</v>
      </c>
      <c r="V485" s="36">
        <f>SUM([12]Ahmadnagar:Yavatmal!V484)</f>
        <v>0</v>
      </c>
      <c r="W485" s="36">
        <f>SUM([12]Ahmadnagar:Yavatmal!W484)</f>
        <v>0</v>
      </c>
      <c r="X485" s="39"/>
      <c r="Y485" s="35">
        <f>SUM([12]Ahmadnagar:Yavatmal!Y484)</f>
        <v>50</v>
      </c>
      <c r="Z485" s="38">
        <f>SUM([12]Ahmadnagar:Yavatmal!Z484)</f>
        <v>1</v>
      </c>
      <c r="AA485" s="35">
        <f>SUM([12]Ahmadnagar:Yavatmal!AA484)</f>
        <v>50</v>
      </c>
      <c r="AB485" s="38">
        <f>SUM([12]Ahmadnagar:Yavatmal!AB484)</f>
        <v>1</v>
      </c>
      <c r="AC485" s="244" t="s">
        <v>129</v>
      </c>
      <c r="AD485" s="1">
        <f>SUM([12]Ahmadnagar:Yavatmal!AB484)</f>
        <v>1</v>
      </c>
      <c r="AE485" s="1" t="b">
        <f t="shared" si="250"/>
        <v>1</v>
      </c>
    </row>
    <row r="486" spans="1:31" ht="30">
      <c r="A486" s="173">
        <f t="shared" si="254"/>
        <v>26.530000000000008</v>
      </c>
      <c r="B486" s="34" t="s">
        <v>38</v>
      </c>
      <c r="C486" s="35">
        <f>SUM([12]Ahmadnagar:Yavatmal!C485)</f>
        <v>0</v>
      </c>
      <c r="D486" s="36">
        <f>SUM([12]Ahmadnagar:Yavatmal!D485)</f>
        <v>0</v>
      </c>
      <c r="E486" s="35">
        <f>SUM([12]Ahmadnagar:Yavatmal!E485)</f>
        <v>0</v>
      </c>
      <c r="F486" s="36">
        <f>SUM([12]Ahmadnagar:Yavatmal!F485)</f>
        <v>0</v>
      </c>
      <c r="G486" s="125">
        <f t="shared" si="255"/>
        <v>0</v>
      </c>
      <c r="H486" s="125">
        <f t="shared" si="255"/>
        <v>0</v>
      </c>
      <c r="I486" s="35">
        <f>SUM([12]Ahmadnagar:Yavatmal!I485)</f>
        <v>0</v>
      </c>
      <c r="J486" s="36">
        <f>SUM([12]Ahmadnagar:Yavatmal!J485)</f>
        <v>0</v>
      </c>
      <c r="K486" s="35">
        <f>SUM([12]Ahmadnagar:Yavatmal!K485)</f>
        <v>0</v>
      </c>
      <c r="L486" s="36">
        <f>SUM([12]Ahmadnagar:Yavatmal!L485)</f>
        <v>0</v>
      </c>
      <c r="M486" s="36">
        <f>SUM([12]Ahmadnagar:Yavatmal!M485)</f>
        <v>0</v>
      </c>
      <c r="N486" s="36">
        <f>SUM([12]Ahmadnagar:Yavatmal!N485)</f>
        <v>0</v>
      </c>
      <c r="O486" s="158">
        <v>1.75</v>
      </c>
      <c r="P486" s="35">
        <f>SUM([12]Ahmadnagar:Yavatmal!P485)</f>
        <v>50</v>
      </c>
      <c r="Q486" s="36">
        <f>SUM([12]Ahmadnagar:Yavatmal!Q485)</f>
        <v>1.5</v>
      </c>
      <c r="R486" s="35">
        <f>SUM([12]Ahmadnagar:Yavatmal!R485)</f>
        <v>50</v>
      </c>
      <c r="S486" s="36">
        <f>SUM([12]Ahmadnagar:Yavatmal!S485)</f>
        <v>1.5</v>
      </c>
      <c r="T486" s="35">
        <f>SUM([12]Ahmadnagar:Yavatmal!T485)</f>
        <v>0</v>
      </c>
      <c r="U486" s="38">
        <f>SUM([12]Ahmadnagar:Yavatmal!U485)</f>
        <v>0</v>
      </c>
      <c r="V486" s="36">
        <f>SUM([12]Ahmadnagar:Yavatmal!V485)</f>
        <v>0</v>
      </c>
      <c r="W486" s="36">
        <f>SUM([12]Ahmadnagar:Yavatmal!W485)</f>
        <v>0</v>
      </c>
      <c r="X486" s="39"/>
      <c r="Y486" s="35">
        <f>SUM([12]Ahmadnagar:Yavatmal!Y485)</f>
        <v>50</v>
      </c>
      <c r="Z486" s="38">
        <f>SUM([12]Ahmadnagar:Yavatmal!Z485)</f>
        <v>1.5</v>
      </c>
      <c r="AA486" s="35">
        <f>SUM([12]Ahmadnagar:Yavatmal!AA485)</f>
        <v>50</v>
      </c>
      <c r="AB486" s="38">
        <f>SUM([12]Ahmadnagar:Yavatmal!AB485)</f>
        <v>1.5</v>
      </c>
      <c r="AC486" s="244" t="s">
        <v>129</v>
      </c>
      <c r="AD486" s="1">
        <f>SUM([12]Ahmadnagar:Yavatmal!AB485)</f>
        <v>1.5</v>
      </c>
      <c r="AE486" s="1" t="b">
        <f t="shared" si="250"/>
        <v>1</v>
      </c>
    </row>
    <row r="487" spans="1:31" ht="30">
      <c r="A487" s="173">
        <f t="shared" si="254"/>
        <v>26.54000000000001</v>
      </c>
      <c r="B487" s="34" t="s">
        <v>308</v>
      </c>
      <c r="C487" s="35">
        <f>SUM([12]Ahmadnagar:Yavatmal!C486)</f>
        <v>0</v>
      </c>
      <c r="D487" s="36">
        <f>SUM([12]Ahmadnagar:Yavatmal!D486)</f>
        <v>0</v>
      </c>
      <c r="E487" s="35">
        <f>SUM([12]Ahmadnagar:Yavatmal!E486)</f>
        <v>0</v>
      </c>
      <c r="F487" s="36">
        <f>SUM([12]Ahmadnagar:Yavatmal!F486)</f>
        <v>0</v>
      </c>
      <c r="G487" s="125">
        <f t="shared" si="255"/>
        <v>0</v>
      </c>
      <c r="H487" s="125">
        <f t="shared" si="255"/>
        <v>0</v>
      </c>
      <c r="I487" s="35">
        <f>SUM([12]Ahmadnagar:Yavatmal!I486)</f>
        <v>0</v>
      </c>
      <c r="J487" s="36">
        <f>SUM([12]Ahmadnagar:Yavatmal!J486)</f>
        <v>0</v>
      </c>
      <c r="K487" s="35">
        <f>SUM([12]Ahmadnagar:Yavatmal!K486)</f>
        <v>0</v>
      </c>
      <c r="L487" s="36">
        <f>SUM([12]Ahmadnagar:Yavatmal!L486)</f>
        <v>0</v>
      </c>
      <c r="M487" s="36">
        <f>SUM([12]Ahmadnagar:Yavatmal!M486)</f>
        <v>0</v>
      </c>
      <c r="N487" s="36">
        <f>SUM([12]Ahmadnagar:Yavatmal!N486)</f>
        <v>0</v>
      </c>
      <c r="O487" s="158">
        <v>0.375</v>
      </c>
      <c r="P487" s="35">
        <f>SUM([12]Ahmadnagar:Yavatmal!P486)</f>
        <v>50</v>
      </c>
      <c r="Q487" s="36">
        <f>SUM([12]Ahmadnagar:Yavatmal!Q486)</f>
        <v>0.375</v>
      </c>
      <c r="R487" s="35">
        <f>SUM([12]Ahmadnagar:Yavatmal!R486)</f>
        <v>50</v>
      </c>
      <c r="S487" s="36">
        <f>SUM([12]Ahmadnagar:Yavatmal!S486)</f>
        <v>0.375</v>
      </c>
      <c r="T487" s="35">
        <f>SUM([12]Ahmadnagar:Yavatmal!T486)</f>
        <v>0</v>
      </c>
      <c r="U487" s="38">
        <f>SUM([12]Ahmadnagar:Yavatmal!U486)</f>
        <v>0</v>
      </c>
      <c r="V487" s="36">
        <f>SUM([12]Ahmadnagar:Yavatmal!V486)</f>
        <v>0</v>
      </c>
      <c r="W487" s="36">
        <f>SUM([12]Ahmadnagar:Yavatmal!W486)</f>
        <v>0</v>
      </c>
      <c r="X487" s="39"/>
      <c r="Y487" s="35">
        <f>SUM([12]Ahmadnagar:Yavatmal!Y486)</f>
        <v>50</v>
      </c>
      <c r="Z487" s="38">
        <f>SUM([12]Ahmadnagar:Yavatmal!Z486)</f>
        <v>0.375</v>
      </c>
      <c r="AA487" s="35">
        <f>SUM([12]Ahmadnagar:Yavatmal!AA486)</f>
        <v>50</v>
      </c>
      <c r="AB487" s="38">
        <f>SUM([12]Ahmadnagar:Yavatmal!AB486)</f>
        <v>0.375</v>
      </c>
      <c r="AC487" s="244" t="s">
        <v>129</v>
      </c>
      <c r="AD487" s="1">
        <f>SUM([12]Ahmadnagar:Yavatmal!AB486)</f>
        <v>0.375</v>
      </c>
      <c r="AE487" s="1" t="b">
        <f t="shared" si="250"/>
        <v>1</v>
      </c>
    </row>
    <row r="488" spans="1:31" ht="30">
      <c r="A488" s="173">
        <f t="shared" si="254"/>
        <v>26.550000000000011</v>
      </c>
      <c r="B488" s="34" t="s">
        <v>40</v>
      </c>
      <c r="C488" s="35">
        <f>SUM([12]Ahmadnagar:Yavatmal!C487)</f>
        <v>0</v>
      </c>
      <c r="D488" s="36">
        <f>SUM([12]Ahmadnagar:Yavatmal!D487)</f>
        <v>0</v>
      </c>
      <c r="E488" s="35">
        <f>SUM([12]Ahmadnagar:Yavatmal!E487)</f>
        <v>0</v>
      </c>
      <c r="F488" s="36">
        <f>SUM([12]Ahmadnagar:Yavatmal!F487)</f>
        <v>0</v>
      </c>
      <c r="G488" s="125">
        <f t="shared" si="255"/>
        <v>0</v>
      </c>
      <c r="H488" s="125">
        <f t="shared" si="255"/>
        <v>0</v>
      </c>
      <c r="I488" s="35">
        <f>SUM([12]Ahmadnagar:Yavatmal!I487)</f>
        <v>0</v>
      </c>
      <c r="J488" s="36">
        <f>SUM([12]Ahmadnagar:Yavatmal!J487)</f>
        <v>0</v>
      </c>
      <c r="K488" s="35">
        <f>SUM([12]Ahmadnagar:Yavatmal!K487)</f>
        <v>0</v>
      </c>
      <c r="L488" s="36">
        <f>SUM([12]Ahmadnagar:Yavatmal!L487)</f>
        <v>0</v>
      </c>
      <c r="M488" s="36">
        <f>SUM([12]Ahmadnagar:Yavatmal!M487)</f>
        <v>0</v>
      </c>
      <c r="N488" s="36">
        <f>SUM([12]Ahmadnagar:Yavatmal!N487)</f>
        <v>0</v>
      </c>
      <c r="O488" s="158"/>
      <c r="P488" s="35">
        <f>SUM([12]Ahmadnagar:Yavatmal!P487)</f>
        <v>0</v>
      </c>
      <c r="Q488" s="36">
        <f>SUM([12]Ahmadnagar:Yavatmal!Q487)</f>
        <v>0</v>
      </c>
      <c r="R488" s="35">
        <f>SUM([12]Ahmadnagar:Yavatmal!R487)</f>
        <v>0</v>
      </c>
      <c r="S488" s="36">
        <f>SUM([12]Ahmadnagar:Yavatmal!S487)</f>
        <v>0</v>
      </c>
      <c r="T488" s="35">
        <f>SUM([12]Ahmadnagar:Yavatmal!T487)</f>
        <v>0</v>
      </c>
      <c r="U488" s="38">
        <f>SUM([12]Ahmadnagar:Yavatmal!U487)</f>
        <v>0</v>
      </c>
      <c r="V488" s="36">
        <f>SUM([12]Ahmadnagar:Yavatmal!V487)</f>
        <v>0</v>
      </c>
      <c r="W488" s="36">
        <f>SUM([12]Ahmadnagar:Yavatmal!W487)</f>
        <v>0</v>
      </c>
      <c r="X488" s="39"/>
      <c r="Y488" s="35">
        <f>SUM([12]Ahmadnagar:Yavatmal!Y487)</f>
        <v>0</v>
      </c>
      <c r="Z488" s="38">
        <f>SUM([12]Ahmadnagar:Yavatmal!Z487)</f>
        <v>0</v>
      </c>
      <c r="AA488" s="35">
        <f>SUM([12]Ahmadnagar:Yavatmal!AA487)</f>
        <v>0</v>
      </c>
      <c r="AB488" s="38">
        <f>SUM([12]Ahmadnagar:Yavatmal!AB487)</f>
        <v>0</v>
      </c>
      <c r="AC488" s="30"/>
      <c r="AD488" s="1">
        <f>SUM([12]Ahmadnagar:Yavatmal!AB487)</f>
        <v>0</v>
      </c>
      <c r="AE488" s="1" t="b">
        <f t="shared" si="250"/>
        <v>1</v>
      </c>
    </row>
    <row r="489" spans="1:31" ht="28.5">
      <c r="A489" s="31"/>
      <c r="B489" s="25" t="s">
        <v>343</v>
      </c>
      <c r="C489" s="33">
        <f>SUM(C480:C488)</f>
        <v>0</v>
      </c>
      <c r="D489" s="33">
        <f>SUM(D480:D488)</f>
        <v>0</v>
      </c>
      <c r="E489" s="33">
        <f>SUM(E480:E488)</f>
        <v>0</v>
      </c>
      <c r="F489" s="33">
        <f>SUM(F480:F488)</f>
        <v>0</v>
      </c>
      <c r="G489" s="129">
        <f t="shared" si="255"/>
        <v>0</v>
      </c>
      <c r="H489" s="129">
        <f t="shared" si="255"/>
        <v>0</v>
      </c>
      <c r="I489" s="33">
        <f>SUM(I480:I488)</f>
        <v>0</v>
      </c>
      <c r="J489" s="33">
        <f>SUM(J480:J488)</f>
        <v>0</v>
      </c>
      <c r="K489" s="33">
        <f>SUM(K480:K488)</f>
        <v>0</v>
      </c>
      <c r="L489" s="33">
        <f>SUM(L480:L488)</f>
        <v>0</v>
      </c>
      <c r="M489" s="26">
        <f>SUM([12]Ahmadnagar:Yavatmal!M488)</f>
        <v>0</v>
      </c>
      <c r="N489" s="26">
        <f>SUM([12]Ahmadnagar:Yavatmal!N488)</f>
        <v>0</v>
      </c>
      <c r="O489" s="158"/>
      <c r="P489" s="33">
        <f>P487</f>
        <v>50</v>
      </c>
      <c r="Q489" s="229">
        <f>SUM(Q480:Q488)</f>
        <v>2.875</v>
      </c>
      <c r="R489" s="33">
        <f>R487</f>
        <v>50</v>
      </c>
      <c r="S489" s="250">
        <f>SUM(S480:S488)</f>
        <v>2.875</v>
      </c>
      <c r="T489" s="33">
        <f>SUM([12]Ahmadnagar:Yavatmal!T488)</f>
        <v>0</v>
      </c>
      <c r="U489" s="28">
        <f>SUM([12]Ahmadnagar:Yavatmal!U488)</f>
        <v>0</v>
      </c>
      <c r="V489" s="26">
        <f>SUM([12]Ahmadnagar:Yavatmal!V488)</f>
        <v>0</v>
      </c>
      <c r="W489" s="26">
        <f>SUM([12]Ahmadnagar:Yavatmal!W488)</f>
        <v>0</v>
      </c>
      <c r="X489" s="39"/>
      <c r="Y489" s="33">
        <f>SUM([12]Ahmadnagar:Yavatmal!Y488)</f>
        <v>50</v>
      </c>
      <c r="Z489" s="28">
        <f>SUM([12]Ahmadnagar:Yavatmal!Z488)</f>
        <v>2.875</v>
      </c>
      <c r="AA489" s="33">
        <f>AA487</f>
        <v>50</v>
      </c>
      <c r="AB489" s="28">
        <f>SUM([12]Ahmadnagar:Yavatmal!AB488)</f>
        <v>2.875</v>
      </c>
      <c r="AC489" s="30"/>
      <c r="AD489" s="1">
        <f>SUM([12]Ahmadnagar:Yavatmal!AB488)</f>
        <v>2.875</v>
      </c>
      <c r="AE489" s="1" t="b">
        <f t="shared" si="250"/>
        <v>1</v>
      </c>
    </row>
    <row r="490" spans="1:31">
      <c r="A490" s="31"/>
      <c r="B490" s="25" t="s">
        <v>344</v>
      </c>
      <c r="C490" s="33">
        <f>SUM([12]Ahmadnagar:Yavatmal!C489)</f>
        <v>0</v>
      </c>
      <c r="D490" s="26">
        <f>SUM([12]Ahmadnagar:Yavatmal!D489)</f>
        <v>0</v>
      </c>
      <c r="E490" s="33">
        <f>SUM([12]Ahmadnagar:Yavatmal!E489)</f>
        <v>0</v>
      </c>
      <c r="F490" s="26">
        <f>SUM([12]Ahmadnagar:Yavatmal!F489)</f>
        <v>0</v>
      </c>
      <c r="G490" s="129">
        <f t="shared" si="255"/>
        <v>0</v>
      </c>
      <c r="H490" s="129">
        <f t="shared" si="255"/>
        <v>0</v>
      </c>
      <c r="I490" s="33">
        <f>SUM([12]Ahmadnagar:Yavatmal!I489)</f>
        <v>0</v>
      </c>
      <c r="J490" s="26">
        <f>SUM([12]Ahmadnagar:Yavatmal!J489)</f>
        <v>0</v>
      </c>
      <c r="K490" s="33">
        <f>SUM([12]Ahmadnagar:Yavatmal!K489)</f>
        <v>0</v>
      </c>
      <c r="L490" s="26">
        <f>SUM([12]Ahmadnagar:Yavatmal!L489)</f>
        <v>0</v>
      </c>
      <c r="M490" s="26">
        <f>SUM([12]Ahmadnagar:Yavatmal!M489)</f>
        <v>0</v>
      </c>
      <c r="N490" s="26">
        <f>SUM([12]Ahmadnagar:Yavatmal!N489)</f>
        <v>0</v>
      </c>
      <c r="O490" s="27"/>
      <c r="P490" s="33">
        <f>SUM([12]Ahmadnagar:Yavatmal!P489)</f>
        <v>0</v>
      </c>
      <c r="Q490" s="26">
        <f>SUM([12]Ahmadnagar:Yavatmal!Q489)</f>
        <v>0</v>
      </c>
      <c r="R490" s="33">
        <f>SUM([12]Ahmadnagar:Yavatmal!R489)</f>
        <v>0</v>
      </c>
      <c r="S490" s="26">
        <f>SUM([12]Ahmadnagar:Yavatmal!S489)</f>
        <v>0</v>
      </c>
      <c r="T490" s="33">
        <f>SUM([12]Ahmadnagar:Yavatmal!T489)</f>
        <v>0</v>
      </c>
      <c r="U490" s="28">
        <f>SUM([12]Ahmadnagar:Yavatmal!U489)</f>
        <v>0</v>
      </c>
      <c r="V490" s="26">
        <f>SUM([12]Ahmadnagar:Yavatmal!V489)</f>
        <v>0</v>
      </c>
      <c r="W490" s="26">
        <f>SUM([12]Ahmadnagar:Yavatmal!W489)</f>
        <v>0</v>
      </c>
      <c r="X490" s="39"/>
      <c r="Y490" s="33">
        <f>SUM([12]Ahmadnagar:Yavatmal!Y489)</f>
        <v>0</v>
      </c>
      <c r="Z490" s="28">
        <f>SUM([12]Ahmadnagar:Yavatmal!Z489)</f>
        <v>0</v>
      </c>
      <c r="AA490" s="33">
        <f>SUM([12]Ahmadnagar:Yavatmal!AA489)</f>
        <v>0</v>
      </c>
      <c r="AB490" s="28">
        <f>SUM([12]Ahmadnagar:Yavatmal!AB489)</f>
        <v>0</v>
      </c>
      <c r="AC490" s="30"/>
      <c r="AD490" s="1">
        <f>SUM([12]Ahmadnagar:Yavatmal!AB489)</f>
        <v>0</v>
      </c>
      <c r="AE490" s="1" t="b">
        <f t="shared" si="250"/>
        <v>1</v>
      </c>
    </row>
    <row r="491" spans="1:31" ht="30">
      <c r="A491" s="173">
        <f>+A484+0.01</f>
        <v>26.520000000000007</v>
      </c>
      <c r="B491" s="57" t="s">
        <v>311</v>
      </c>
      <c r="C491" s="58">
        <f>SUM([12]Ahmadnagar:Yavatmal!C490)</f>
        <v>0</v>
      </c>
      <c r="D491" s="59">
        <f>SUM([12]Ahmadnagar:Yavatmal!D490)</f>
        <v>0</v>
      </c>
      <c r="E491" s="58">
        <f>SUM([12]Ahmadnagar:Yavatmal!E490)</f>
        <v>0</v>
      </c>
      <c r="F491" s="59">
        <f>SUM([12]Ahmadnagar:Yavatmal!F490)</f>
        <v>0</v>
      </c>
      <c r="G491" s="135">
        <f t="shared" si="255"/>
        <v>0</v>
      </c>
      <c r="H491" s="135">
        <f t="shared" si="255"/>
        <v>0</v>
      </c>
      <c r="I491" s="58">
        <f>SUM([12]Ahmadnagar:Yavatmal!I490)</f>
        <v>0</v>
      </c>
      <c r="J491" s="59">
        <f>SUM([12]Ahmadnagar:Yavatmal!J490)</f>
        <v>0</v>
      </c>
      <c r="K491" s="58">
        <f>SUM([12]Ahmadnagar:Yavatmal!K490)</f>
        <v>0</v>
      </c>
      <c r="L491" s="59">
        <f>SUM([12]Ahmadnagar:Yavatmal!L490)</f>
        <v>0</v>
      </c>
      <c r="M491" s="59">
        <f>SUM([12]Ahmadnagar:Yavatmal!M490)</f>
        <v>0</v>
      </c>
      <c r="N491" s="59">
        <f>SUM([12]Ahmadnagar:Yavatmal!N490)</f>
        <v>0</v>
      </c>
      <c r="O491" s="158">
        <v>27</v>
      </c>
      <c r="P491" s="58">
        <f>SUM([12]Ahmadnagar:Yavatmal!P490)</f>
        <v>150</v>
      </c>
      <c r="Q491" s="59">
        <f>SUM([12]Ahmadnagar:Yavatmal!Q490)</f>
        <v>27</v>
      </c>
      <c r="R491" s="58">
        <f>SUM([12]Ahmadnagar:Yavatmal!R490)</f>
        <v>150</v>
      </c>
      <c r="S491" s="59">
        <f>SUM([12]Ahmadnagar:Yavatmal!S490)</f>
        <v>27</v>
      </c>
      <c r="T491" s="58">
        <f>SUM([12]Ahmadnagar:Yavatmal!T490)</f>
        <v>0</v>
      </c>
      <c r="U491" s="60">
        <f>SUM([12]Ahmadnagar:Yavatmal!U490)</f>
        <v>0</v>
      </c>
      <c r="V491" s="59">
        <f>SUM([12]Ahmadnagar:Yavatmal!V490)</f>
        <v>0</v>
      </c>
      <c r="W491" s="59">
        <f>SUM([12]Ahmadnagar:Yavatmal!W490)</f>
        <v>0</v>
      </c>
      <c r="X491" s="39"/>
      <c r="Y491" s="58">
        <f>SUM([12]Ahmadnagar:Yavatmal!Y490)</f>
        <v>150</v>
      </c>
      <c r="Z491" s="60">
        <f>SUM([12]Ahmadnagar:Yavatmal!Z490)</f>
        <v>27</v>
      </c>
      <c r="AA491" s="58">
        <f>SUM([12]Ahmadnagar:Yavatmal!AA490)</f>
        <v>150</v>
      </c>
      <c r="AB491" s="60">
        <f>SUM([12]Ahmadnagar:Yavatmal!AB490)</f>
        <v>27</v>
      </c>
      <c r="AC491" s="244" t="s">
        <v>129</v>
      </c>
      <c r="AD491" s="1">
        <f>SUM([12]Ahmadnagar:Yavatmal!AB490)</f>
        <v>27</v>
      </c>
      <c r="AE491" s="1" t="b">
        <f t="shared" si="250"/>
        <v>1</v>
      </c>
    </row>
    <row r="492" spans="1:31" ht="30">
      <c r="A492" s="173">
        <f>+A491+0.01</f>
        <v>26.530000000000008</v>
      </c>
      <c r="B492" s="57" t="s">
        <v>312</v>
      </c>
      <c r="C492" s="58">
        <f>SUM([12]Ahmadnagar:Yavatmal!C491)</f>
        <v>0</v>
      </c>
      <c r="D492" s="59">
        <f>SUM([12]Ahmadnagar:Yavatmal!D491)</f>
        <v>0</v>
      </c>
      <c r="E492" s="58">
        <f>SUM([12]Ahmadnagar:Yavatmal!E491)</f>
        <v>0</v>
      </c>
      <c r="F492" s="59">
        <f>SUM([12]Ahmadnagar:Yavatmal!F491)</f>
        <v>0</v>
      </c>
      <c r="G492" s="135">
        <f t="shared" si="255"/>
        <v>0</v>
      </c>
      <c r="H492" s="135">
        <f t="shared" si="255"/>
        <v>0</v>
      </c>
      <c r="I492" s="58">
        <f>SUM([12]Ahmadnagar:Yavatmal!I491)</f>
        <v>0</v>
      </c>
      <c r="J492" s="59">
        <f>SUM([12]Ahmadnagar:Yavatmal!J491)</f>
        <v>0</v>
      </c>
      <c r="K492" s="58">
        <f>SUM([12]Ahmadnagar:Yavatmal!K491)</f>
        <v>0</v>
      </c>
      <c r="L492" s="59">
        <f>SUM([12]Ahmadnagar:Yavatmal!L491)</f>
        <v>0</v>
      </c>
      <c r="M492" s="59">
        <f>SUM([12]Ahmadnagar:Yavatmal!M491)</f>
        <v>0</v>
      </c>
      <c r="N492" s="59">
        <f>SUM([12]Ahmadnagar:Yavatmal!N491)</f>
        <v>0</v>
      </c>
      <c r="O492" s="158">
        <v>1.7999999999999998</v>
      </c>
      <c r="P492" s="58">
        <f>SUM([12]Ahmadnagar:Yavatmal!P491)</f>
        <v>150</v>
      </c>
      <c r="Q492" s="59">
        <f>SUM([12]Ahmadnagar:Yavatmal!Q491)</f>
        <v>1.8</v>
      </c>
      <c r="R492" s="58">
        <f>SUM([12]Ahmadnagar:Yavatmal!R491)</f>
        <v>150</v>
      </c>
      <c r="S492" s="59">
        <f>SUM([12]Ahmadnagar:Yavatmal!S491)</f>
        <v>1.8</v>
      </c>
      <c r="T492" s="58">
        <f>SUM([12]Ahmadnagar:Yavatmal!T491)</f>
        <v>0</v>
      </c>
      <c r="U492" s="60">
        <f>SUM([12]Ahmadnagar:Yavatmal!U491)</f>
        <v>0</v>
      </c>
      <c r="V492" s="59">
        <f>SUM([12]Ahmadnagar:Yavatmal!V491)</f>
        <v>0</v>
      </c>
      <c r="W492" s="59">
        <f>SUM([12]Ahmadnagar:Yavatmal!W491)</f>
        <v>0</v>
      </c>
      <c r="X492" s="39"/>
      <c r="Y492" s="58">
        <f>SUM([12]Ahmadnagar:Yavatmal!Y491)</f>
        <v>150</v>
      </c>
      <c r="Z492" s="60">
        <f>SUM([12]Ahmadnagar:Yavatmal!Z491)</f>
        <v>1.8</v>
      </c>
      <c r="AA492" s="58">
        <f>SUM([12]Ahmadnagar:Yavatmal!AA491)</f>
        <v>150</v>
      </c>
      <c r="AB492" s="60">
        <f>SUM([12]Ahmadnagar:Yavatmal!AB491)</f>
        <v>1.8</v>
      </c>
      <c r="AC492" s="244" t="s">
        <v>129</v>
      </c>
      <c r="AD492" s="1">
        <f>SUM([12]Ahmadnagar:Yavatmal!AB491)</f>
        <v>1.8</v>
      </c>
      <c r="AE492" s="1" t="b">
        <f t="shared" si="250"/>
        <v>1</v>
      </c>
    </row>
    <row r="493" spans="1:31" ht="44.25" customHeight="1">
      <c r="A493" s="173">
        <f>+A492+0.01</f>
        <v>26.54000000000001</v>
      </c>
      <c r="B493" s="57" t="s">
        <v>313</v>
      </c>
      <c r="C493" s="58">
        <f>SUM([12]Ahmadnagar:Yavatmal!C492)</f>
        <v>0</v>
      </c>
      <c r="D493" s="59">
        <f>SUM([12]Ahmadnagar:Yavatmal!D492)</f>
        <v>0</v>
      </c>
      <c r="E493" s="58">
        <f>SUM([12]Ahmadnagar:Yavatmal!E492)</f>
        <v>0</v>
      </c>
      <c r="F493" s="59">
        <f>SUM([12]Ahmadnagar:Yavatmal!F492)</f>
        <v>0</v>
      </c>
      <c r="G493" s="135">
        <f t="shared" si="255"/>
        <v>0</v>
      </c>
      <c r="H493" s="135">
        <f t="shared" si="255"/>
        <v>0</v>
      </c>
      <c r="I493" s="58">
        <f>SUM([12]Ahmadnagar:Yavatmal!I492)</f>
        <v>0</v>
      </c>
      <c r="J493" s="59">
        <f>SUM([12]Ahmadnagar:Yavatmal!J492)</f>
        <v>0</v>
      </c>
      <c r="K493" s="58">
        <f>SUM([12]Ahmadnagar:Yavatmal!K492)</f>
        <v>0</v>
      </c>
      <c r="L493" s="59">
        <f>SUM([12]Ahmadnagar:Yavatmal!L492)</f>
        <v>0</v>
      </c>
      <c r="M493" s="59">
        <f>SUM([12]Ahmadnagar:Yavatmal!M492)</f>
        <v>0</v>
      </c>
      <c r="N493" s="59">
        <f>SUM([12]Ahmadnagar:Yavatmal!N492)</f>
        <v>0</v>
      </c>
      <c r="O493" s="158">
        <v>1.5</v>
      </c>
      <c r="P493" s="58">
        <f>SUM([12]Ahmadnagar:Yavatmal!P492)</f>
        <v>150</v>
      </c>
      <c r="Q493" s="59">
        <f>SUM([12]Ahmadnagar:Yavatmal!Q492)</f>
        <v>1.5</v>
      </c>
      <c r="R493" s="58">
        <f>SUM([12]Ahmadnagar:Yavatmal!R492)</f>
        <v>150</v>
      </c>
      <c r="S493" s="59">
        <f>SUM([12]Ahmadnagar:Yavatmal!S492)</f>
        <v>1.5</v>
      </c>
      <c r="T493" s="58">
        <f>SUM([12]Ahmadnagar:Yavatmal!T492)</f>
        <v>0</v>
      </c>
      <c r="U493" s="60">
        <f>SUM([12]Ahmadnagar:Yavatmal!U492)</f>
        <v>0</v>
      </c>
      <c r="V493" s="59">
        <f>SUM([12]Ahmadnagar:Yavatmal!V492)</f>
        <v>0</v>
      </c>
      <c r="W493" s="59">
        <f>SUM([12]Ahmadnagar:Yavatmal!W492)</f>
        <v>0</v>
      </c>
      <c r="X493" s="39"/>
      <c r="Y493" s="58">
        <f>SUM([12]Ahmadnagar:Yavatmal!Y492)</f>
        <v>150</v>
      </c>
      <c r="Z493" s="60">
        <f>SUM([12]Ahmadnagar:Yavatmal!Z492)</f>
        <v>1.5</v>
      </c>
      <c r="AA493" s="58">
        <f>SUM([12]Ahmadnagar:Yavatmal!AA492)</f>
        <v>150</v>
      </c>
      <c r="AB493" s="60">
        <f>SUM([12]Ahmadnagar:Yavatmal!AB492)</f>
        <v>1.5</v>
      </c>
      <c r="AC493" s="244" t="s">
        <v>129</v>
      </c>
      <c r="AD493" s="1">
        <f>SUM([12]Ahmadnagar:Yavatmal!AB492)</f>
        <v>1.5</v>
      </c>
      <c r="AE493" s="1" t="b">
        <f t="shared" si="250"/>
        <v>1</v>
      </c>
    </row>
    <row r="494" spans="1:31">
      <c r="A494" s="173">
        <f>+A493+0.01</f>
        <v>26.550000000000011</v>
      </c>
      <c r="B494" s="57" t="s">
        <v>47</v>
      </c>
      <c r="C494" s="58">
        <f>SUM([12]Ahmadnagar:Yavatmal!C493)</f>
        <v>0</v>
      </c>
      <c r="D494" s="59">
        <f>SUM([12]Ahmadnagar:Yavatmal!D493)</f>
        <v>0</v>
      </c>
      <c r="E494" s="58">
        <f>SUM([12]Ahmadnagar:Yavatmal!E493)</f>
        <v>0</v>
      </c>
      <c r="F494" s="59">
        <f>SUM([12]Ahmadnagar:Yavatmal!F493)</f>
        <v>0</v>
      </c>
      <c r="G494" s="135">
        <f t="shared" si="255"/>
        <v>0</v>
      </c>
      <c r="H494" s="135">
        <f t="shared" si="255"/>
        <v>0</v>
      </c>
      <c r="I494" s="58">
        <f>SUM([12]Ahmadnagar:Yavatmal!I493)</f>
        <v>0</v>
      </c>
      <c r="J494" s="59">
        <f>SUM([12]Ahmadnagar:Yavatmal!J493)</f>
        <v>0</v>
      </c>
      <c r="K494" s="58">
        <f>SUM([12]Ahmadnagar:Yavatmal!K493)</f>
        <v>0</v>
      </c>
      <c r="L494" s="59">
        <f>SUM([12]Ahmadnagar:Yavatmal!L493)</f>
        <v>0</v>
      </c>
      <c r="M494" s="59">
        <f>SUM([12]Ahmadnagar:Yavatmal!M493)</f>
        <v>0</v>
      </c>
      <c r="N494" s="59">
        <f>SUM([12]Ahmadnagar:Yavatmal!N493)</f>
        <v>0</v>
      </c>
      <c r="O494" s="124">
        <v>0</v>
      </c>
      <c r="P494" s="58">
        <f>SUM([12]Ahmadnagar:Yavatmal!P493)</f>
        <v>0</v>
      </c>
      <c r="Q494" s="59">
        <f>SUM([12]Ahmadnagar:Yavatmal!Q493)</f>
        <v>0</v>
      </c>
      <c r="R494" s="58">
        <f>SUM([12]Ahmadnagar:Yavatmal!R493)</f>
        <v>0</v>
      </c>
      <c r="S494" s="59">
        <f>SUM([12]Ahmadnagar:Yavatmal!S493)</f>
        <v>0</v>
      </c>
      <c r="T494" s="58">
        <f>SUM([12]Ahmadnagar:Yavatmal!T493)</f>
        <v>0</v>
      </c>
      <c r="U494" s="60">
        <f>SUM([12]Ahmadnagar:Yavatmal!U493)</f>
        <v>0</v>
      </c>
      <c r="V494" s="59">
        <f>SUM([12]Ahmadnagar:Yavatmal!V493)</f>
        <v>0</v>
      </c>
      <c r="W494" s="59">
        <f>SUM([12]Ahmadnagar:Yavatmal!W493)</f>
        <v>0</v>
      </c>
      <c r="X494" s="39"/>
      <c r="Y494" s="58">
        <f>SUM([12]Ahmadnagar:Yavatmal!Y493)</f>
        <v>0</v>
      </c>
      <c r="Z494" s="60">
        <f>SUM([12]Ahmadnagar:Yavatmal!Z493)</f>
        <v>0</v>
      </c>
      <c r="AA494" s="58">
        <f>SUM([12]Ahmadnagar:Yavatmal!AA493)</f>
        <v>0</v>
      </c>
      <c r="AB494" s="60">
        <f>SUM([12]Ahmadnagar:Yavatmal!AB493)</f>
        <v>0</v>
      </c>
      <c r="AC494" s="30"/>
      <c r="AD494" s="1">
        <f>SUM([12]Ahmadnagar:Yavatmal!AB493)</f>
        <v>0</v>
      </c>
      <c r="AE494" s="1" t="b">
        <f t="shared" si="250"/>
        <v>1</v>
      </c>
    </row>
    <row r="495" spans="1:31" ht="30">
      <c r="A495" s="31" t="s">
        <v>48</v>
      </c>
      <c r="B495" s="34" t="s">
        <v>85</v>
      </c>
      <c r="C495" s="35">
        <f>SUM([12]Ahmadnagar:Yavatmal!C494)</f>
        <v>0</v>
      </c>
      <c r="D495" s="36">
        <f>SUM([12]Ahmadnagar:Yavatmal!D494)</f>
        <v>0</v>
      </c>
      <c r="E495" s="35">
        <f>SUM([12]Ahmadnagar:Yavatmal!E494)</f>
        <v>0</v>
      </c>
      <c r="F495" s="36">
        <f>SUM([12]Ahmadnagar:Yavatmal!F494)</f>
        <v>0</v>
      </c>
      <c r="G495" s="125">
        <f t="shared" si="255"/>
        <v>0</v>
      </c>
      <c r="H495" s="125">
        <f t="shared" si="255"/>
        <v>0</v>
      </c>
      <c r="I495" s="35">
        <f>SUM([12]Ahmadnagar:Yavatmal!I494)</f>
        <v>0</v>
      </c>
      <c r="J495" s="36">
        <f>SUM([12]Ahmadnagar:Yavatmal!J494)</f>
        <v>0</v>
      </c>
      <c r="K495" s="35">
        <f>SUM([12]Ahmadnagar:Yavatmal!K494)</f>
        <v>0</v>
      </c>
      <c r="L495" s="36">
        <f>SUM([12]Ahmadnagar:Yavatmal!L494)</f>
        <v>0</v>
      </c>
      <c r="M495" s="36">
        <f>SUM([12]Ahmadnagar:Yavatmal!M494)</f>
        <v>0</v>
      </c>
      <c r="N495" s="36">
        <f>SUM([12]Ahmadnagar:Yavatmal!N494)</f>
        <v>0</v>
      </c>
      <c r="O495" s="158">
        <v>4.5</v>
      </c>
      <c r="P495" s="35">
        <f>SUM([12]Ahmadnagar:Yavatmal!P494)</f>
        <v>1</v>
      </c>
      <c r="Q495" s="36">
        <f>SUM([12]Ahmadnagar:Yavatmal!Q494)</f>
        <v>3</v>
      </c>
      <c r="R495" s="35">
        <f>SUM([12]Ahmadnagar:Yavatmal!R494)</f>
        <v>1</v>
      </c>
      <c r="S495" s="36">
        <f>SUM([12]Ahmadnagar:Yavatmal!S494)</f>
        <v>3</v>
      </c>
      <c r="T495" s="35">
        <f>SUM([12]Ahmadnagar:Yavatmal!T494)</f>
        <v>0</v>
      </c>
      <c r="U495" s="38">
        <f>SUM([12]Ahmadnagar:Yavatmal!U494)</f>
        <v>0</v>
      </c>
      <c r="V495" s="36">
        <f>SUM([12]Ahmadnagar:Yavatmal!V494)</f>
        <v>0</v>
      </c>
      <c r="W495" s="36">
        <f>SUM([12]Ahmadnagar:Yavatmal!W494)</f>
        <v>0</v>
      </c>
      <c r="X495" s="39"/>
      <c r="Y495" s="35">
        <f>SUM([12]Ahmadnagar:Yavatmal!Y494)</f>
        <v>1</v>
      </c>
      <c r="Z495" s="38">
        <f>SUM([12]Ahmadnagar:Yavatmal!Z494)</f>
        <v>3</v>
      </c>
      <c r="AA495" s="35">
        <f>SUM([12]Ahmadnagar:Yavatmal!AA494)</f>
        <v>1</v>
      </c>
      <c r="AB495" s="38">
        <f>SUM([12]Ahmadnagar:Yavatmal!AB494)</f>
        <v>3</v>
      </c>
      <c r="AC495" s="30" t="s">
        <v>129</v>
      </c>
      <c r="AD495" s="1">
        <f>SUM([12]Ahmadnagar:Yavatmal!AB494)</f>
        <v>3</v>
      </c>
      <c r="AE495" s="1" t="b">
        <f t="shared" si="250"/>
        <v>1</v>
      </c>
    </row>
    <row r="496" spans="1:31" ht="75">
      <c r="A496" s="31" t="s">
        <v>50</v>
      </c>
      <c r="B496" s="34" t="s">
        <v>345</v>
      </c>
      <c r="C496" s="35">
        <f>SUM([12]Ahmadnagar:Yavatmal!C495)</f>
        <v>0</v>
      </c>
      <c r="D496" s="36">
        <f>SUM([12]Ahmadnagar:Yavatmal!D495)</f>
        <v>0</v>
      </c>
      <c r="E496" s="35">
        <f>SUM([12]Ahmadnagar:Yavatmal!E495)</f>
        <v>0</v>
      </c>
      <c r="F496" s="36">
        <f>SUM([12]Ahmadnagar:Yavatmal!F495)</f>
        <v>0</v>
      </c>
      <c r="G496" s="125">
        <f t="shared" si="255"/>
        <v>0</v>
      </c>
      <c r="H496" s="125">
        <f t="shared" si="255"/>
        <v>0</v>
      </c>
      <c r="I496" s="35">
        <f>SUM([12]Ahmadnagar:Yavatmal!I495)</f>
        <v>0</v>
      </c>
      <c r="J496" s="36">
        <f>SUM([12]Ahmadnagar:Yavatmal!J495)</f>
        <v>0</v>
      </c>
      <c r="K496" s="35">
        <f>SUM([12]Ahmadnagar:Yavatmal!K495)</f>
        <v>0</v>
      </c>
      <c r="L496" s="36">
        <f>SUM([12]Ahmadnagar:Yavatmal!L495)</f>
        <v>0</v>
      </c>
      <c r="M496" s="36">
        <f>SUM([12]Ahmadnagar:Yavatmal!M495)</f>
        <v>0</v>
      </c>
      <c r="N496" s="36">
        <f>SUM([12]Ahmadnagar:Yavatmal!N495)</f>
        <v>0</v>
      </c>
      <c r="O496" s="158">
        <v>0</v>
      </c>
      <c r="P496" s="35">
        <f>SUM([12]Ahmadnagar:Yavatmal!P495)</f>
        <v>0</v>
      </c>
      <c r="Q496" s="36">
        <f>SUM([12]Ahmadnagar:Yavatmal!Q495)</f>
        <v>0</v>
      </c>
      <c r="R496" s="35">
        <f>SUM([12]Ahmadnagar:Yavatmal!R495)</f>
        <v>0</v>
      </c>
      <c r="S496" s="36">
        <f>SUM([12]Ahmadnagar:Yavatmal!S495)</f>
        <v>0</v>
      </c>
      <c r="T496" s="35">
        <f>SUM([12]Ahmadnagar:Yavatmal!T495)</f>
        <v>0</v>
      </c>
      <c r="U496" s="38">
        <f>SUM([12]Ahmadnagar:Yavatmal!U495)</f>
        <v>0</v>
      </c>
      <c r="V496" s="36">
        <f>SUM([12]Ahmadnagar:Yavatmal!V495)</f>
        <v>0</v>
      </c>
      <c r="W496" s="36">
        <f>SUM([12]Ahmadnagar:Yavatmal!W495)</f>
        <v>0</v>
      </c>
      <c r="X496" s="39"/>
      <c r="Y496" s="35">
        <f>SUM([12]Ahmadnagar:Yavatmal!Y495)</f>
        <v>0</v>
      </c>
      <c r="Z496" s="38">
        <f>SUM([12]Ahmadnagar:Yavatmal!Z495)</f>
        <v>0</v>
      </c>
      <c r="AA496" s="35">
        <f>SUM([12]Ahmadnagar:Yavatmal!AA495)</f>
        <v>0</v>
      </c>
      <c r="AB496" s="38">
        <f>SUM([12]Ahmadnagar:Yavatmal!AB495)</f>
        <v>0</v>
      </c>
      <c r="AC496" s="30"/>
      <c r="AD496" s="1">
        <f>SUM([12]Ahmadnagar:Yavatmal!AB495)</f>
        <v>0</v>
      </c>
      <c r="AE496" s="1" t="b">
        <f t="shared" si="250"/>
        <v>1</v>
      </c>
    </row>
    <row r="497" spans="1:31" ht="30">
      <c r="A497" s="31" t="s">
        <v>52</v>
      </c>
      <c r="B497" s="34" t="s">
        <v>346</v>
      </c>
      <c r="C497" s="35">
        <f>SUM([12]Ahmadnagar:Yavatmal!C496)</f>
        <v>0</v>
      </c>
      <c r="D497" s="36">
        <f>SUM([12]Ahmadnagar:Yavatmal!D496)</f>
        <v>0</v>
      </c>
      <c r="E497" s="35">
        <f>SUM([12]Ahmadnagar:Yavatmal!E496)</f>
        <v>0</v>
      </c>
      <c r="F497" s="36">
        <f>SUM([12]Ahmadnagar:Yavatmal!F496)</f>
        <v>0</v>
      </c>
      <c r="G497" s="125">
        <f t="shared" si="255"/>
        <v>0</v>
      </c>
      <c r="H497" s="125">
        <f t="shared" si="255"/>
        <v>0</v>
      </c>
      <c r="I497" s="35">
        <f>SUM([12]Ahmadnagar:Yavatmal!I496)</f>
        <v>0</v>
      </c>
      <c r="J497" s="36">
        <f>SUM([12]Ahmadnagar:Yavatmal!J496)</f>
        <v>0</v>
      </c>
      <c r="K497" s="35">
        <f>SUM([12]Ahmadnagar:Yavatmal!K496)</f>
        <v>0</v>
      </c>
      <c r="L497" s="36">
        <f>SUM([12]Ahmadnagar:Yavatmal!L496)</f>
        <v>0</v>
      </c>
      <c r="M497" s="36">
        <f>SUM([12]Ahmadnagar:Yavatmal!M496)</f>
        <v>0</v>
      </c>
      <c r="N497" s="36">
        <f>SUM([12]Ahmadnagar:Yavatmal!N496)</f>
        <v>0</v>
      </c>
      <c r="O497" s="158">
        <v>2.7</v>
      </c>
      <c r="P497" s="35">
        <f>SUM([12]Ahmadnagar:Yavatmal!P496)</f>
        <v>1</v>
      </c>
      <c r="Q497" s="36">
        <f>SUM([12]Ahmadnagar:Yavatmal!Q496)</f>
        <v>1.8</v>
      </c>
      <c r="R497" s="35">
        <f>SUM([12]Ahmadnagar:Yavatmal!R496)</f>
        <v>1</v>
      </c>
      <c r="S497" s="36">
        <f>SUM([12]Ahmadnagar:Yavatmal!S496)</f>
        <v>1.8</v>
      </c>
      <c r="T497" s="35">
        <f>SUM([12]Ahmadnagar:Yavatmal!T496)</f>
        <v>0</v>
      </c>
      <c r="U497" s="38">
        <f>SUM([12]Ahmadnagar:Yavatmal!U496)</f>
        <v>0</v>
      </c>
      <c r="V497" s="36">
        <f>SUM([12]Ahmadnagar:Yavatmal!V496)</f>
        <v>0</v>
      </c>
      <c r="W497" s="36">
        <f>SUM([12]Ahmadnagar:Yavatmal!W496)</f>
        <v>0</v>
      </c>
      <c r="X497" s="39"/>
      <c r="Y497" s="35">
        <f>SUM([12]Ahmadnagar:Yavatmal!Y496)</f>
        <v>1</v>
      </c>
      <c r="Z497" s="38">
        <f>SUM([12]Ahmadnagar:Yavatmal!Z496)</f>
        <v>1.8</v>
      </c>
      <c r="AA497" s="35">
        <f>SUM([12]Ahmadnagar:Yavatmal!AA496)</f>
        <v>1</v>
      </c>
      <c r="AB497" s="38">
        <f>SUM([12]Ahmadnagar:Yavatmal!AB496)</f>
        <v>1.8</v>
      </c>
      <c r="AC497" s="99" t="s">
        <v>129</v>
      </c>
      <c r="AD497" s="1">
        <f>SUM([12]Ahmadnagar:Yavatmal!AB496)</f>
        <v>1.8</v>
      </c>
      <c r="AE497" s="1" t="b">
        <f t="shared" si="250"/>
        <v>1</v>
      </c>
    </row>
    <row r="498" spans="1:31" ht="30">
      <c r="A498" s="31" t="s">
        <v>54</v>
      </c>
      <c r="B498" s="34" t="s">
        <v>347</v>
      </c>
      <c r="C498" s="35">
        <f>SUM([12]Ahmadnagar:Yavatmal!C497)</f>
        <v>0</v>
      </c>
      <c r="D498" s="36">
        <f>SUM([12]Ahmadnagar:Yavatmal!D497)</f>
        <v>0</v>
      </c>
      <c r="E498" s="35">
        <f>SUM([12]Ahmadnagar:Yavatmal!E497)</f>
        <v>0</v>
      </c>
      <c r="F498" s="36">
        <f>SUM([12]Ahmadnagar:Yavatmal!F497)</f>
        <v>0</v>
      </c>
      <c r="G498" s="125">
        <f t="shared" si="255"/>
        <v>0</v>
      </c>
      <c r="H498" s="125">
        <f t="shared" si="255"/>
        <v>0</v>
      </c>
      <c r="I498" s="35">
        <f>SUM([12]Ahmadnagar:Yavatmal!I497)</f>
        <v>0</v>
      </c>
      <c r="J498" s="36">
        <f>SUM([12]Ahmadnagar:Yavatmal!J497)</f>
        <v>0</v>
      </c>
      <c r="K498" s="35">
        <f>SUM([12]Ahmadnagar:Yavatmal!K497)</f>
        <v>0</v>
      </c>
      <c r="L498" s="36">
        <f>SUM([12]Ahmadnagar:Yavatmal!L497)</f>
        <v>0</v>
      </c>
      <c r="M498" s="36">
        <f>SUM([12]Ahmadnagar:Yavatmal!M497)</f>
        <v>0</v>
      </c>
      <c r="N498" s="36">
        <f>SUM([12]Ahmadnagar:Yavatmal!N497)</f>
        <v>0</v>
      </c>
      <c r="O498" s="158">
        <v>1.8000000000000003</v>
      </c>
      <c r="P498" s="35">
        <f>SUM([12]Ahmadnagar:Yavatmal!P497)</f>
        <v>1</v>
      </c>
      <c r="Q498" s="36">
        <f>SUM([12]Ahmadnagar:Yavatmal!Q497)</f>
        <v>1.2</v>
      </c>
      <c r="R498" s="35">
        <f>SUM([12]Ahmadnagar:Yavatmal!R497)</f>
        <v>1</v>
      </c>
      <c r="S498" s="36">
        <f>SUM([12]Ahmadnagar:Yavatmal!S497)</f>
        <v>1.2</v>
      </c>
      <c r="T498" s="35">
        <f>SUM([12]Ahmadnagar:Yavatmal!T497)</f>
        <v>0</v>
      </c>
      <c r="U498" s="38">
        <f>SUM([12]Ahmadnagar:Yavatmal!U497)</f>
        <v>0</v>
      </c>
      <c r="V498" s="36">
        <f>SUM([12]Ahmadnagar:Yavatmal!V497)</f>
        <v>0</v>
      </c>
      <c r="W498" s="36">
        <f>SUM([12]Ahmadnagar:Yavatmal!W497)</f>
        <v>0</v>
      </c>
      <c r="X498" s="39"/>
      <c r="Y498" s="35">
        <f>SUM([12]Ahmadnagar:Yavatmal!Y497)</f>
        <v>1</v>
      </c>
      <c r="Z498" s="38">
        <f>SUM([12]Ahmadnagar:Yavatmal!Z497)</f>
        <v>1.2</v>
      </c>
      <c r="AA498" s="35">
        <f>SUM([12]Ahmadnagar:Yavatmal!AA497)</f>
        <v>1</v>
      </c>
      <c r="AB498" s="38">
        <f>SUM([12]Ahmadnagar:Yavatmal!AB497)</f>
        <v>1.2</v>
      </c>
      <c r="AC498" s="99" t="s">
        <v>129</v>
      </c>
      <c r="AD498" s="1">
        <f>SUM([12]Ahmadnagar:Yavatmal!AB497)</f>
        <v>1.2</v>
      </c>
      <c r="AE498" s="1" t="b">
        <f t="shared" si="250"/>
        <v>1</v>
      </c>
    </row>
    <row r="499" spans="1:31" ht="45">
      <c r="A499" s="31" t="s">
        <v>56</v>
      </c>
      <c r="B499" s="34" t="s">
        <v>348</v>
      </c>
      <c r="C499" s="35">
        <f>SUM([12]Ahmadnagar:Yavatmal!C498)</f>
        <v>0</v>
      </c>
      <c r="D499" s="36">
        <f>SUM([12]Ahmadnagar:Yavatmal!D498)</f>
        <v>0</v>
      </c>
      <c r="E499" s="35">
        <f>SUM([12]Ahmadnagar:Yavatmal!E498)</f>
        <v>0</v>
      </c>
      <c r="F499" s="36">
        <f>SUM([12]Ahmadnagar:Yavatmal!F498)</f>
        <v>0</v>
      </c>
      <c r="G499" s="125">
        <f t="shared" si="255"/>
        <v>0</v>
      </c>
      <c r="H499" s="125">
        <f t="shared" si="255"/>
        <v>0</v>
      </c>
      <c r="I499" s="35">
        <f>SUM([12]Ahmadnagar:Yavatmal!I498)</f>
        <v>0</v>
      </c>
      <c r="J499" s="36">
        <f>SUM([12]Ahmadnagar:Yavatmal!J498)</f>
        <v>0</v>
      </c>
      <c r="K499" s="35">
        <f>SUM([12]Ahmadnagar:Yavatmal!K498)</f>
        <v>0</v>
      </c>
      <c r="L499" s="36">
        <f>SUM([12]Ahmadnagar:Yavatmal!L498)</f>
        <v>0</v>
      </c>
      <c r="M499" s="36">
        <f>SUM([12]Ahmadnagar:Yavatmal!M498)</f>
        <v>0</v>
      </c>
      <c r="N499" s="36">
        <f>SUM([12]Ahmadnagar:Yavatmal!N498)</f>
        <v>0</v>
      </c>
      <c r="O499" s="158">
        <v>1.8000000000000003</v>
      </c>
      <c r="P499" s="35">
        <f>SUM([12]Ahmadnagar:Yavatmal!P498)</f>
        <v>1</v>
      </c>
      <c r="Q499" s="36">
        <f>SUM([12]Ahmadnagar:Yavatmal!Q498)</f>
        <v>1.2</v>
      </c>
      <c r="R499" s="35">
        <f>SUM([12]Ahmadnagar:Yavatmal!R498)</f>
        <v>1</v>
      </c>
      <c r="S499" s="36">
        <f>SUM([12]Ahmadnagar:Yavatmal!S498)</f>
        <v>1.2</v>
      </c>
      <c r="T499" s="35">
        <f>SUM([12]Ahmadnagar:Yavatmal!T498)</f>
        <v>0</v>
      </c>
      <c r="U499" s="38">
        <f>SUM([12]Ahmadnagar:Yavatmal!U498)</f>
        <v>0</v>
      </c>
      <c r="V499" s="36">
        <f>SUM([12]Ahmadnagar:Yavatmal!V498)</f>
        <v>0</v>
      </c>
      <c r="W499" s="36">
        <f>SUM([12]Ahmadnagar:Yavatmal!W498)</f>
        <v>0</v>
      </c>
      <c r="X499" s="39"/>
      <c r="Y499" s="35">
        <f>SUM([12]Ahmadnagar:Yavatmal!Y498)</f>
        <v>1</v>
      </c>
      <c r="Z499" s="38">
        <f>SUM([12]Ahmadnagar:Yavatmal!Z498)</f>
        <v>1.2</v>
      </c>
      <c r="AA499" s="35">
        <f>SUM([12]Ahmadnagar:Yavatmal!AA498)</f>
        <v>1</v>
      </c>
      <c r="AB499" s="38">
        <f>SUM([12]Ahmadnagar:Yavatmal!AB498)</f>
        <v>1.2</v>
      </c>
      <c r="AC499" s="99" t="s">
        <v>129</v>
      </c>
      <c r="AD499" s="1">
        <f>SUM([12]Ahmadnagar:Yavatmal!AB498)</f>
        <v>1.2</v>
      </c>
      <c r="AE499" s="1" t="b">
        <f t="shared" si="250"/>
        <v>1</v>
      </c>
    </row>
    <row r="500" spans="1:31" ht="60">
      <c r="A500" s="31" t="s">
        <v>58</v>
      </c>
      <c r="B500" s="34" t="s">
        <v>349</v>
      </c>
      <c r="C500" s="35">
        <f>SUM([12]Ahmadnagar:Yavatmal!C499)</f>
        <v>0</v>
      </c>
      <c r="D500" s="36">
        <f>SUM([12]Ahmadnagar:Yavatmal!D499)</f>
        <v>0</v>
      </c>
      <c r="E500" s="35">
        <f>SUM([12]Ahmadnagar:Yavatmal!E499)</f>
        <v>0</v>
      </c>
      <c r="F500" s="36">
        <f>SUM([12]Ahmadnagar:Yavatmal!F499)</f>
        <v>0</v>
      </c>
      <c r="G500" s="125">
        <f t="shared" si="255"/>
        <v>0</v>
      </c>
      <c r="H500" s="125">
        <f t="shared" si="255"/>
        <v>0</v>
      </c>
      <c r="I500" s="35">
        <f>SUM([12]Ahmadnagar:Yavatmal!I499)</f>
        <v>0</v>
      </c>
      <c r="J500" s="36">
        <f>SUM([12]Ahmadnagar:Yavatmal!J499)</f>
        <v>0</v>
      </c>
      <c r="K500" s="35">
        <f>SUM([12]Ahmadnagar:Yavatmal!K499)</f>
        <v>0</v>
      </c>
      <c r="L500" s="36">
        <f>SUM([12]Ahmadnagar:Yavatmal!L499)</f>
        <v>0</v>
      </c>
      <c r="M500" s="36">
        <f>SUM([12]Ahmadnagar:Yavatmal!M499)</f>
        <v>0</v>
      </c>
      <c r="N500" s="36">
        <f>SUM([12]Ahmadnagar:Yavatmal!N499)</f>
        <v>0</v>
      </c>
      <c r="O500" s="158">
        <v>2.6999999999999997</v>
      </c>
      <c r="P500" s="35">
        <f>SUM([12]Ahmadnagar:Yavatmal!P499)</f>
        <v>1</v>
      </c>
      <c r="Q500" s="36">
        <f>SUM([12]Ahmadnagar:Yavatmal!Q499)</f>
        <v>1.8</v>
      </c>
      <c r="R500" s="35">
        <f>SUM([12]Ahmadnagar:Yavatmal!R499)</f>
        <v>1</v>
      </c>
      <c r="S500" s="36">
        <f>SUM([12]Ahmadnagar:Yavatmal!S499)</f>
        <v>1.8</v>
      </c>
      <c r="T500" s="35">
        <f>SUM([12]Ahmadnagar:Yavatmal!T499)</f>
        <v>0</v>
      </c>
      <c r="U500" s="38">
        <f>SUM([12]Ahmadnagar:Yavatmal!U499)</f>
        <v>0</v>
      </c>
      <c r="V500" s="36">
        <f>SUM([12]Ahmadnagar:Yavatmal!V499)</f>
        <v>0</v>
      </c>
      <c r="W500" s="36">
        <f>SUM([12]Ahmadnagar:Yavatmal!W499)</f>
        <v>0</v>
      </c>
      <c r="X500" s="39"/>
      <c r="Y500" s="35">
        <f>SUM([12]Ahmadnagar:Yavatmal!Y499)</f>
        <v>1</v>
      </c>
      <c r="Z500" s="38">
        <f>SUM([12]Ahmadnagar:Yavatmal!Z499)</f>
        <v>1.8</v>
      </c>
      <c r="AA500" s="35">
        <f>SUM([12]Ahmadnagar:Yavatmal!AA499)</f>
        <v>1</v>
      </c>
      <c r="AB500" s="38">
        <f>SUM([12]Ahmadnagar:Yavatmal!AB499)</f>
        <v>1.8</v>
      </c>
      <c r="AC500" s="99" t="s">
        <v>129</v>
      </c>
      <c r="AD500" s="1">
        <f>SUM([12]Ahmadnagar:Yavatmal!AB499)</f>
        <v>1.8</v>
      </c>
      <c r="AE500" s="1" t="b">
        <f t="shared" si="250"/>
        <v>1</v>
      </c>
    </row>
    <row r="501" spans="1:31" ht="30">
      <c r="A501" s="173">
        <f>+A490+0.01</f>
        <v>0.01</v>
      </c>
      <c r="B501" s="34" t="s">
        <v>350</v>
      </c>
      <c r="C501" s="35">
        <f>SUM([12]Ahmadnagar:Yavatmal!C500)</f>
        <v>0</v>
      </c>
      <c r="D501" s="36">
        <f>SUM([12]Ahmadnagar:Yavatmal!D500)</f>
        <v>0</v>
      </c>
      <c r="E501" s="35">
        <f>SUM([12]Ahmadnagar:Yavatmal!E500)</f>
        <v>0</v>
      </c>
      <c r="F501" s="36">
        <f>SUM([12]Ahmadnagar:Yavatmal!F500)</f>
        <v>0</v>
      </c>
      <c r="G501" s="125">
        <f t="shared" si="255"/>
        <v>0</v>
      </c>
      <c r="H501" s="125">
        <f t="shared" si="255"/>
        <v>0</v>
      </c>
      <c r="I501" s="35">
        <f>SUM([12]Ahmadnagar:Yavatmal!I500)</f>
        <v>0</v>
      </c>
      <c r="J501" s="36">
        <f>SUM([12]Ahmadnagar:Yavatmal!J500)</f>
        <v>0</v>
      </c>
      <c r="K501" s="35">
        <f>SUM([12]Ahmadnagar:Yavatmal!K500)</f>
        <v>0</v>
      </c>
      <c r="L501" s="36">
        <f>SUM([12]Ahmadnagar:Yavatmal!L500)</f>
        <v>0</v>
      </c>
      <c r="M501" s="36">
        <f>SUM([12]Ahmadnagar:Yavatmal!M500)</f>
        <v>0</v>
      </c>
      <c r="N501" s="36">
        <f>SUM([12]Ahmadnagar:Yavatmal!N500)</f>
        <v>0</v>
      </c>
      <c r="O501" s="158">
        <v>1.5</v>
      </c>
      <c r="P501" s="35">
        <f>SUM([12]Ahmadnagar:Yavatmal!P500)</f>
        <v>150</v>
      </c>
      <c r="Q501" s="36">
        <f>SUM([12]Ahmadnagar:Yavatmal!Q500)</f>
        <v>1.5</v>
      </c>
      <c r="R501" s="35">
        <f>SUM([12]Ahmadnagar:Yavatmal!R500)</f>
        <v>150</v>
      </c>
      <c r="S501" s="36">
        <f>SUM([12]Ahmadnagar:Yavatmal!S500)</f>
        <v>1.5</v>
      </c>
      <c r="T501" s="35">
        <f>SUM([12]Ahmadnagar:Yavatmal!T500)</f>
        <v>0</v>
      </c>
      <c r="U501" s="38">
        <f>SUM([12]Ahmadnagar:Yavatmal!U500)</f>
        <v>0</v>
      </c>
      <c r="V501" s="36">
        <f>SUM([12]Ahmadnagar:Yavatmal!V500)</f>
        <v>0</v>
      </c>
      <c r="W501" s="36">
        <f>SUM([12]Ahmadnagar:Yavatmal!W500)</f>
        <v>0</v>
      </c>
      <c r="X501" s="39"/>
      <c r="Y501" s="35">
        <f>SUM([12]Ahmadnagar:Yavatmal!Y500)</f>
        <v>150</v>
      </c>
      <c r="Z501" s="38">
        <f>SUM([12]Ahmadnagar:Yavatmal!Z500)</f>
        <v>1.5</v>
      </c>
      <c r="AA501" s="35">
        <f>SUM([12]Ahmadnagar:Yavatmal!AA500)</f>
        <v>150</v>
      </c>
      <c r="AB501" s="38">
        <f>SUM([12]Ahmadnagar:Yavatmal!AB500)</f>
        <v>1.5</v>
      </c>
      <c r="AC501" s="99" t="s">
        <v>129</v>
      </c>
      <c r="AD501" s="1">
        <f>SUM([12]Ahmadnagar:Yavatmal!AB500)</f>
        <v>1.5</v>
      </c>
      <c r="AE501" s="1" t="b">
        <f t="shared" si="250"/>
        <v>1</v>
      </c>
    </row>
    <row r="502" spans="1:31" ht="30">
      <c r="A502" s="173">
        <f t="shared" ref="A502:A510" si="256">+A501+0.01</f>
        <v>0.02</v>
      </c>
      <c r="B502" s="34" t="s">
        <v>351</v>
      </c>
      <c r="C502" s="35">
        <f>SUM([12]Ahmadnagar:Yavatmal!C501)</f>
        <v>0</v>
      </c>
      <c r="D502" s="36">
        <f>SUM([12]Ahmadnagar:Yavatmal!D501)</f>
        <v>0</v>
      </c>
      <c r="E502" s="35">
        <f>SUM([12]Ahmadnagar:Yavatmal!E501)</f>
        <v>0</v>
      </c>
      <c r="F502" s="36">
        <f>SUM([12]Ahmadnagar:Yavatmal!F501)</f>
        <v>0</v>
      </c>
      <c r="G502" s="125">
        <f t="shared" si="255"/>
        <v>0</v>
      </c>
      <c r="H502" s="125">
        <f t="shared" si="255"/>
        <v>0</v>
      </c>
      <c r="I502" s="35">
        <f>SUM([12]Ahmadnagar:Yavatmal!I501)</f>
        <v>0</v>
      </c>
      <c r="J502" s="36">
        <f>SUM([12]Ahmadnagar:Yavatmal!J501)</f>
        <v>0</v>
      </c>
      <c r="K502" s="35">
        <f>SUM([12]Ahmadnagar:Yavatmal!K501)</f>
        <v>0</v>
      </c>
      <c r="L502" s="36">
        <f>SUM([12]Ahmadnagar:Yavatmal!L501)</f>
        <v>0</v>
      </c>
      <c r="M502" s="36">
        <f>SUM([12]Ahmadnagar:Yavatmal!M501)</f>
        <v>0</v>
      </c>
      <c r="N502" s="36">
        <f>SUM([12]Ahmadnagar:Yavatmal!N501)</f>
        <v>0</v>
      </c>
      <c r="O502" s="158">
        <v>1.5</v>
      </c>
      <c r="P502" s="35">
        <f>SUM([12]Ahmadnagar:Yavatmal!P501)</f>
        <v>150</v>
      </c>
      <c r="Q502" s="36">
        <f>SUM([12]Ahmadnagar:Yavatmal!Q501)</f>
        <v>1.5</v>
      </c>
      <c r="R502" s="35">
        <f>SUM([12]Ahmadnagar:Yavatmal!R501)</f>
        <v>150</v>
      </c>
      <c r="S502" s="36">
        <f>SUM([12]Ahmadnagar:Yavatmal!S501)</f>
        <v>1.5</v>
      </c>
      <c r="T502" s="35">
        <f>SUM([12]Ahmadnagar:Yavatmal!T501)</f>
        <v>0</v>
      </c>
      <c r="U502" s="38">
        <f>SUM([12]Ahmadnagar:Yavatmal!U501)</f>
        <v>0</v>
      </c>
      <c r="V502" s="36">
        <f>SUM([12]Ahmadnagar:Yavatmal!V501)</f>
        <v>0</v>
      </c>
      <c r="W502" s="36">
        <f>SUM([12]Ahmadnagar:Yavatmal!W501)</f>
        <v>0</v>
      </c>
      <c r="X502" s="39"/>
      <c r="Y502" s="35">
        <f>SUM([12]Ahmadnagar:Yavatmal!Y501)</f>
        <v>150</v>
      </c>
      <c r="Z502" s="38">
        <f>SUM([12]Ahmadnagar:Yavatmal!Z501)</f>
        <v>1.5</v>
      </c>
      <c r="AA502" s="35">
        <f>SUM([12]Ahmadnagar:Yavatmal!AA501)</f>
        <v>150</v>
      </c>
      <c r="AB502" s="38">
        <f>SUM([12]Ahmadnagar:Yavatmal!AB501)</f>
        <v>1.5</v>
      </c>
      <c r="AC502" s="99" t="s">
        <v>129</v>
      </c>
      <c r="AD502" s="1">
        <f>SUM([12]Ahmadnagar:Yavatmal!AB501)</f>
        <v>1.5</v>
      </c>
      <c r="AE502" s="1" t="b">
        <f t="shared" si="250"/>
        <v>1</v>
      </c>
    </row>
    <row r="503" spans="1:31" ht="30">
      <c r="A503" s="173">
        <f t="shared" si="256"/>
        <v>0.03</v>
      </c>
      <c r="B503" s="34" t="s">
        <v>95</v>
      </c>
      <c r="C503" s="35">
        <f>SUM([12]Ahmadnagar:Yavatmal!C502)</f>
        <v>0</v>
      </c>
      <c r="D503" s="36">
        <f>SUM([12]Ahmadnagar:Yavatmal!D502)</f>
        <v>0</v>
      </c>
      <c r="E503" s="35">
        <f>SUM([12]Ahmadnagar:Yavatmal!E502)</f>
        <v>0</v>
      </c>
      <c r="F503" s="36">
        <f>SUM([12]Ahmadnagar:Yavatmal!F502)</f>
        <v>0</v>
      </c>
      <c r="G503" s="125">
        <f t="shared" si="255"/>
        <v>0</v>
      </c>
      <c r="H503" s="125">
        <f t="shared" si="255"/>
        <v>0</v>
      </c>
      <c r="I503" s="35">
        <f>SUM([12]Ahmadnagar:Yavatmal!I502)</f>
        <v>0</v>
      </c>
      <c r="J503" s="36">
        <f>SUM([12]Ahmadnagar:Yavatmal!J502)</f>
        <v>0</v>
      </c>
      <c r="K503" s="35">
        <f>SUM([12]Ahmadnagar:Yavatmal!K502)</f>
        <v>0</v>
      </c>
      <c r="L503" s="36">
        <f>SUM([12]Ahmadnagar:Yavatmal!L502)</f>
        <v>0</v>
      </c>
      <c r="M503" s="36">
        <f>SUM([12]Ahmadnagar:Yavatmal!M502)</f>
        <v>0</v>
      </c>
      <c r="N503" s="36">
        <f>SUM([12]Ahmadnagar:Yavatmal!N502)</f>
        <v>0</v>
      </c>
      <c r="O503" s="158">
        <v>1.875</v>
      </c>
      <c r="P503" s="35">
        <f>SUM([12]Ahmadnagar:Yavatmal!P502)</f>
        <v>150</v>
      </c>
      <c r="Q503" s="36">
        <f>SUM([12]Ahmadnagar:Yavatmal!Q502)</f>
        <v>1.875</v>
      </c>
      <c r="R503" s="35">
        <f>SUM([12]Ahmadnagar:Yavatmal!R502)</f>
        <v>150</v>
      </c>
      <c r="S503" s="36">
        <f>SUM([12]Ahmadnagar:Yavatmal!S502)</f>
        <v>1.875</v>
      </c>
      <c r="T503" s="35">
        <f>SUM([12]Ahmadnagar:Yavatmal!T502)</f>
        <v>0</v>
      </c>
      <c r="U503" s="38">
        <f>SUM([12]Ahmadnagar:Yavatmal!U502)</f>
        <v>0</v>
      </c>
      <c r="V503" s="36">
        <f>SUM([12]Ahmadnagar:Yavatmal!V502)</f>
        <v>0</v>
      </c>
      <c r="W503" s="36">
        <f>SUM([12]Ahmadnagar:Yavatmal!W502)</f>
        <v>0</v>
      </c>
      <c r="X503" s="39"/>
      <c r="Y503" s="35">
        <f>SUM([12]Ahmadnagar:Yavatmal!Y502)</f>
        <v>150</v>
      </c>
      <c r="Z503" s="38">
        <f>SUM([12]Ahmadnagar:Yavatmal!Z502)</f>
        <v>1.875</v>
      </c>
      <c r="AA503" s="35">
        <f>SUM([12]Ahmadnagar:Yavatmal!AA502)</f>
        <v>150</v>
      </c>
      <c r="AB503" s="38">
        <f>SUM([12]Ahmadnagar:Yavatmal!AB502)</f>
        <v>1.875</v>
      </c>
      <c r="AC503" s="99" t="s">
        <v>129</v>
      </c>
      <c r="AD503" s="1">
        <f>SUM([12]Ahmadnagar:Yavatmal!AB502)</f>
        <v>1.875</v>
      </c>
      <c r="AE503" s="1" t="b">
        <f t="shared" si="250"/>
        <v>1</v>
      </c>
    </row>
    <row r="504" spans="1:31" ht="30">
      <c r="A504" s="173">
        <f t="shared" si="256"/>
        <v>0.04</v>
      </c>
      <c r="B504" s="34" t="s">
        <v>352</v>
      </c>
      <c r="C504" s="35">
        <f>SUM([12]Ahmadnagar:Yavatmal!C503)</f>
        <v>0</v>
      </c>
      <c r="D504" s="36">
        <f>SUM([12]Ahmadnagar:Yavatmal!D503)</f>
        <v>0</v>
      </c>
      <c r="E504" s="35">
        <f>SUM([12]Ahmadnagar:Yavatmal!E503)</f>
        <v>0</v>
      </c>
      <c r="F504" s="36">
        <f>SUM([12]Ahmadnagar:Yavatmal!F503)</f>
        <v>0</v>
      </c>
      <c r="G504" s="125">
        <f t="shared" si="255"/>
        <v>0</v>
      </c>
      <c r="H504" s="125">
        <f t="shared" si="255"/>
        <v>0</v>
      </c>
      <c r="I504" s="35">
        <f>SUM([12]Ahmadnagar:Yavatmal!I503)</f>
        <v>0</v>
      </c>
      <c r="J504" s="36">
        <f>SUM([12]Ahmadnagar:Yavatmal!J503)</f>
        <v>0</v>
      </c>
      <c r="K504" s="35">
        <f>SUM([12]Ahmadnagar:Yavatmal!K503)</f>
        <v>0</v>
      </c>
      <c r="L504" s="36">
        <f>SUM([12]Ahmadnagar:Yavatmal!L503)</f>
        <v>0</v>
      </c>
      <c r="M504" s="36">
        <f>SUM([12]Ahmadnagar:Yavatmal!M503)</f>
        <v>0</v>
      </c>
      <c r="N504" s="36">
        <f>SUM([12]Ahmadnagar:Yavatmal!N503)</f>
        <v>0</v>
      </c>
      <c r="O504" s="158">
        <v>1.125</v>
      </c>
      <c r="P504" s="35">
        <f>SUM([12]Ahmadnagar:Yavatmal!P503)</f>
        <v>150</v>
      </c>
      <c r="Q504" s="36">
        <f>SUM([12]Ahmadnagar:Yavatmal!Q503)</f>
        <v>1.125</v>
      </c>
      <c r="R504" s="35">
        <f>SUM([12]Ahmadnagar:Yavatmal!R503)</f>
        <v>150</v>
      </c>
      <c r="S504" s="36">
        <f>SUM([12]Ahmadnagar:Yavatmal!S503)</f>
        <v>1.125</v>
      </c>
      <c r="T504" s="35">
        <f>SUM([12]Ahmadnagar:Yavatmal!T503)</f>
        <v>0</v>
      </c>
      <c r="U504" s="38">
        <f>SUM([12]Ahmadnagar:Yavatmal!U503)</f>
        <v>0</v>
      </c>
      <c r="V504" s="36">
        <f>SUM([12]Ahmadnagar:Yavatmal!V503)</f>
        <v>0</v>
      </c>
      <c r="W504" s="36">
        <f>SUM([12]Ahmadnagar:Yavatmal!W503)</f>
        <v>0</v>
      </c>
      <c r="X504" s="39"/>
      <c r="Y504" s="35">
        <f>SUM([12]Ahmadnagar:Yavatmal!Y503)</f>
        <v>150</v>
      </c>
      <c r="Z504" s="38">
        <f>SUM([12]Ahmadnagar:Yavatmal!Z503)</f>
        <v>1.125</v>
      </c>
      <c r="AA504" s="35">
        <f>SUM([12]Ahmadnagar:Yavatmal!AA503)</f>
        <v>150</v>
      </c>
      <c r="AB504" s="38">
        <f>SUM([12]Ahmadnagar:Yavatmal!AB503)</f>
        <v>1.125</v>
      </c>
      <c r="AC504" s="99" t="s">
        <v>129</v>
      </c>
      <c r="AD504" s="1">
        <f>SUM([12]Ahmadnagar:Yavatmal!AB503)</f>
        <v>1.125</v>
      </c>
      <c r="AE504" s="1" t="b">
        <f t="shared" si="250"/>
        <v>1</v>
      </c>
    </row>
    <row r="505" spans="1:31" ht="30">
      <c r="A505" s="173">
        <f t="shared" si="256"/>
        <v>0.05</v>
      </c>
      <c r="B505" s="34" t="s">
        <v>353</v>
      </c>
      <c r="C505" s="35">
        <f>SUM([12]Ahmadnagar:Yavatmal!C504)</f>
        <v>0</v>
      </c>
      <c r="D505" s="36">
        <f>SUM([12]Ahmadnagar:Yavatmal!D504)</f>
        <v>0</v>
      </c>
      <c r="E505" s="35">
        <f>SUM([12]Ahmadnagar:Yavatmal!E504)</f>
        <v>0</v>
      </c>
      <c r="F505" s="36">
        <f>SUM([12]Ahmadnagar:Yavatmal!F504)</f>
        <v>0</v>
      </c>
      <c r="G505" s="125">
        <f t="shared" si="255"/>
        <v>0</v>
      </c>
      <c r="H505" s="125">
        <f t="shared" si="255"/>
        <v>0</v>
      </c>
      <c r="I505" s="35">
        <f>SUM([12]Ahmadnagar:Yavatmal!I504)</f>
        <v>0</v>
      </c>
      <c r="J505" s="36">
        <f>SUM([12]Ahmadnagar:Yavatmal!J504)</f>
        <v>0</v>
      </c>
      <c r="K505" s="35">
        <f>SUM([12]Ahmadnagar:Yavatmal!K504)</f>
        <v>0</v>
      </c>
      <c r="L505" s="36">
        <f>SUM([12]Ahmadnagar:Yavatmal!L504)</f>
        <v>0</v>
      </c>
      <c r="M505" s="36">
        <f>SUM([12]Ahmadnagar:Yavatmal!M504)</f>
        <v>0</v>
      </c>
      <c r="N505" s="36">
        <f>SUM([12]Ahmadnagar:Yavatmal!N504)</f>
        <v>0</v>
      </c>
      <c r="O505" s="158">
        <v>1.125</v>
      </c>
      <c r="P505" s="35">
        <f>SUM([12]Ahmadnagar:Yavatmal!P504)</f>
        <v>150</v>
      </c>
      <c r="Q505" s="36">
        <f>SUM([12]Ahmadnagar:Yavatmal!Q504)</f>
        <v>1.125</v>
      </c>
      <c r="R505" s="35">
        <f>SUM([12]Ahmadnagar:Yavatmal!R504)</f>
        <v>150</v>
      </c>
      <c r="S505" s="36">
        <f>SUM([12]Ahmadnagar:Yavatmal!S504)</f>
        <v>1.125</v>
      </c>
      <c r="T505" s="35">
        <f>SUM([12]Ahmadnagar:Yavatmal!T504)</f>
        <v>0</v>
      </c>
      <c r="U505" s="38">
        <f>SUM([12]Ahmadnagar:Yavatmal!U504)</f>
        <v>0</v>
      </c>
      <c r="V505" s="36">
        <f>SUM([12]Ahmadnagar:Yavatmal!V504)</f>
        <v>0</v>
      </c>
      <c r="W505" s="36">
        <f>SUM([12]Ahmadnagar:Yavatmal!W504)</f>
        <v>0</v>
      </c>
      <c r="X505" s="39"/>
      <c r="Y505" s="35">
        <f>SUM([12]Ahmadnagar:Yavatmal!Y504)</f>
        <v>150</v>
      </c>
      <c r="Z505" s="38">
        <f>SUM([12]Ahmadnagar:Yavatmal!Z504)</f>
        <v>1.125</v>
      </c>
      <c r="AA505" s="35">
        <f>SUM([12]Ahmadnagar:Yavatmal!AA504)</f>
        <v>150</v>
      </c>
      <c r="AB505" s="38">
        <f>SUM([12]Ahmadnagar:Yavatmal!AB504)</f>
        <v>1.125</v>
      </c>
      <c r="AC505" s="99" t="s">
        <v>129</v>
      </c>
      <c r="AD505" s="1">
        <f>SUM([12]Ahmadnagar:Yavatmal!AB504)</f>
        <v>1.125</v>
      </c>
      <c r="AE505" s="1" t="b">
        <f t="shared" si="250"/>
        <v>1</v>
      </c>
    </row>
    <row r="506" spans="1:31" ht="30">
      <c r="A506" s="173">
        <f t="shared" si="256"/>
        <v>6.0000000000000005E-2</v>
      </c>
      <c r="B506" s="34" t="s">
        <v>354</v>
      </c>
      <c r="C506" s="35">
        <f>SUM([12]Ahmadnagar:Yavatmal!C505)</f>
        <v>0</v>
      </c>
      <c r="D506" s="36">
        <f>SUM([12]Ahmadnagar:Yavatmal!D505)</f>
        <v>0</v>
      </c>
      <c r="E506" s="35">
        <f>SUM([12]Ahmadnagar:Yavatmal!E505)</f>
        <v>0</v>
      </c>
      <c r="F506" s="36">
        <f>SUM([12]Ahmadnagar:Yavatmal!F505)</f>
        <v>0</v>
      </c>
      <c r="G506" s="125">
        <f t="shared" si="255"/>
        <v>0</v>
      </c>
      <c r="H506" s="125">
        <f t="shared" si="255"/>
        <v>0</v>
      </c>
      <c r="I506" s="35">
        <f>SUM([12]Ahmadnagar:Yavatmal!I505)</f>
        <v>0</v>
      </c>
      <c r="J506" s="36">
        <f>SUM([12]Ahmadnagar:Yavatmal!J505)</f>
        <v>0</v>
      </c>
      <c r="K506" s="35">
        <f>SUM([12]Ahmadnagar:Yavatmal!K505)</f>
        <v>0</v>
      </c>
      <c r="L506" s="36">
        <f>SUM([12]Ahmadnagar:Yavatmal!L505)</f>
        <v>0</v>
      </c>
      <c r="M506" s="36">
        <f>SUM([12]Ahmadnagar:Yavatmal!M505)</f>
        <v>0</v>
      </c>
      <c r="N506" s="36">
        <f>SUM([12]Ahmadnagar:Yavatmal!N505)</f>
        <v>0</v>
      </c>
      <c r="O506" s="158">
        <v>0.45</v>
      </c>
      <c r="P506" s="35">
        <f>SUM([12]Ahmadnagar:Yavatmal!P505)</f>
        <v>150</v>
      </c>
      <c r="Q506" s="36">
        <f>SUM([12]Ahmadnagar:Yavatmal!Q505)</f>
        <v>0.45</v>
      </c>
      <c r="R506" s="35">
        <f>SUM([12]Ahmadnagar:Yavatmal!R505)</f>
        <v>150</v>
      </c>
      <c r="S506" s="36">
        <f>SUM([12]Ahmadnagar:Yavatmal!S505)</f>
        <v>0.45</v>
      </c>
      <c r="T506" s="35">
        <f>SUM([12]Ahmadnagar:Yavatmal!T505)</f>
        <v>0</v>
      </c>
      <c r="U506" s="38">
        <f>SUM([12]Ahmadnagar:Yavatmal!U505)</f>
        <v>0</v>
      </c>
      <c r="V506" s="36">
        <f>SUM([12]Ahmadnagar:Yavatmal!V505)</f>
        <v>0</v>
      </c>
      <c r="W506" s="36">
        <f>SUM([12]Ahmadnagar:Yavatmal!W505)</f>
        <v>0</v>
      </c>
      <c r="X506" s="39"/>
      <c r="Y506" s="35">
        <f>SUM([12]Ahmadnagar:Yavatmal!Y505)</f>
        <v>150</v>
      </c>
      <c r="Z506" s="38">
        <f>SUM([12]Ahmadnagar:Yavatmal!Z505)</f>
        <v>0.45</v>
      </c>
      <c r="AA506" s="35">
        <f>SUM([12]Ahmadnagar:Yavatmal!AA505)</f>
        <v>150</v>
      </c>
      <c r="AB506" s="38">
        <f>SUM([12]Ahmadnagar:Yavatmal!AB505)</f>
        <v>0.45</v>
      </c>
      <c r="AC506" s="99" t="s">
        <v>129</v>
      </c>
      <c r="AD506" s="1">
        <f>SUM([12]Ahmadnagar:Yavatmal!AB505)</f>
        <v>0.45</v>
      </c>
      <c r="AE506" s="1" t="b">
        <f t="shared" si="250"/>
        <v>1</v>
      </c>
    </row>
    <row r="507" spans="1:31" ht="30">
      <c r="A507" s="173">
        <f t="shared" si="256"/>
        <v>7.0000000000000007E-2</v>
      </c>
      <c r="B507" s="34" t="s">
        <v>355</v>
      </c>
      <c r="C507" s="35">
        <f>SUM([12]Ahmadnagar:Yavatmal!C506)</f>
        <v>0</v>
      </c>
      <c r="D507" s="36">
        <f>SUM([12]Ahmadnagar:Yavatmal!D506)</f>
        <v>0</v>
      </c>
      <c r="E507" s="35">
        <f>SUM([12]Ahmadnagar:Yavatmal!E506)</f>
        <v>0</v>
      </c>
      <c r="F507" s="36">
        <f>SUM([12]Ahmadnagar:Yavatmal!F506)</f>
        <v>0</v>
      </c>
      <c r="G507" s="125">
        <f t="shared" si="255"/>
        <v>0</v>
      </c>
      <c r="H507" s="125">
        <f t="shared" si="255"/>
        <v>0</v>
      </c>
      <c r="I507" s="35">
        <f>SUM([12]Ahmadnagar:Yavatmal!I506)</f>
        <v>0</v>
      </c>
      <c r="J507" s="36">
        <f>SUM([12]Ahmadnagar:Yavatmal!J506)</f>
        <v>0</v>
      </c>
      <c r="K507" s="35">
        <f>SUM([12]Ahmadnagar:Yavatmal!K506)</f>
        <v>0</v>
      </c>
      <c r="L507" s="36">
        <f>SUM([12]Ahmadnagar:Yavatmal!L506)</f>
        <v>0</v>
      </c>
      <c r="M507" s="36">
        <f>SUM([12]Ahmadnagar:Yavatmal!M506)</f>
        <v>0</v>
      </c>
      <c r="N507" s="36">
        <f>SUM([12]Ahmadnagar:Yavatmal!N506)</f>
        <v>0</v>
      </c>
      <c r="O507" s="158">
        <v>0.45</v>
      </c>
      <c r="P507" s="35">
        <f>SUM([12]Ahmadnagar:Yavatmal!P506)</f>
        <v>150</v>
      </c>
      <c r="Q507" s="36">
        <f>SUM([12]Ahmadnagar:Yavatmal!Q506)</f>
        <v>0.45</v>
      </c>
      <c r="R507" s="35">
        <f>SUM([12]Ahmadnagar:Yavatmal!R506)</f>
        <v>150</v>
      </c>
      <c r="S507" s="36">
        <f>SUM([12]Ahmadnagar:Yavatmal!S506)</f>
        <v>0.45</v>
      </c>
      <c r="T507" s="35">
        <f>SUM([12]Ahmadnagar:Yavatmal!T506)</f>
        <v>0</v>
      </c>
      <c r="U507" s="38">
        <f>SUM([12]Ahmadnagar:Yavatmal!U506)</f>
        <v>0</v>
      </c>
      <c r="V507" s="36">
        <f>SUM([12]Ahmadnagar:Yavatmal!V506)</f>
        <v>0</v>
      </c>
      <c r="W507" s="36">
        <f>SUM([12]Ahmadnagar:Yavatmal!W506)</f>
        <v>0</v>
      </c>
      <c r="X507" s="39"/>
      <c r="Y507" s="35">
        <f>SUM([12]Ahmadnagar:Yavatmal!Y506)</f>
        <v>150</v>
      </c>
      <c r="Z507" s="38">
        <f>SUM([12]Ahmadnagar:Yavatmal!Z506)</f>
        <v>0.45</v>
      </c>
      <c r="AA507" s="35">
        <f>SUM([12]Ahmadnagar:Yavatmal!AA506)</f>
        <v>150</v>
      </c>
      <c r="AB507" s="38">
        <f>SUM([12]Ahmadnagar:Yavatmal!AB506)</f>
        <v>0.45</v>
      </c>
      <c r="AC507" s="99" t="s">
        <v>129</v>
      </c>
      <c r="AD507" s="1">
        <f>SUM([12]Ahmadnagar:Yavatmal!AB506)</f>
        <v>0.45</v>
      </c>
      <c r="AE507" s="1" t="b">
        <f t="shared" si="250"/>
        <v>1</v>
      </c>
    </row>
    <row r="508" spans="1:31" ht="30">
      <c r="A508" s="173">
        <f t="shared" si="256"/>
        <v>0.08</v>
      </c>
      <c r="B508" s="34" t="s">
        <v>356</v>
      </c>
      <c r="C508" s="35">
        <f>SUM([12]Ahmadnagar:Yavatmal!C507)</f>
        <v>0</v>
      </c>
      <c r="D508" s="36">
        <f>SUM([12]Ahmadnagar:Yavatmal!D507)</f>
        <v>0</v>
      </c>
      <c r="E508" s="35">
        <f>SUM([12]Ahmadnagar:Yavatmal!E507)</f>
        <v>0</v>
      </c>
      <c r="F508" s="36">
        <f>SUM([12]Ahmadnagar:Yavatmal!F507)</f>
        <v>0</v>
      </c>
      <c r="G508" s="125">
        <f t="shared" si="255"/>
        <v>0</v>
      </c>
      <c r="H508" s="125">
        <f t="shared" si="255"/>
        <v>0</v>
      </c>
      <c r="I508" s="35">
        <f>SUM([12]Ahmadnagar:Yavatmal!I507)</f>
        <v>0</v>
      </c>
      <c r="J508" s="36">
        <f>SUM([12]Ahmadnagar:Yavatmal!J507)</f>
        <v>0</v>
      </c>
      <c r="K508" s="35">
        <f>SUM([12]Ahmadnagar:Yavatmal!K507)</f>
        <v>0</v>
      </c>
      <c r="L508" s="36">
        <f>SUM([12]Ahmadnagar:Yavatmal!L507)</f>
        <v>0</v>
      </c>
      <c r="M508" s="36">
        <f>SUM([12]Ahmadnagar:Yavatmal!M507)</f>
        <v>0</v>
      </c>
      <c r="N508" s="36">
        <f>SUM([12]Ahmadnagar:Yavatmal!N507)</f>
        <v>0</v>
      </c>
      <c r="O508" s="158"/>
      <c r="P508" s="35">
        <f>SUM([12]Ahmadnagar:Yavatmal!P507)</f>
        <v>0</v>
      </c>
      <c r="Q508" s="36">
        <f>SUM([12]Ahmadnagar:Yavatmal!Q507)</f>
        <v>0</v>
      </c>
      <c r="R508" s="35">
        <f>SUM([12]Ahmadnagar:Yavatmal!R507)</f>
        <v>0</v>
      </c>
      <c r="S508" s="36">
        <f>SUM([12]Ahmadnagar:Yavatmal!S507)</f>
        <v>0</v>
      </c>
      <c r="T508" s="35">
        <f>SUM([12]Ahmadnagar:Yavatmal!T507)</f>
        <v>0</v>
      </c>
      <c r="U508" s="38">
        <f>SUM([12]Ahmadnagar:Yavatmal!U507)</f>
        <v>0</v>
      </c>
      <c r="V508" s="36">
        <f>SUM([12]Ahmadnagar:Yavatmal!V507)</f>
        <v>0</v>
      </c>
      <c r="W508" s="36">
        <f>SUM([12]Ahmadnagar:Yavatmal!W507)</f>
        <v>0</v>
      </c>
      <c r="X508" s="39"/>
      <c r="Y508" s="35">
        <f>SUM([12]Ahmadnagar:Yavatmal!Y507)</f>
        <v>0</v>
      </c>
      <c r="Z508" s="38">
        <f>SUM([12]Ahmadnagar:Yavatmal!Z507)</f>
        <v>0</v>
      </c>
      <c r="AA508" s="35">
        <f>SUM([12]Ahmadnagar:Yavatmal!AA507)</f>
        <v>0</v>
      </c>
      <c r="AB508" s="38">
        <f>SUM([12]Ahmadnagar:Yavatmal!AB507)</f>
        <v>0</v>
      </c>
      <c r="AC508" s="30"/>
      <c r="AD508" s="1">
        <f>SUM([12]Ahmadnagar:Yavatmal!AB507)</f>
        <v>0</v>
      </c>
      <c r="AE508" s="1" t="b">
        <f t="shared" si="250"/>
        <v>1</v>
      </c>
    </row>
    <row r="509" spans="1:31" ht="30">
      <c r="A509" s="173">
        <f t="shared" si="256"/>
        <v>0.09</v>
      </c>
      <c r="B509" s="34" t="s">
        <v>357</v>
      </c>
      <c r="C509" s="35">
        <f>SUM([12]Ahmadnagar:Yavatmal!C508)</f>
        <v>0</v>
      </c>
      <c r="D509" s="36">
        <f>SUM([12]Ahmadnagar:Yavatmal!D508)</f>
        <v>0</v>
      </c>
      <c r="E509" s="35">
        <f>SUM([12]Ahmadnagar:Yavatmal!E508)</f>
        <v>0</v>
      </c>
      <c r="F509" s="36">
        <f>SUM([12]Ahmadnagar:Yavatmal!F508)</f>
        <v>0</v>
      </c>
      <c r="G509" s="125">
        <f t="shared" si="255"/>
        <v>0</v>
      </c>
      <c r="H509" s="125">
        <f t="shared" si="255"/>
        <v>0</v>
      </c>
      <c r="I509" s="35">
        <f>SUM([12]Ahmadnagar:Yavatmal!I508)</f>
        <v>0</v>
      </c>
      <c r="J509" s="36">
        <f>SUM([12]Ahmadnagar:Yavatmal!J508)</f>
        <v>0</v>
      </c>
      <c r="K509" s="35">
        <f>SUM([12]Ahmadnagar:Yavatmal!K508)</f>
        <v>0</v>
      </c>
      <c r="L509" s="36">
        <f>SUM([12]Ahmadnagar:Yavatmal!L508)</f>
        <v>0</v>
      </c>
      <c r="M509" s="36">
        <f>SUM([12]Ahmadnagar:Yavatmal!M508)</f>
        <v>0</v>
      </c>
      <c r="N509" s="36">
        <f>SUM([12]Ahmadnagar:Yavatmal!N508)</f>
        <v>0</v>
      </c>
      <c r="O509" s="158">
        <v>0.75</v>
      </c>
      <c r="P509" s="35">
        <f>SUM([12]Ahmadnagar:Yavatmal!P508)</f>
        <v>150</v>
      </c>
      <c r="Q509" s="36">
        <f>SUM([12]Ahmadnagar:Yavatmal!Q508)</f>
        <v>0.75</v>
      </c>
      <c r="R509" s="35">
        <f>SUM([12]Ahmadnagar:Yavatmal!R508)</f>
        <v>150</v>
      </c>
      <c r="S509" s="36">
        <f>SUM([12]Ahmadnagar:Yavatmal!S508)</f>
        <v>0.75</v>
      </c>
      <c r="T509" s="35">
        <f>SUM([12]Ahmadnagar:Yavatmal!T508)</f>
        <v>0</v>
      </c>
      <c r="U509" s="38">
        <f>SUM([12]Ahmadnagar:Yavatmal!U508)</f>
        <v>0</v>
      </c>
      <c r="V509" s="36">
        <f>SUM([12]Ahmadnagar:Yavatmal!V508)</f>
        <v>0</v>
      </c>
      <c r="W509" s="36">
        <f>SUM([12]Ahmadnagar:Yavatmal!W508)</f>
        <v>0</v>
      </c>
      <c r="X509" s="39"/>
      <c r="Y509" s="35">
        <f>SUM([12]Ahmadnagar:Yavatmal!Y508)</f>
        <v>150</v>
      </c>
      <c r="Z509" s="38">
        <f>SUM([12]Ahmadnagar:Yavatmal!Z508)</f>
        <v>0.75</v>
      </c>
      <c r="AA509" s="35">
        <f>SUM([12]Ahmadnagar:Yavatmal!AA508)</f>
        <v>150</v>
      </c>
      <c r="AB509" s="38">
        <f>SUM([12]Ahmadnagar:Yavatmal!AB508)</f>
        <v>0.75</v>
      </c>
      <c r="AC509" s="99" t="s">
        <v>129</v>
      </c>
      <c r="AD509" s="1">
        <f>SUM([12]Ahmadnagar:Yavatmal!AB508)</f>
        <v>0.75</v>
      </c>
      <c r="AE509" s="1" t="b">
        <f t="shared" si="250"/>
        <v>1</v>
      </c>
    </row>
    <row r="510" spans="1:31" ht="32.25" customHeight="1">
      <c r="A510" s="173">
        <f t="shared" si="256"/>
        <v>9.9999999999999992E-2</v>
      </c>
      <c r="B510" s="34" t="s">
        <v>358</v>
      </c>
      <c r="C510" s="35">
        <f>SUM([12]Ahmadnagar:Yavatmal!C509)</f>
        <v>0</v>
      </c>
      <c r="D510" s="36">
        <f>SUM([12]Ahmadnagar:Yavatmal!D509)</f>
        <v>0</v>
      </c>
      <c r="E510" s="35">
        <f>SUM([12]Ahmadnagar:Yavatmal!E509)</f>
        <v>0</v>
      </c>
      <c r="F510" s="36">
        <f>SUM([12]Ahmadnagar:Yavatmal!F509)</f>
        <v>0</v>
      </c>
      <c r="G510" s="125">
        <f t="shared" si="255"/>
        <v>0</v>
      </c>
      <c r="H510" s="125">
        <f t="shared" si="255"/>
        <v>0</v>
      </c>
      <c r="I510" s="35">
        <f>SUM([12]Ahmadnagar:Yavatmal!I509)</f>
        <v>0</v>
      </c>
      <c r="J510" s="36">
        <f>SUM([12]Ahmadnagar:Yavatmal!J509)</f>
        <v>0</v>
      </c>
      <c r="K510" s="35">
        <f>SUM([12]Ahmadnagar:Yavatmal!K509)</f>
        <v>0</v>
      </c>
      <c r="L510" s="36">
        <f>SUM([12]Ahmadnagar:Yavatmal!L509)</f>
        <v>0</v>
      </c>
      <c r="M510" s="36">
        <f>SUM([12]Ahmadnagar:Yavatmal!M509)</f>
        <v>0</v>
      </c>
      <c r="N510" s="36">
        <f>SUM([12]Ahmadnagar:Yavatmal!N509)</f>
        <v>0</v>
      </c>
      <c r="O510" s="158">
        <v>0.30000000000000004</v>
      </c>
      <c r="P510" s="35">
        <f>SUM([12]Ahmadnagar:Yavatmal!P509)</f>
        <v>150</v>
      </c>
      <c r="Q510" s="36">
        <f>SUM([12]Ahmadnagar:Yavatmal!Q509)</f>
        <v>0.3</v>
      </c>
      <c r="R510" s="35">
        <f>SUM([12]Ahmadnagar:Yavatmal!R509)</f>
        <v>150</v>
      </c>
      <c r="S510" s="36">
        <f>SUM([12]Ahmadnagar:Yavatmal!S509)</f>
        <v>0.3</v>
      </c>
      <c r="T510" s="35">
        <f>SUM([12]Ahmadnagar:Yavatmal!T509)</f>
        <v>0</v>
      </c>
      <c r="U510" s="38">
        <f>SUM([12]Ahmadnagar:Yavatmal!U509)</f>
        <v>0</v>
      </c>
      <c r="V510" s="36">
        <f>SUM([12]Ahmadnagar:Yavatmal!V509)</f>
        <v>0</v>
      </c>
      <c r="W510" s="36">
        <f>SUM([12]Ahmadnagar:Yavatmal!W509)</f>
        <v>0</v>
      </c>
      <c r="X510" s="39"/>
      <c r="Y510" s="35">
        <f>SUM([12]Ahmadnagar:Yavatmal!Y509)</f>
        <v>150</v>
      </c>
      <c r="Z510" s="38">
        <f>SUM([12]Ahmadnagar:Yavatmal!Z509)</f>
        <v>0.3</v>
      </c>
      <c r="AA510" s="35">
        <f>SUM([12]Ahmadnagar:Yavatmal!AA509)</f>
        <v>150</v>
      </c>
      <c r="AB510" s="38">
        <f>SUM([12]Ahmadnagar:Yavatmal!AB509)</f>
        <v>0.3</v>
      </c>
      <c r="AC510" s="99" t="s">
        <v>129</v>
      </c>
      <c r="AD510" s="1">
        <f>SUM([12]Ahmadnagar:Yavatmal!AB509)</f>
        <v>0.3</v>
      </c>
      <c r="AE510" s="1" t="b">
        <f t="shared" si="250"/>
        <v>1</v>
      </c>
    </row>
    <row r="511" spans="1:31" ht="31.5" customHeight="1">
      <c r="A511" s="31"/>
      <c r="B511" s="25" t="s">
        <v>359</v>
      </c>
      <c r="C511" s="33">
        <f>SUM(C491:C510)</f>
        <v>0</v>
      </c>
      <c r="D511" s="33">
        <f>SUM(D491:D510)</f>
        <v>0</v>
      </c>
      <c r="E511" s="33">
        <f>SUM(E491:E510)</f>
        <v>0</v>
      </c>
      <c r="F511" s="33">
        <f>SUM(F491:F510)</f>
        <v>0</v>
      </c>
      <c r="G511" s="129">
        <f t="shared" si="255"/>
        <v>0</v>
      </c>
      <c r="H511" s="129">
        <f t="shared" si="255"/>
        <v>0</v>
      </c>
      <c r="I511" s="33">
        <f>SUM(I491:I510)</f>
        <v>0</v>
      </c>
      <c r="J511" s="33">
        <f>SUM(J491:J510)</f>
        <v>0</v>
      </c>
      <c r="K511" s="33">
        <f>SUM(K491:K510)</f>
        <v>0</v>
      </c>
      <c r="L511" s="33">
        <f>SUM(L491:L510)</f>
        <v>0</v>
      </c>
      <c r="M511" s="26">
        <f>SUM([12]Ahmadnagar:Yavatmal!M510)</f>
        <v>0</v>
      </c>
      <c r="N511" s="26">
        <f>SUM([12]Ahmadnagar:Yavatmal!N510)</f>
        <v>0</v>
      </c>
      <c r="O511" s="158">
        <v>0</v>
      </c>
      <c r="P511" s="33">
        <f>P510</f>
        <v>150</v>
      </c>
      <c r="Q511" s="245">
        <f>SUM(Q491:Q510)</f>
        <v>48.375</v>
      </c>
      <c r="R511" s="33">
        <f>R510</f>
        <v>150</v>
      </c>
      <c r="S511" s="245">
        <f t="shared" ref="S511:S516" si="257">SUM(L511+N511+Q511)</f>
        <v>48.375</v>
      </c>
      <c r="T511" s="33">
        <f>SUM(T491:T510)</f>
        <v>0</v>
      </c>
      <c r="U511" s="33">
        <f>SUM(U491:U510)</f>
        <v>0</v>
      </c>
      <c r="V511" s="26">
        <f>SUM([12]Ahmadnagar:Yavatmal!V510)</f>
        <v>0</v>
      </c>
      <c r="W511" s="26">
        <f>SUM([12]Ahmadnagar:Yavatmal!W510)</f>
        <v>0</v>
      </c>
      <c r="X511" s="39"/>
      <c r="Y511" s="33">
        <f>Y510</f>
        <v>150</v>
      </c>
      <c r="Z511" s="245">
        <f>SUM(Z491:Z510)</f>
        <v>48.375</v>
      </c>
      <c r="AA511" s="33">
        <f>AA510</f>
        <v>150</v>
      </c>
      <c r="AB511" s="245">
        <f t="shared" ref="AB511:AB516" si="258">SUM(U511+W511+Z511)</f>
        <v>48.375</v>
      </c>
      <c r="AC511" s="30"/>
      <c r="AD511" s="1">
        <f>SUM([12]Ahmadnagar:Yavatmal!AB510)</f>
        <v>48.375</v>
      </c>
      <c r="AE511" s="1" t="b">
        <f t="shared" si="250"/>
        <v>1</v>
      </c>
    </row>
    <row r="512" spans="1:31" ht="28.5">
      <c r="A512" s="31"/>
      <c r="B512" s="25" t="s">
        <v>360</v>
      </c>
      <c r="C512" s="33">
        <f>C511+C489</f>
        <v>0</v>
      </c>
      <c r="D512" s="33">
        <f>D511+D489</f>
        <v>0</v>
      </c>
      <c r="E512" s="33">
        <f>E511+E489</f>
        <v>0</v>
      </c>
      <c r="F512" s="33">
        <f>F511+F489</f>
        <v>0</v>
      </c>
      <c r="G512" s="129">
        <f t="shared" si="255"/>
        <v>0</v>
      </c>
      <c r="H512" s="129">
        <f t="shared" si="255"/>
        <v>0</v>
      </c>
      <c r="I512" s="33">
        <f>I511+I489</f>
        <v>0</v>
      </c>
      <c r="J512" s="33">
        <f>J511+J489</f>
        <v>0</v>
      </c>
      <c r="K512" s="33">
        <f>K511+K489</f>
        <v>0</v>
      </c>
      <c r="L512" s="33">
        <f>L511+L489</f>
        <v>0</v>
      </c>
      <c r="M512" s="26">
        <f>SUM([12]Ahmadnagar:Yavatmal!M511)</f>
        <v>0</v>
      </c>
      <c r="N512" s="26">
        <f>SUM([12]Ahmadnagar:Yavatmal!N511)</f>
        <v>0</v>
      </c>
      <c r="O512" s="158">
        <v>0</v>
      </c>
      <c r="P512" s="33">
        <f>P511</f>
        <v>150</v>
      </c>
      <c r="Q512" s="245">
        <f>Q511+Q489</f>
        <v>51.25</v>
      </c>
      <c r="R512" s="33">
        <f>R511</f>
        <v>150</v>
      </c>
      <c r="S512" s="245">
        <f t="shared" si="257"/>
        <v>51.25</v>
      </c>
      <c r="T512" s="33">
        <f>T511+T489</f>
        <v>0</v>
      </c>
      <c r="U512" s="33">
        <f>U511+U489</f>
        <v>0</v>
      </c>
      <c r="V512" s="26">
        <f>SUM([12]Ahmadnagar:Yavatmal!V511)</f>
        <v>0</v>
      </c>
      <c r="W512" s="26">
        <f>SUM([12]Ahmadnagar:Yavatmal!W511)</f>
        <v>0</v>
      </c>
      <c r="X512" s="39"/>
      <c r="Y512" s="33">
        <f>Y511</f>
        <v>150</v>
      </c>
      <c r="Z512" s="245">
        <f>Z511+Z489</f>
        <v>51.25</v>
      </c>
      <c r="AA512" s="33">
        <f>AA511</f>
        <v>150</v>
      </c>
      <c r="AB512" s="245">
        <f t="shared" si="258"/>
        <v>51.25</v>
      </c>
      <c r="AC512" s="30"/>
      <c r="AD512" s="1">
        <f>SUM([12]Ahmadnagar:Yavatmal!AB511)</f>
        <v>51.25</v>
      </c>
      <c r="AE512" s="1" t="b">
        <f t="shared" si="250"/>
        <v>1</v>
      </c>
    </row>
    <row r="513" spans="1:31" ht="28.5">
      <c r="A513" s="31"/>
      <c r="B513" s="25" t="s">
        <v>361</v>
      </c>
      <c r="C513" s="33">
        <f>C416+C453+C489</f>
        <v>0</v>
      </c>
      <c r="D513" s="245">
        <f>D416+D453+D489</f>
        <v>177.02034599999999</v>
      </c>
      <c r="E513" s="33">
        <f>E416+E453+E489</f>
        <v>0</v>
      </c>
      <c r="F513" s="245">
        <f>F416+F453+F489</f>
        <v>0</v>
      </c>
      <c r="G513" s="129">
        <f t="shared" si="255"/>
        <v>0</v>
      </c>
      <c r="H513" s="129">
        <f t="shared" si="255"/>
        <v>0</v>
      </c>
      <c r="I513" s="33">
        <f>I416+I453+I489</f>
        <v>0</v>
      </c>
      <c r="J513" s="245">
        <f>J416+J453+J489</f>
        <v>177.02034599999999</v>
      </c>
      <c r="K513" s="33">
        <f>K416+K453+K489</f>
        <v>0</v>
      </c>
      <c r="L513" s="245">
        <f>L416+L453+L489</f>
        <v>177.02034599999999</v>
      </c>
      <c r="M513" s="26">
        <f>SUM([12]Ahmadnagar:Yavatmal!M512)</f>
        <v>0</v>
      </c>
      <c r="N513" s="26">
        <f>SUM([12]Ahmadnagar:Yavatmal!N512)</f>
        <v>0</v>
      </c>
      <c r="O513" s="27">
        <v>0</v>
      </c>
      <c r="P513" s="33">
        <f>P416+P453+P489</f>
        <v>50</v>
      </c>
      <c r="Q513" s="245">
        <f>Q416+Q453+Q489</f>
        <v>2.875</v>
      </c>
      <c r="R513" s="33">
        <f>P513</f>
        <v>50</v>
      </c>
      <c r="S513" s="245">
        <f t="shared" si="257"/>
        <v>179.89534599999999</v>
      </c>
      <c r="T513" s="33">
        <f>T416+T453+T489</f>
        <v>0</v>
      </c>
      <c r="U513" s="245">
        <f>U416+U453+U489</f>
        <v>177.02034600000002</v>
      </c>
      <c r="V513" s="26">
        <f>SUM([12]Ahmadnagar:Yavatmal!V512)</f>
        <v>0</v>
      </c>
      <c r="W513" s="26">
        <f>SUM([12]Ahmadnagar:Yavatmal!W512)</f>
        <v>0</v>
      </c>
      <c r="X513" s="39"/>
      <c r="Y513" s="33">
        <f>Y416+Y453+Y489</f>
        <v>50</v>
      </c>
      <c r="Z513" s="245">
        <f>Z416+Z453+Z489</f>
        <v>2.875</v>
      </c>
      <c r="AA513" s="33">
        <f>Y513</f>
        <v>50</v>
      </c>
      <c r="AB513" s="245">
        <f t="shared" si="258"/>
        <v>179.89534600000002</v>
      </c>
      <c r="AC513" s="30"/>
      <c r="AD513" s="1">
        <f>SUM([12]Ahmadnagar:Yavatmal!AB512)</f>
        <v>179.89534600000002</v>
      </c>
      <c r="AE513" s="1" t="b">
        <f t="shared" si="250"/>
        <v>1</v>
      </c>
    </row>
    <row r="514" spans="1:31" ht="28.5">
      <c r="A514" s="31"/>
      <c r="B514" s="25" t="s">
        <v>362</v>
      </c>
      <c r="C514" s="33">
        <f>C440+C476+C511</f>
        <v>43</v>
      </c>
      <c r="D514" s="245">
        <f>D440+D476+D511</f>
        <v>2081.81</v>
      </c>
      <c r="E514" s="33">
        <f>E440+E476+E511</f>
        <v>43</v>
      </c>
      <c r="F514" s="245">
        <f>F440+F476+F511</f>
        <v>2081.81</v>
      </c>
      <c r="G514" s="139">
        <f t="shared" si="255"/>
        <v>1</v>
      </c>
      <c r="H514" s="139">
        <f t="shared" si="255"/>
        <v>1</v>
      </c>
      <c r="I514" s="33">
        <f>I440+I476+I511</f>
        <v>0</v>
      </c>
      <c r="J514" s="245">
        <f>J440+J476+J511</f>
        <v>0</v>
      </c>
      <c r="K514" s="33">
        <f>K440+K476+K511</f>
        <v>0</v>
      </c>
      <c r="L514" s="245">
        <f>L440+L476+L511</f>
        <v>0</v>
      </c>
      <c r="M514" s="26">
        <f>SUM([12]Ahmadnagar:Yavatmal!M513)</f>
        <v>0</v>
      </c>
      <c r="N514" s="26">
        <f>SUM([12]Ahmadnagar:Yavatmal!N513)</f>
        <v>0</v>
      </c>
      <c r="O514" s="27">
        <v>0</v>
      </c>
      <c r="P514" s="33">
        <f>P440+P476+P511</f>
        <v>4350</v>
      </c>
      <c r="Q514" s="245">
        <f>Q440+Q476+Q511</f>
        <v>2083.1350000000002</v>
      </c>
      <c r="R514" s="33">
        <f>R513</f>
        <v>50</v>
      </c>
      <c r="S514" s="245">
        <f t="shared" si="257"/>
        <v>2083.1350000000002</v>
      </c>
      <c r="T514" s="33">
        <f>T440+T476+T511</f>
        <v>0</v>
      </c>
      <c r="U514" s="245">
        <f>U440+U476+U511</f>
        <v>0</v>
      </c>
      <c r="V514" s="26">
        <f>SUM([12]Ahmadnagar:Yavatmal!V513)</f>
        <v>0</v>
      </c>
      <c r="W514" s="26">
        <f>SUM([12]Ahmadnagar:Yavatmal!W513)</f>
        <v>0</v>
      </c>
      <c r="X514" s="39"/>
      <c r="Y514" s="33">
        <f>Y440+Y476+Y511</f>
        <v>4350</v>
      </c>
      <c r="Z514" s="245">
        <f>Z440+Z476+Z511</f>
        <v>2083.1350000000002</v>
      </c>
      <c r="AA514" s="33">
        <f>AA513</f>
        <v>50</v>
      </c>
      <c r="AB514" s="245">
        <f t="shared" si="258"/>
        <v>2083.1350000000002</v>
      </c>
      <c r="AC514" s="30"/>
      <c r="AD514" s="1">
        <f>SUM([12]Ahmadnagar:Yavatmal!AB513)</f>
        <v>2083.1350000000002</v>
      </c>
      <c r="AE514" s="1" t="b">
        <f t="shared" si="250"/>
        <v>1</v>
      </c>
    </row>
    <row r="515" spans="1:31" ht="30.75" customHeight="1">
      <c r="A515" s="31"/>
      <c r="B515" s="25" t="s">
        <v>363</v>
      </c>
      <c r="C515" s="33">
        <f>C441+C477+C512</f>
        <v>43</v>
      </c>
      <c r="D515" s="245">
        <f>D514+D513</f>
        <v>2258.8303459999997</v>
      </c>
      <c r="E515" s="33">
        <f>E441+E477+E512</f>
        <v>43</v>
      </c>
      <c r="F515" s="245">
        <f>F514+F513</f>
        <v>2081.81</v>
      </c>
      <c r="G515" s="139">
        <f t="shared" si="255"/>
        <v>1</v>
      </c>
      <c r="H515" s="129">
        <f t="shared" si="255"/>
        <v>0.92163185415253857</v>
      </c>
      <c r="I515" s="33">
        <f>I441+I477+I512</f>
        <v>0</v>
      </c>
      <c r="J515" s="245">
        <f>J514+J513</f>
        <v>177.02034599999999</v>
      </c>
      <c r="K515" s="33">
        <f>K441+K477+K512</f>
        <v>0</v>
      </c>
      <c r="L515" s="251">
        <f>L514+L513</f>
        <v>177.02034599999999</v>
      </c>
      <c r="M515" s="26">
        <f>SUM([12]Ahmadnagar:Yavatmal!M514)</f>
        <v>0</v>
      </c>
      <c r="N515" s="26">
        <f>SUM([12]Ahmadnagar:Yavatmal!N514)</f>
        <v>0</v>
      </c>
      <c r="O515" s="27">
        <v>0</v>
      </c>
      <c r="P515" s="33">
        <f>P441+P477+P512</f>
        <v>4350</v>
      </c>
      <c r="Q515" s="251">
        <f>Q514+Q513</f>
        <v>2086.0100000000002</v>
      </c>
      <c r="R515" s="33">
        <f>R514</f>
        <v>50</v>
      </c>
      <c r="S515" s="229">
        <f t="shared" si="257"/>
        <v>2263.030346</v>
      </c>
      <c r="T515" s="33">
        <f>T441+T477+T512</f>
        <v>0</v>
      </c>
      <c r="U515" s="245">
        <f>U514+U513</f>
        <v>177.02034600000002</v>
      </c>
      <c r="V515" s="26">
        <f>SUM([12]Ahmadnagar:Yavatmal!V514)</f>
        <v>0</v>
      </c>
      <c r="W515" s="26">
        <f>SUM([12]Ahmadnagar:Yavatmal!W514)</f>
        <v>0</v>
      </c>
      <c r="X515" s="39"/>
      <c r="Y515" s="33">
        <f>Y441+Y477+Y512</f>
        <v>4350</v>
      </c>
      <c r="Z515" s="245">
        <f>Z514+Z513</f>
        <v>2086.0100000000002</v>
      </c>
      <c r="AA515" s="33">
        <f>AA514</f>
        <v>50</v>
      </c>
      <c r="AB515" s="245">
        <f t="shared" si="258"/>
        <v>2263.0303460000005</v>
      </c>
      <c r="AC515" s="30"/>
      <c r="AD515" s="1">
        <f>SUM([12]Ahmadnagar:Yavatmal!AB514)</f>
        <v>2263.030346</v>
      </c>
      <c r="AE515" s="1" t="b">
        <f t="shared" si="250"/>
        <v>1</v>
      </c>
    </row>
    <row r="516" spans="1:31" ht="28.5">
      <c r="A516" s="31"/>
      <c r="B516" s="25" t="s">
        <v>364</v>
      </c>
      <c r="C516" s="33">
        <f>C403+C515</f>
        <v>17937846</v>
      </c>
      <c r="D516" s="26">
        <f>D403+D515</f>
        <v>229633.33283276856</v>
      </c>
      <c r="E516" s="33">
        <f>E403+E515</f>
        <v>17935939</v>
      </c>
      <c r="F516" s="26">
        <f>F403+F515</f>
        <v>219426.66128116855</v>
      </c>
      <c r="G516" s="252">
        <f>IFERROR(100*E516/C516,0)</f>
        <v>99.989368846181421</v>
      </c>
      <c r="H516" s="252">
        <f>IFERROR(100*F516/D516,0)</f>
        <v>95.555230843148948</v>
      </c>
      <c r="I516" s="33">
        <f>I403+I515</f>
        <v>52720</v>
      </c>
      <c r="J516" s="26">
        <f>J403+J515</f>
        <v>10206.6715516</v>
      </c>
      <c r="K516" s="33">
        <f>K403+K515</f>
        <v>4711</v>
      </c>
      <c r="L516" s="26">
        <f>L403+L515</f>
        <v>10206.6715516</v>
      </c>
      <c r="M516" s="26">
        <f>SUM([12]Ahmadnagar:Yavatmal!M515)</f>
        <v>0</v>
      </c>
      <c r="N516" s="26">
        <f>SUM([12]Ahmadnagar:Yavatmal!N515)</f>
        <v>0</v>
      </c>
      <c r="O516" s="27">
        <v>0</v>
      </c>
      <c r="P516" s="33">
        <f t="shared" ref="P516:Q516" si="259">P403+P515</f>
        <v>19536843.149999999</v>
      </c>
      <c r="Q516" s="26">
        <f t="shared" si="259"/>
        <v>378582.10556961538</v>
      </c>
      <c r="R516" s="253">
        <f>SUM(K516+M516+P516)</f>
        <v>19541554.149999999</v>
      </c>
      <c r="S516" s="229">
        <f t="shared" si="257"/>
        <v>388788.77712121536</v>
      </c>
      <c r="T516" s="33">
        <f>T403+T515</f>
        <v>1907</v>
      </c>
      <c r="U516" s="26">
        <f>U403+U515</f>
        <v>10180.971551599998</v>
      </c>
      <c r="V516" s="26">
        <f>SUM([12]Ahmadnagar:Yavatmal!V515)</f>
        <v>0</v>
      </c>
      <c r="W516" s="26">
        <f>SUM([12]Ahmadnagar:Yavatmal!W515)</f>
        <v>0</v>
      </c>
      <c r="X516" s="39">
        <v>0</v>
      </c>
      <c r="Y516" s="33">
        <f t="shared" ref="Y516:Z516" si="260">Y403+Y515</f>
        <v>17511194</v>
      </c>
      <c r="Z516" s="26">
        <f t="shared" si="260"/>
        <v>234517.74349074211</v>
      </c>
      <c r="AA516" s="253">
        <f>SUM(T516+V516+Y516)</f>
        <v>17513101</v>
      </c>
      <c r="AB516" s="229">
        <f t="shared" si="258"/>
        <v>244698.71504234211</v>
      </c>
      <c r="AC516" s="30"/>
      <c r="AD516" s="1">
        <f>SUM([12]Ahmadnagar:Yavatmal!AB515)</f>
        <v>933</v>
      </c>
      <c r="AE516" s="1" t="b">
        <f t="shared" si="250"/>
        <v>0</v>
      </c>
    </row>
    <row r="517" spans="1:31">
      <c r="A517" s="254"/>
      <c r="B517" s="255"/>
      <c r="C517" s="256">
        <f>C518-C516</f>
        <v>0</v>
      </c>
      <c r="D517" s="257">
        <f>D518-D516</f>
        <v>0</v>
      </c>
      <c r="E517" s="5"/>
      <c r="F517" s="5"/>
      <c r="H517" s="5"/>
      <c r="I517" s="5"/>
      <c r="J517" s="5"/>
      <c r="L517" s="5"/>
      <c r="M517" s="5"/>
      <c r="N517" s="5"/>
      <c r="O517" s="8"/>
      <c r="P517" s="5"/>
      <c r="Q517" s="5"/>
      <c r="R517" s="259"/>
      <c r="S517" s="5">
        <v>388783.17712121538</v>
      </c>
      <c r="U517" s="9"/>
      <c r="V517" s="5"/>
      <c r="W517" s="5"/>
      <c r="Y517" s="5"/>
      <c r="Z517" s="9"/>
      <c r="AA517" s="259"/>
      <c r="AB517" s="9"/>
    </row>
    <row r="518" spans="1:31">
      <c r="A518" s="254"/>
      <c r="B518" s="255"/>
      <c r="C518" s="256">
        <v>17937846</v>
      </c>
      <c r="D518" s="5">
        <v>229633.33283276856</v>
      </c>
      <c r="E518" s="5"/>
      <c r="F518" s="5"/>
      <c r="H518" s="5"/>
      <c r="I518" s="5"/>
      <c r="J518" s="5"/>
      <c r="L518" s="5"/>
      <c r="M518" s="5"/>
      <c r="N518" s="5"/>
      <c r="O518" s="8"/>
      <c r="P518" s="5"/>
      <c r="Q518" s="262"/>
      <c r="R518" s="5"/>
      <c r="S518" s="262">
        <f>S517-S516</f>
        <v>-5.5999999999767169</v>
      </c>
      <c r="U518" s="9"/>
      <c r="V518" s="5"/>
      <c r="W518" s="5"/>
      <c r="Y518" s="5"/>
      <c r="Z518" s="9"/>
      <c r="AA518" s="5"/>
      <c r="AB518" s="262">
        <f>SUM([12]Ahmadnagar:Yavatmal!AB515)</f>
        <v>933</v>
      </c>
      <c r="AC518" s="263">
        <f>+AB402</f>
        <v>4891.3050000000003</v>
      </c>
    </row>
    <row r="519" spans="1:31">
      <c r="A519" s="254"/>
      <c r="B519" s="255"/>
      <c r="C519" s="5"/>
      <c r="D519" s="5"/>
      <c r="E519" s="5"/>
      <c r="F519" s="5"/>
      <c r="H519" s="5"/>
      <c r="I519" s="5"/>
      <c r="J519" s="5"/>
      <c r="L519" s="5"/>
      <c r="M519" s="5"/>
      <c r="N519" s="5"/>
      <c r="O519" s="8"/>
      <c r="P519" s="5"/>
      <c r="Q519" s="5"/>
      <c r="R519" s="5"/>
      <c r="S519" s="5"/>
      <c r="U519" s="9"/>
      <c r="V519" s="5"/>
      <c r="W519" s="5"/>
      <c r="Y519" s="5"/>
      <c r="Z519" s="9"/>
      <c r="AA519" s="5"/>
      <c r="AB519" s="9"/>
      <c r="AC519" s="264">
        <f>+AB518+AC518</f>
        <v>5824.3050000000003</v>
      </c>
      <c r="AD519" s="1">
        <f>+AC519-AB516</f>
        <v>-238874.41004234212</v>
      </c>
    </row>
    <row r="520" spans="1:31" ht="15.75">
      <c r="A520" s="254"/>
      <c r="B520" s="255"/>
      <c r="C520" s="5"/>
      <c r="D520" s="5"/>
      <c r="E520" s="5"/>
      <c r="F520" s="5"/>
      <c r="H520" s="5"/>
      <c r="I520" s="5"/>
      <c r="J520" s="5"/>
      <c r="L520" s="5"/>
      <c r="M520" s="5"/>
      <c r="N520" s="5"/>
      <c r="O520" s="8"/>
      <c r="P520" s="5"/>
      <c r="Q520" s="5"/>
      <c r="R520" s="5"/>
      <c r="S520" s="5"/>
      <c r="U520" s="9"/>
      <c r="V520" s="5"/>
      <c r="W520" s="5"/>
      <c r="Y520" s="285" t="s">
        <v>365</v>
      </c>
      <c r="Z520" s="286"/>
      <c r="AA520" s="286"/>
      <c r="AB520" s="287"/>
      <c r="AC520" s="265">
        <f>(AB388+AB400)/AB516*100</f>
        <v>3.455177760378298</v>
      </c>
    </row>
    <row r="521" spans="1:31" ht="16.5" thickBot="1">
      <c r="A521" s="254"/>
      <c r="B521" s="255"/>
      <c r="C521" s="5"/>
      <c r="D521" s="5"/>
      <c r="E521" s="5"/>
      <c r="F521" s="5"/>
      <c r="G521" s="266"/>
      <c r="H521" s="267"/>
      <c r="I521" s="5"/>
      <c r="J521" s="5"/>
      <c r="L521" s="5"/>
      <c r="M521" s="5"/>
      <c r="N521" s="5"/>
      <c r="O521" s="8"/>
      <c r="P521" s="5"/>
      <c r="Q521" s="5"/>
      <c r="R521" s="5"/>
      <c r="S521" s="5"/>
      <c r="U521" s="9"/>
      <c r="V521" s="5"/>
      <c r="W521" s="5"/>
      <c r="Y521" s="279" t="s">
        <v>366</v>
      </c>
      <c r="Z521" s="279"/>
      <c r="AA521" s="279"/>
      <c r="AB521" s="279"/>
      <c r="AC521" s="268">
        <f>(AB393+AB394+AB395)/AB516*100</f>
        <v>1.9377243134843087</v>
      </c>
    </row>
    <row r="522" spans="1:31" ht="15.75">
      <c r="A522" s="254"/>
      <c r="B522" s="255"/>
      <c r="C522" s="5"/>
      <c r="D522" s="5"/>
      <c r="E522" s="5"/>
      <c r="F522" s="5"/>
      <c r="I522" s="5"/>
      <c r="J522" s="5"/>
      <c r="L522" s="5"/>
      <c r="M522" s="5"/>
      <c r="N522" s="5"/>
      <c r="O522" s="8"/>
      <c r="P522" s="5"/>
      <c r="Q522" s="5"/>
      <c r="R522" s="5"/>
      <c r="S522" s="5"/>
      <c r="U522" s="9"/>
      <c r="V522" s="5"/>
      <c r="W522" s="5"/>
      <c r="Y522" s="279" t="s">
        <v>367</v>
      </c>
      <c r="Z522" s="279"/>
      <c r="AA522" s="279"/>
      <c r="AB522" s="279"/>
      <c r="AC522" s="268">
        <f>AB396/AB516*100</f>
        <v>0.48145753944995223</v>
      </c>
    </row>
    <row r="523" spans="1:31" ht="15.75">
      <c r="A523" s="254"/>
      <c r="B523" s="255"/>
      <c r="C523" s="5"/>
      <c r="D523" s="5"/>
      <c r="E523" s="5"/>
      <c r="F523" s="5"/>
      <c r="I523" s="5"/>
      <c r="J523" s="5"/>
      <c r="L523" s="5"/>
      <c r="M523" s="5"/>
      <c r="N523" s="5"/>
      <c r="O523" s="8"/>
      <c r="P523" s="5"/>
      <c r="Q523" s="5"/>
      <c r="R523" s="5"/>
      <c r="S523" s="5"/>
      <c r="U523" s="9"/>
      <c r="V523" s="5"/>
      <c r="W523" s="5"/>
      <c r="Y523" s="279" t="s">
        <v>368</v>
      </c>
      <c r="Z523" s="279"/>
      <c r="AA523" s="279"/>
      <c r="AB523" s="279"/>
      <c r="AC523" s="269">
        <f>SUM(AC520:AC522)</f>
        <v>5.8743596133125591</v>
      </c>
    </row>
    <row r="524" spans="1:31" ht="15.75">
      <c r="A524" s="254"/>
      <c r="B524" s="255"/>
      <c r="C524" s="5"/>
      <c r="D524" s="5"/>
      <c r="E524" s="5"/>
      <c r="F524" s="5"/>
      <c r="I524" s="5"/>
      <c r="J524" s="5"/>
      <c r="L524" s="5"/>
      <c r="M524" s="5"/>
      <c r="N524" s="5"/>
      <c r="O524" s="8"/>
      <c r="P524" s="5"/>
      <c r="Q524" s="5"/>
      <c r="R524" s="5"/>
      <c r="S524" s="5"/>
      <c r="U524" s="9"/>
      <c r="V524" s="5"/>
      <c r="W524" s="5"/>
      <c r="Y524" s="279" t="s">
        <v>369</v>
      </c>
      <c r="Z524" s="279"/>
      <c r="AA524" s="279"/>
      <c r="AB524" s="279"/>
      <c r="AC524" s="269">
        <f>AB384/AB516*100</f>
        <v>9.0182619887405142</v>
      </c>
    </row>
    <row r="525" spans="1:31">
      <c r="A525" s="254"/>
      <c r="B525" s="255"/>
      <c r="C525" s="5"/>
      <c r="D525" s="5"/>
      <c r="E525" s="5"/>
      <c r="F525" s="5"/>
      <c r="I525" s="5"/>
      <c r="J525" s="5"/>
      <c r="L525" s="5"/>
      <c r="M525" s="5"/>
      <c r="N525" s="5"/>
      <c r="O525" s="8"/>
      <c r="P525" s="5"/>
      <c r="Q525" s="5"/>
      <c r="R525" s="5"/>
      <c r="S525" s="5"/>
      <c r="U525" s="9"/>
      <c r="V525" s="5"/>
      <c r="W525" s="5"/>
      <c r="Y525" s="5"/>
      <c r="Z525" s="9"/>
      <c r="AA525" s="5"/>
      <c r="AB525" s="9"/>
    </row>
    <row r="526" spans="1:31" ht="15.75" thickBot="1">
      <c r="A526" s="270"/>
      <c r="B526" s="271"/>
      <c r="C526" s="267"/>
      <c r="D526" s="267"/>
      <c r="E526" s="267"/>
      <c r="F526" s="267"/>
      <c r="I526" s="267"/>
      <c r="J526" s="267"/>
      <c r="K526" s="266"/>
      <c r="L526" s="267"/>
      <c r="M526" s="267"/>
      <c r="N526" s="267"/>
      <c r="O526" s="272"/>
      <c r="P526" s="267"/>
      <c r="Q526" s="267"/>
      <c r="R526" s="267"/>
      <c r="S526" s="267"/>
      <c r="T526" s="266"/>
      <c r="U526" s="273"/>
      <c r="V526" s="267"/>
      <c r="W526" s="267"/>
      <c r="Y526" s="267"/>
      <c r="Z526" s="273"/>
      <c r="AA526" s="267"/>
      <c r="AB526" s="273"/>
    </row>
    <row r="528" spans="1:31">
      <c r="AB528" s="276">
        <f>4522.84+122.7+2356.75</f>
        <v>7002.29</v>
      </c>
      <c r="AC528" s="264"/>
    </row>
    <row r="529" spans="28:28">
      <c r="AB529" s="276">
        <f>AB516-237566.42</f>
        <v>7132.2950423420989</v>
      </c>
    </row>
  </sheetData>
  <mergeCells count="38">
    <mergeCell ref="O7:Q7"/>
    <mergeCell ref="A1:AC1"/>
    <mergeCell ref="A2:AB2"/>
    <mergeCell ref="R4:S4"/>
    <mergeCell ref="AA4:AB4"/>
    <mergeCell ref="A6:A8"/>
    <mergeCell ref="B6:B8"/>
    <mergeCell ref="C6:J6"/>
    <mergeCell ref="K6:S6"/>
    <mergeCell ref="T6:AB6"/>
    <mergeCell ref="AC6:AC7"/>
    <mergeCell ref="C7:D7"/>
    <mergeCell ref="E7:H7"/>
    <mergeCell ref="I7:J7"/>
    <mergeCell ref="K7:L7"/>
    <mergeCell ref="M7:N7"/>
    <mergeCell ref="AC187:AC190"/>
    <mergeCell ref="R7:S7"/>
    <mergeCell ref="T7:U7"/>
    <mergeCell ref="V7:W7"/>
    <mergeCell ref="X7:Z7"/>
    <mergeCell ref="AA7:AB7"/>
    <mergeCell ref="AC150:AC151"/>
    <mergeCell ref="AC157:AC161"/>
    <mergeCell ref="AC163:AC167"/>
    <mergeCell ref="AC169:AC172"/>
    <mergeCell ref="AC175:AC178"/>
    <mergeCell ref="AC181:AC184"/>
    <mergeCell ref="Y521:AB521"/>
    <mergeCell ref="Y522:AB522"/>
    <mergeCell ref="Y523:AB523"/>
    <mergeCell ref="Y524:AB524"/>
    <mergeCell ref="AC193:AC197"/>
    <mergeCell ref="AC318:AC319"/>
    <mergeCell ref="AC324:AC326"/>
    <mergeCell ref="AC329:AC331"/>
    <mergeCell ref="AC344:AC347"/>
    <mergeCell ref="Y520:AB520"/>
  </mergeCells>
  <conditionalFormatting sqref="AH100:IU100 AF34:IU34 AF44:IU44 AF85:IU85 AF52:IU52 O418:O439 Q157:Q158 P162:P170 P192:P196 AF30:IU31 O171 R199:R210 L186 P186 L199:L208 O176:O210 P174:P175 O213:O216 O219:O220 AF47:IU47 S128:T145 Z128:Z145 AB128:AB145 S157:T160 Z157:Z160 AB157:AB160 S163:T166 Z163:Z166 AB163:AB166 S175:T178 Z175:Z178 AB175:AB178 S193:T196 Z193:Z196 AB193:AB196 S181:T184 Z181:Z184 AB181:AB184 S187:T190 Z187:Z190 AB187:AB190 S202:T210 AB202:AB210 P199:P208 L162:L170 Q123:Q125 AA199:AA210 Z116:Z126 S150:T151 Z150:Z151 AB150:AB151 S153:T153 Z153 S123:S126 S169:T172 AB116:AB126 Z169:Z172 Y202:Z210 AF114 Q27:S45 L11:L25 T11:AB45 P11:S25 L27:L48 Q47:Q48 P27:P48 T46:T126 R46:S48 L51:L56 P51:S52 P54:S56 L58:L80 P58:S80 L84:L90 L92:L113 P92:S113 L116:L121 P116:S121 L123:L145 P123:P145 R123:R145 L149:L151 P149:P151 R149:R151 L153:L160 R153:R160 P153:P160 L174:L175 L172 M172:O175 P172 R162:R172 M177:N186 L177:L178 P177:P178 R174:R178 L180:L184 R180:R184 P180:P184 M188:N208 L188:L190 P188:P190 R186:R190 L192:L196 R192:R196 P84:S90 AB153 AB169:AB172 U46:X210 Y46:AB56 Y58:AB80 Y84:AB90 Y92:AB113 Y116:Y147 AA116:AA147 AA149:AA151 Y149:Y151 Y153:Y160 AA153:AA160 AA162:AA172 Y162:Y172 Y174:Y178 AA174:AA178 AA180:AA184 Y180:Y184 Y186:Y190 AA186:AA190 AA192:AA196 Y192:Y196 Y199:Y201 M53:S53 M11:O52 M54:O170 X351 R219:AB220 R213:AB216 AF55:IU55">
    <cfRule type="cellIs" dxfId="1" priority="2" stopIfTrue="1" operator="lessThan">
      <formula>0</formula>
    </cfRule>
  </conditionalFormatting>
  <conditionalFormatting sqref="O484 G148:H148 H400:H403 G516:H65532 G379:H384 G318:H319 G225:H227 G407:H416 G350:H352 G337:H338 G344:H348 G341:H342 G333:H335 G329:H331 G219:H220 G314:H316 G304:H311 G269:H271 G255:H257 G422:H441 G198:H199 G213:H217 G175:H178 G163:H166 G250:H250 H388:H391 G234:H237 G230:H232 G118:H121 G124:H126 G495:H512 G260:H265 G403 G282:H288 G278:H279 G273:H276 G324:H326 G491:H493 G480:H489 G459:H477 G455:H457 G444:H453 G157:H160 G418:H420 G128:H145 G388:G390 G239:H241 G7:H115 G150:H151 G393:H398 G400:G401 G246:H246 G248:H248 G291:H302 G202:H211 G153:H153 G169:H173 G181:H185 G187:H190 G193:H196 G355:H377 G2:H5 X484 X486:X488 X491:X493">
    <cfRule type="cellIs" dxfId="0" priority="1" operator="equal">
      <formula>0</formula>
    </cfRule>
  </conditionalFormatting>
  <pageMargins left="0" right="0" top="0.33" bottom="0.3" header="0" footer="0"/>
  <pageSetup paperSize="9" scale="47" orientation="landscape" copies="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Maharashtra (2)</vt:lpstr>
      <vt:lpstr>'Maharashtra (2)'!Print_Area</vt:lpstr>
      <vt:lpstr>'Maharashtra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Anamika</dc:creator>
  <cp:lastModifiedBy>Anamika</cp:lastModifiedBy>
  <dcterms:created xsi:type="dcterms:W3CDTF">2017-05-21T14:06:44Z</dcterms:created>
  <dcterms:modified xsi:type="dcterms:W3CDTF">2017-05-21T14:19:44Z</dcterms:modified>
</cp:coreProperties>
</file>